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4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5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6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7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18.xml" ContentType="application/vnd.openxmlformats-officedocument.drawing+xml"/>
  <Override PartName="/xl/charts/chart26.xml" ContentType="application/vnd.openxmlformats-officedocument.drawingml.chart+xml"/>
  <Override PartName="/xl/drawings/drawing19.xml" ContentType="application/vnd.openxmlformats-officedocument.drawing+xml"/>
  <Override PartName="/xl/charts/chart27.xml" ContentType="application/vnd.openxmlformats-officedocument.drawingml.chart+xml"/>
  <Override PartName="/xl/drawings/drawing20.xml" ContentType="application/vnd.openxmlformats-officedocument.drawing+xml"/>
  <Override PartName="/xl/charts/chart28.xml" ContentType="application/vnd.openxmlformats-officedocument.drawingml.chart+xml"/>
  <Override PartName="/xl/drawings/drawing21.xml" ContentType="application/vnd.openxmlformats-officedocument.drawing+xml"/>
  <Override PartName="/xl/charts/chart29.xml" ContentType="application/vnd.openxmlformats-officedocument.drawingml.chart+xml"/>
  <Override PartName="/xl/drawings/drawing22.xml" ContentType="application/vnd.openxmlformats-officedocument.drawing+xml"/>
  <Override PartName="/xl/charts/chart30.xml" ContentType="application/vnd.openxmlformats-officedocument.drawingml.chart+xml"/>
  <Override PartName="/xl/drawings/drawing23.xml" ContentType="application/vnd.openxmlformats-officedocument.drawing+xml"/>
  <Override PartName="/xl/charts/chart31.xml" ContentType="application/vnd.openxmlformats-officedocument.drawingml.chart+xml"/>
  <Override PartName="/xl/drawings/drawing24.xml" ContentType="application/vnd.openxmlformats-officedocument.drawing+xml"/>
  <Override PartName="/xl/charts/chart32.xml" ContentType="application/vnd.openxmlformats-officedocument.drawingml.chart+xml"/>
  <Override PartName="/xl/drawings/drawing25.xml" ContentType="application/vnd.openxmlformats-officedocument.drawing+xml"/>
  <Override PartName="/xl/charts/chart33.xml" ContentType="application/vnd.openxmlformats-officedocument.drawingml.chart+xml"/>
  <Override PartName="/xl/drawings/drawing26.xml" ContentType="application/vnd.openxmlformats-officedocument.drawing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drawings/drawing28.xml" ContentType="application/vnd.openxmlformats-officedocument.drawing+xml"/>
  <Override PartName="/xl/charts/chart36.xml" ContentType="application/vnd.openxmlformats-officedocument.drawingml.chart+xml"/>
  <Override PartName="/xl/drawings/drawing29.xml" ContentType="application/vnd.openxmlformats-officedocument.drawing+xml"/>
  <Override PartName="/xl/charts/chart37.xml" ContentType="application/vnd.openxmlformats-officedocument.drawingml.chart+xml"/>
  <Override PartName="/xl/drawings/drawing30.xml" ContentType="application/vnd.openxmlformats-officedocument.drawing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1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charts/chart43.xml" ContentType="application/vnd.openxmlformats-officedocument.drawingml.chart+xml"/>
  <Override PartName="/xl/drawings/drawing32.xml" ContentType="application/vnd.openxmlformats-officedocument.drawing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drawings/drawing33.xml" ContentType="application/vnd.openxmlformats-officedocument.drawing+xml"/>
  <Override PartName="/xl/charts/chart46.xml" ContentType="application/vnd.openxmlformats-officedocument.drawingml.chart+xml"/>
  <Override PartName="/xl/drawings/drawing34.xml" ContentType="application/vnd.openxmlformats-officedocument.drawing+xml"/>
  <Override PartName="/xl/charts/chart47.xml" ContentType="application/vnd.openxmlformats-officedocument.drawingml.chart+xml"/>
  <Override PartName="/xl/drawings/drawing35.xml" ContentType="application/vnd.openxmlformats-officedocument.drawing+xml"/>
  <Override PartName="/xl/charts/chart48.xml" ContentType="application/vnd.openxmlformats-officedocument.drawingml.chart+xml"/>
  <Override PartName="/xl/drawings/drawing36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7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drawings/drawing38.xml" ContentType="application/vnd.openxmlformats-officedocument.drawing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9.xml" ContentType="application/vnd.openxmlformats-officedocument.drawing+xml"/>
  <Override PartName="/xl/charts/chart55.xml" ContentType="application/vnd.openxmlformats-officedocument.drawingml.chart+xml"/>
  <Override PartName="/xl/drawings/drawing40.xml" ContentType="application/vnd.openxmlformats-officedocument.drawing+xml"/>
  <Override PartName="/xl/charts/chart56.xml" ContentType="application/vnd.openxmlformats-officedocument.drawingml.chart+xml"/>
  <Override PartName="/xl/drawings/drawing41.xml" ContentType="application/vnd.openxmlformats-officedocument.drawing+xml"/>
  <Override PartName="/xl/charts/chart57.xml" ContentType="application/vnd.openxmlformats-officedocument.drawingml.chart+xml"/>
  <Override PartName="/xl/drawings/drawing4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\\Deser-9jq1\bases\11. Trabajo decente y digno\Informes Estadístios\"/>
    </mc:Choice>
  </mc:AlternateContent>
  <bookViews>
    <workbookView xWindow="240" yWindow="360" windowWidth="20730" windowHeight="11640" tabRatio="899"/>
  </bookViews>
  <sheets>
    <sheet name="Índice" sheetId="15" r:id="rId1"/>
    <sheet name="Mercado Laboral (personas)" sheetId="17" r:id="rId2"/>
    <sheet name=" Mercado Laboral (tasas)" sheetId="18" r:id="rId3"/>
    <sheet name="Mercado laboral trim (Género) " sheetId="93" r:id="rId4"/>
    <sheet name="Mercado laboral añocorr(Género)" sheetId="141" r:id="rId5"/>
    <sheet name="Tasa Global Part %.(Género)" sheetId="104" r:id="rId6"/>
    <sheet name="Tasa Ocupación %.(Género)" sheetId="105" r:id="rId7"/>
    <sheet name="Tasa Desocupación %.(Género)" sheetId="107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Género" sheetId="98" r:id="rId13"/>
    <sheet name="Posición Ocupados Género" sheetId="113" r:id="rId14"/>
    <sheet name="Nivel Educativo Ocupados Género" sheetId="115" r:id="rId15"/>
    <sheet name="Mercado laboral (Etareo) " sheetId="102" r:id="rId16"/>
    <sheet name=" Etáreo Mercado Laboral (tasas)" sheetId="116" r:id="rId17"/>
    <sheet name="Tasa Global Part %.(etáreo)" sheetId="117" r:id="rId18"/>
    <sheet name="Tasa ocupación %.(etáreo)" sheetId="118" r:id="rId19"/>
    <sheet name="Tasa desocupación %.(etáreo)" sheetId="119" r:id="rId20"/>
    <sheet name="TGP% Ciudades 14 a 28 años" sheetId="120" r:id="rId21"/>
    <sheet name="TGP% Ciudades 29 a 45 años" sheetId="121" r:id="rId22"/>
    <sheet name="TGP% Ciudades 46 años y más" sheetId="122" r:id="rId23"/>
    <sheet name="Tasa Ocup%Ciudades 14 a 28 años" sheetId="123" r:id="rId24"/>
    <sheet name="Tasa Ocup%Ciudades 29 a 45 años" sheetId="124" r:id="rId25"/>
    <sheet name="Tasa Ocup%.Ciudades 46 añosymás" sheetId="125" r:id="rId26"/>
    <sheet name="Tasa desocup%Ciudades 14 a 28 " sheetId="126" r:id="rId27"/>
    <sheet name="Tasa desocup%Ciudades 29 a 45" sheetId="127" r:id="rId28"/>
    <sheet name="Tasa desocup%.Ciudades 46 años" sheetId="128" r:id="rId29"/>
    <sheet name="Ramas Ocupados etáreo " sheetId="130" r:id="rId30"/>
    <sheet name="Posición Ocupados etáre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on (semanas) ciudades" sheetId="108" r:id="rId40"/>
    <sheet name="Desocupacio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(tasas)'!$A$1:$J$39</definedName>
    <definedName name="_xlnm.Print_Area" localSheetId="2">' Mercado Laboral (tasas)'!$A$1:$J$42</definedName>
    <definedName name="_xlnm.Print_Area" localSheetId="40">'Desocupacion (semana)educación'!$A$1:$L$53</definedName>
    <definedName name="_xlnm.Print_Area" localSheetId="38">'Desocupación (semanas)'!$A$1:$L$56</definedName>
    <definedName name="_xlnm.Print_Area" localSheetId="39">'Desocupacion (semanas) ciudades'!$A$1:$K$51</definedName>
    <definedName name="_xlnm.Print_Area" localSheetId="37">'Informalidad (nivel educativo)'!$A$1:$L$51</definedName>
    <definedName name="_xlnm.Print_Area" localSheetId="31">'Informalidad (personas)'!$A$1:$K$49</definedName>
    <definedName name="_xlnm.Print_Area" localSheetId="36">'Informalidad (posición)'!$A$1:$L$50</definedName>
    <definedName name="_xlnm.Print_Area" localSheetId="35">'Informalidad (ramas)'!$A$1:$L$49</definedName>
    <definedName name="_xlnm.Print_Area" localSheetId="15">'Mercado laboral (Etareo) '!$A$1:$K$46</definedName>
    <definedName name="_xlnm.Print_Area" localSheetId="1">'Mercado Laboral (personas)'!$A$1:$K$44</definedName>
    <definedName name="_xlnm.Print_Area" localSheetId="4">'Mercado laboral añocorr(Género)'!$A$1:$K$47</definedName>
    <definedName name="_xlnm.Print_Area" localSheetId="3">'Mercado laboral trim (Género) '!$A$1:$K$47</definedName>
    <definedName name="_xlnm.Print_Area" localSheetId="14">'Nivel Educativo Ocupados Género'!$A$1:$L$50</definedName>
    <definedName name="_xlnm.Print_Area" localSheetId="41">'Notas Metodológica'!$A$1:$L$52</definedName>
    <definedName name="_xlnm.Print_Area" localSheetId="30">'Posición Ocupados etáreo'!$A$1:$O$50</definedName>
    <definedName name="_xlnm.Print_Area" localSheetId="13">'Posición Ocupados Género'!$A$1:$L$50</definedName>
    <definedName name="_xlnm.Print_Area" localSheetId="29">'Ramas Ocupados etáreo '!$A$1:$O$50</definedName>
    <definedName name="_xlnm.Print_Area" localSheetId="12">'Ramas Ocupados Género'!$A$1:$L$49</definedName>
    <definedName name="_xlnm.Print_Area" localSheetId="28">'Tasa desocup%.Ciudades 46 años'!$A$1:$K$51</definedName>
    <definedName name="_xlnm.Print_Area" localSheetId="26">'Tasa desocup%Ciudades 14 a 28 '!$A$1:$K$51</definedName>
    <definedName name="_xlnm.Print_Area" localSheetId="27">'Tasa desocup%Ciudades 29 a 45'!$A$1:$K$51</definedName>
    <definedName name="_xlnm.Print_Area" localSheetId="9">'Tasa Desocup.% Ciudades Hombres'!$A$1:$K$51</definedName>
    <definedName name="_xlnm.Print_Area" localSheetId="11">'Tasa Desocup.% Ciudades Mujer'!$A$1:$K$51</definedName>
    <definedName name="_xlnm.Print_Area" localSheetId="19">'Tasa desocupación %.(etáreo)'!$A$1:$L$56</definedName>
    <definedName name="_xlnm.Print_Area" localSheetId="7">'Tasa Desocupación %.(Género)'!$A$1:$L$51</definedName>
    <definedName name="_xlnm.Print_Area" localSheetId="17">'Tasa Global Part %.(etáreo)'!$A$1:$L$56</definedName>
    <definedName name="_xlnm.Print_Area" localSheetId="5">'Tasa Global Part %.(Género)'!$A$1:$L$51</definedName>
    <definedName name="_xlnm.Print_Area" localSheetId="33">'Tasa Infor% Ciudades (DANE)'!$A$1:$K$51</definedName>
    <definedName name="_xlnm.Print_Area" localSheetId="34">'Tasa Infor% Ciudades (Fuerte)'!$A$1:$K$51</definedName>
    <definedName name="_xlnm.Print_Area" localSheetId="32">'Tasa informalidad Bogotá'!$A$1:$L$51</definedName>
    <definedName name="_xlnm.Print_Area" localSheetId="25">'Tasa Ocup%.Ciudades 46 añosymás'!$A$1:$K$51</definedName>
    <definedName name="_xlnm.Print_Area" localSheetId="23">'Tasa Ocup%Ciudades 14 a 28 años'!$A$1:$K$51</definedName>
    <definedName name="_xlnm.Print_Area" localSheetId="24">'Tasa Ocup%Ciudades 29 a 45 años'!$A$1:$K$51</definedName>
    <definedName name="_xlnm.Print_Area" localSheetId="8">'Tasa Ocup. % Ciudades Hombres'!$A$1:$K$51</definedName>
    <definedName name="_xlnm.Print_Area" localSheetId="10">'Tasa Ocup.% Ciudades Mujer'!$A$1:$K$51</definedName>
    <definedName name="_xlnm.Print_Area" localSheetId="18">'Tasa ocupación %.(etáreo)'!$A$1:$L$56</definedName>
    <definedName name="_xlnm.Print_Area" localSheetId="6">'Tasa Ocupación %.(Género)'!$A$1:$L$51</definedName>
    <definedName name="_xlnm.Print_Area" localSheetId="20">'TGP% Ciudades 14 a 28 años'!$A$1:$K$51</definedName>
    <definedName name="_xlnm.Print_Area" localSheetId="21">'TGP% Ciudades 29 a 45 años'!$A$1:$K$51</definedName>
    <definedName name="_xlnm.Print_Area" localSheetId="22">'TGP% Ciudades 46 años y más'!$A$1:$K$51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(tasas)'!$A$1:$J$39</definedName>
    <definedName name="Print_Area" localSheetId="2">' Mercado Laboral (tasas)'!$A$1:$J$42</definedName>
    <definedName name="Print_Area" localSheetId="40">'Desocupacion (semana)educación'!$A$1:$L$53</definedName>
    <definedName name="Print_Area" localSheetId="38">'Desocupación (semanas)'!$A$1:$L$56</definedName>
    <definedName name="Print_Area" localSheetId="39">'Desocupacion (semanas) ciudades'!$A$1:$K$51</definedName>
    <definedName name="Print_Area" localSheetId="0">Índice!$A$1:$U$50</definedName>
    <definedName name="Print_Area" localSheetId="37">'Informalidad (nivel educativo)'!$A$1:$L$51</definedName>
    <definedName name="Print_Area" localSheetId="31">'Informalidad (personas)'!$A$1:$K$49</definedName>
    <definedName name="Print_Area" localSheetId="36">'Informalidad (posición)'!$A$1:$L$50</definedName>
    <definedName name="Print_Area" localSheetId="35">'Informalidad (ramas)'!$A$1:$L$49</definedName>
    <definedName name="Print_Area" localSheetId="15">'Mercado laboral (Etareo) '!$A$1:$K$46</definedName>
    <definedName name="Print_Area" localSheetId="1">'Mercado Laboral (personas)'!$A$1:$K$43</definedName>
    <definedName name="Print_Area" localSheetId="4">'Mercado laboral añocorr(Género)'!$A$1:$K$47</definedName>
    <definedName name="Print_Area" localSheetId="3">'Mercado laboral trim (Género) '!$A$1:$K$47</definedName>
    <definedName name="Print_Area" localSheetId="14">'Nivel Educativo Ocupados Género'!$A$1:$L$50</definedName>
    <definedName name="Print_Area" localSheetId="41">'Notas Metodológica'!$A$1:$L$52</definedName>
    <definedName name="Print_Area" localSheetId="30">'Posición Ocupados etáreo'!$A$1:$O$50</definedName>
    <definedName name="Print_Area" localSheetId="13">'Posición Ocupados Género'!$A$1:$L$50</definedName>
    <definedName name="Print_Area" localSheetId="29">'Ramas Ocupados etáreo '!$A$1:$O$50</definedName>
    <definedName name="Print_Area" localSheetId="12">'Ramas Ocupados Género'!$A$1:$L$49</definedName>
    <definedName name="Print_Area" localSheetId="28">'Tasa desocup%.Ciudades 46 años'!$A$1:$K$51</definedName>
    <definedName name="Print_Area" localSheetId="26">'Tasa desocup%Ciudades 14 a 28 '!$A$1:$K$51</definedName>
    <definedName name="Print_Area" localSheetId="27">'Tasa desocup%Ciudades 29 a 45'!$A$1:$K$51</definedName>
    <definedName name="Print_Area" localSheetId="9">'Tasa Desocup.% Ciudades Hombres'!$A$1:$K$51</definedName>
    <definedName name="Print_Area" localSheetId="11">'Tasa Desocup.% Ciudades Mujer'!$A$1:$K$51</definedName>
    <definedName name="Print_Area" localSheetId="19">'Tasa desocupación %.(etáreo)'!$A$1:$L$56</definedName>
    <definedName name="Print_Area" localSheetId="7">'Tasa Desocupación %.(Género)'!$A$1:$L$51</definedName>
    <definedName name="Print_Area" localSheetId="17">'Tasa Global Part %.(etáreo)'!$A$1:$L$56</definedName>
    <definedName name="Print_Area" localSheetId="5">'Tasa Global Part %.(Género)'!$A$1:$L$51</definedName>
    <definedName name="Print_Area" localSheetId="33">'Tasa Infor% Ciudades (DANE)'!$A$1:$K$51</definedName>
    <definedName name="Print_Area" localSheetId="34">'Tasa Infor% Ciudades (Fuerte)'!$A$1:$K$51</definedName>
    <definedName name="Print_Area" localSheetId="32">'Tasa informalidad Bogotá'!$A$1:$L$51</definedName>
    <definedName name="Print_Area" localSheetId="25">'Tasa Ocup%.Ciudades 46 añosymás'!$A$1:$K$51</definedName>
    <definedName name="Print_Area" localSheetId="23">'Tasa Ocup%Ciudades 14 a 28 años'!$A$1:$K$51</definedName>
    <definedName name="Print_Area" localSheetId="24">'Tasa Ocup%Ciudades 29 a 45 años'!$A$1:$K$51</definedName>
    <definedName name="Print_Area" localSheetId="8">'Tasa Ocup. % Ciudades Hombres'!$A$1:$K$51</definedName>
    <definedName name="Print_Area" localSheetId="10">'Tasa Ocup.% Ciudades Mujer'!$A$1:$K$51</definedName>
    <definedName name="Print_Area" localSheetId="18">'Tasa ocupación %.(etáreo)'!$A$1:$L$56</definedName>
    <definedName name="Print_Area" localSheetId="6">'Tasa Ocupación %.(Género)'!$A$1:$L$51</definedName>
    <definedName name="Print_Area" localSheetId="20">'TGP% Ciudades 14 a 28 años'!$A$1:$K$51</definedName>
    <definedName name="Print_Area" localSheetId="21">'TGP% Ciudades 29 a 45 años'!$A$1:$K$51</definedName>
    <definedName name="Print_Area" localSheetId="22">'TGP% Ciudades 46 años y más'!$A$1:$K$51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52511"/>
</workbook>
</file>

<file path=xl/calcChain.xml><?xml version="1.0" encoding="utf-8"?>
<calcChain xmlns="http://schemas.openxmlformats.org/spreadsheetml/2006/main">
  <c r="H19" i="144" l="1"/>
  <c r="I19" i="144"/>
  <c r="J19" i="144"/>
  <c r="D19" i="144"/>
  <c r="E19" i="144"/>
  <c r="F19" i="144"/>
  <c r="G19" i="144"/>
  <c r="C19" i="144"/>
  <c r="J28" i="132"/>
  <c r="I28" i="132"/>
  <c r="H28" i="132"/>
  <c r="G28" i="132"/>
  <c r="F28" i="132"/>
  <c r="E28" i="132"/>
  <c r="D28" i="132"/>
  <c r="C28" i="132"/>
  <c r="D19" i="132"/>
  <c r="E19" i="132"/>
  <c r="F19" i="132"/>
  <c r="G19" i="132"/>
  <c r="H19" i="132"/>
  <c r="I19" i="132"/>
  <c r="J19" i="132"/>
  <c r="C19" i="132"/>
  <c r="J37" i="119"/>
  <c r="I37" i="119"/>
  <c r="H37" i="119"/>
  <c r="G37" i="119"/>
  <c r="F37" i="119"/>
  <c r="E37" i="119"/>
  <c r="D37" i="119"/>
  <c r="C37" i="119"/>
  <c r="J28" i="119"/>
  <c r="I28" i="119"/>
  <c r="H28" i="119"/>
  <c r="G28" i="119"/>
  <c r="F28" i="119"/>
  <c r="E28" i="119"/>
  <c r="D28" i="119"/>
  <c r="C28" i="119"/>
  <c r="J19" i="119"/>
  <c r="I19" i="119"/>
  <c r="H19" i="119"/>
  <c r="G19" i="119"/>
  <c r="F19" i="119"/>
  <c r="E19" i="119"/>
  <c r="D19" i="119"/>
  <c r="C19" i="119"/>
  <c r="J37" i="118"/>
  <c r="I37" i="118"/>
  <c r="H37" i="118"/>
  <c r="G37" i="118"/>
  <c r="F37" i="118"/>
  <c r="E37" i="118"/>
  <c r="D37" i="118"/>
  <c r="C37" i="118"/>
  <c r="J28" i="118"/>
  <c r="I28" i="118"/>
  <c r="H28" i="118"/>
  <c r="G28" i="118"/>
  <c r="F28" i="118"/>
  <c r="E28" i="118"/>
  <c r="D28" i="118"/>
  <c r="C28" i="118"/>
  <c r="F19" i="118"/>
  <c r="J19" i="118"/>
  <c r="I19" i="118"/>
  <c r="H19" i="118"/>
  <c r="G19" i="118"/>
  <c r="E19" i="118"/>
  <c r="D19" i="118"/>
  <c r="C19" i="118"/>
  <c r="J37" i="117"/>
  <c r="I37" i="117"/>
  <c r="H37" i="117"/>
  <c r="G37" i="117"/>
  <c r="F37" i="117"/>
  <c r="E37" i="117"/>
  <c r="D37" i="117"/>
  <c r="C37" i="117"/>
  <c r="J28" i="117"/>
  <c r="I28" i="117"/>
  <c r="H28" i="117"/>
  <c r="G28" i="117"/>
  <c r="F28" i="117"/>
  <c r="E28" i="117"/>
  <c r="D28" i="117"/>
  <c r="C28" i="117"/>
  <c r="I19" i="117"/>
  <c r="J19" i="117"/>
  <c r="H19" i="117"/>
  <c r="G19" i="117"/>
  <c r="D19" i="117"/>
  <c r="E19" i="117"/>
  <c r="F19" i="117"/>
  <c r="C19" i="117"/>
  <c r="I28" i="107"/>
  <c r="J28" i="107"/>
  <c r="H28" i="107"/>
  <c r="G28" i="107"/>
  <c r="F28" i="107"/>
  <c r="E28" i="107"/>
  <c r="D28" i="107"/>
  <c r="C28" i="107"/>
  <c r="J19" i="107"/>
  <c r="I19" i="107"/>
  <c r="H19" i="107"/>
  <c r="G19" i="107"/>
  <c r="F19" i="107"/>
  <c r="E19" i="107"/>
  <c r="D19" i="107"/>
  <c r="C19" i="107"/>
  <c r="J28" i="105"/>
  <c r="I28" i="105"/>
  <c r="H28" i="105"/>
  <c r="G28" i="105"/>
  <c r="F28" i="105"/>
  <c r="E28" i="105"/>
  <c r="D28" i="105"/>
  <c r="C28" i="105"/>
  <c r="J19" i="105"/>
  <c r="I19" i="105"/>
  <c r="H19" i="105"/>
  <c r="G19" i="105"/>
  <c r="F19" i="105"/>
  <c r="E19" i="105"/>
  <c r="D19" i="105"/>
  <c r="C19" i="105"/>
  <c r="J28" i="104"/>
  <c r="I28" i="104"/>
  <c r="H28" i="104"/>
  <c r="G28" i="104"/>
  <c r="F28" i="104"/>
  <c r="E28" i="104"/>
  <c r="D28" i="104"/>
  <c r="C28" i="104"/>
  <c r="J19" i="104"/>
  <c r="D19" i="104"/>
  <c r="E19" i="104"/>
  <c r="F19" i="104"/>
  <c r="G19" i="104"/>
  <c r="H19" i="104"/>
  <c r="I19" i="104"/>
  <c r="C19" i="104"/>
  <c r="E20" i="104"/>
  <c r="D20" i="104"/>
  <c r="H28" i="108" l="1"/>
  <c r="G28" i="108"/>
  <c r="D28" i="108"/>
  <c r="C28" i="108"/>
  <c r="H28" i="135"/>
  <c r="G28" i="135"/>
  <c r="D28" i="135"/>
  <c r="C28" i="135"/>
  <c r="H28" i="134"/>
  <c r="G28" i="134"/>
  <c r="D28" i="134"/>
  <c r="C28" i="134"/>
  <c r="C28" i="122"/>
  <c r="H28" i="121"/>
  <c r="G28" i="121"/>
  <c r="D28" i="121"/>
  <c r="C28" i="121"/>
  <c r="H28" i="120"/>
  <c r="G28" i="120"/>
  <c r="D28" i="120"/>
  <c r="C28" i="120"/>
  <c r="H28" i="112"/>
  <c r="G28" i="112"/>
  <c r="D28" i="112"/>
  <c r="C28" i="112"/>
  <c r="H28" i="111"/>
  <c r="G28" i="111"/>
  <c r="D28" i="111"/>
  <c r="C28" i="111"/>
  <c r="H28" i="110"/>
  <c r="G28" i="110"/>
  <c r="D28" i="110"/>
  <c r="C28" i="110"/>
  <c r="H28" i="109"/>
  <c r="G28" i="109"/>
  <c r="D28" i="109"/>
  <c r="C28" i="109"/>
  <c r="H28" i="128"/>
  <c r="G28" i="128"/>
  <c r="D28" i="128"/>
  <c r="C28" i="128"/>
  <c r="H28" i="127"/>
  <c r="G28" i="127"/>
  <c r="D28" i="127"/>
  <c r="C28" i="127"/>
  <c r="H28" i="126"/>
  <c r="H28" i="124"/>
  <c r="H28" i="125"/>
  <c r="G28" i="126"/>
  <c r="D28" i="126"/>
  <c r="C28" i="126"/>
  <c r="G28" i="125"/>
  <c r="D28" i="125"/>
  <c r="C28" i="125"/>
  <c r="G28" i="124"/>
  <c r="D28" i="124"/>
  <c r="C28" i="124"/>
  <c r="H28" i="123"/>
  <c r="G28" i="123"/>
  <c r="D28" i="123"/>
  <c r="C28" i="123"/>
  <c r="H28" i="122"/>
  <c r="G28" i="122"/>
  <c r="D28" i="122"/>
  <c r="K58" i="98"/>
  <c r="H58" i="98"/>
  <c r="B47" i="121" l="1"/>
  <c r="B55" i="119"/>
  <c r="B55" i="117"/>
  <c r="B55" i="118"/>
  <c r="B52" i="145"/>
  <c r="B47" i="108"/>
  <c r="B55" i="144"/>
  <c r="O46" i="144"/>
  <c r="O47" i="144"/>
  <c r="D20" i="144"/>
  <c r="B49" i="138"/>
  <c r="B47" i="136"/>
  <c r="B48" i="137"/>
  <c r="B47" i="134"/>
  <c r="B48" i="130"/>
  <c r="B48" i="129"/>
  <c r="B47" i="128"/>
  <c r="B47" i="127"/>
  <c r="B47" i="126"/>
  <c r="B47" i="125"/>
  <c r="B47" i="124"/>
  <c r="B47" i="123"/>
  <c r="Q42" i="117"/>
  <c r="Q46" i="117"/>
  <c r="Q48" i="117"/>
  <c r="B49" i="132"/>
  <c r="P47" i="132"/>
  <c r="P46" i="132"/>
  <c r="P45" i="132"/>
  <c r="P44" i="132"/>
  <c r="P43" i="132"/>
  <c r="P42" i="132"/>
  <c r="P41" i="132"/>
  <c r="P40" i="132"/>
  <c r="P39" i="132"/>
  <c r="P38" i="132"/>
  <c r="P37" i="132"/>
  <c r="P36" i="132"/>
  <c r="P35" i="132"/>
  <c r="P19" i="132"/>
  <c r="P48" i="132"/>
  <c r="G53" i="131"/>
  <c r="G52" i="131"/>
  <c r="F53" i="131"/>
  <c r="F52" i="131"/>
  <c r="B48" i="131"/>
  <c r="B47" i="122" l="1"/>
  <c r="B47" i="120"/>
  <c r="B38" i="116"/>
  <c r="F49" i="102"/>
  <c r="I49" i="102"/>
  <c r="B45" i="102"/>
  <c r="B48" i="115"/>
  <c r="B48" i="113"/>
  <c r="B47" i="109"/>
  <c r="B47" i="110"/>
  <c r="B47" i="112"/>
  <c r="B47" i="111"/>
  <c r="B47" i="98"/>
  <c r="B50" i="104"/>
  <c r="B50" i="105"/>
  <c r="B50" i="107"/>
  <c r="F50" i="141"/>
  <c r="B46" i="141"/>
  <c r="F51" i="93"/>
  <c r="F50" i="93"/>
  <c r="F54" i="93"/>
  <c r="B46" i="93"/>
  <c r="B41" i="18"/>
  <c r="B42" i="17"/>
  <c r="H30" i="145"/>
  <c r="H33" i="145"/>
  <c r="H34" i="145"/>
  <c r="H32" i="145"/>
  <c r="H29" i="145"/>
  <c r="H31" i="145"/>
  <c r="H28" i="145"/>
  <c r="H17" i="145"/>
  <c r="H18" i="145"/>
  <c r="H19" i="145"/>
  <c r="H20" i="145"/>
  <c r="H21" i="145"/>
  <c r="H22" i="145"/>
  <c r="H16" i="145"/>
  <c r="H15" i="145"/>
  <c r="O48" i="144"/>
  <c r="O45" i="144"/>
  <c r="O44" i="144"/>
  <c r="O43" i="144"/>
  <c r="O42" i="144"/>
  <c r="O41" i="144"/>
  <c r="O40" i="144"/>
  <c r="O39" i="144"/>
  <c r="O38" i="144"/>
  <c r="O37" i="144"/>
  <c r="O36" i="144"/>
  <c r="O35" i="144"/>
  <c r="O34" i="144"/>
  <c r="O33" i="144"/>
  <c r="O32" i="144"/>
  <c r="O31" i="144"/>
  <c r="O30" i="144"/>
  <c r="O29" i="144"/>
  <c r="O28" i="144"/>
  <c r="O27" i="144"/>
  <c r="O26" i="144"/>
  <c r="O25" i="144"/>
  <c r="O24" i="144"/>
  <c r="O23" i="144"/>
  <c r="O22" i="144"/>
  <c r="O21" i="144"/>
  <c r="O20" i="144"/>
  <c r="J20" i="144"/>
  <c r="I20" i="144"/>
  <c r="H20" i="144"/>
  <c r="G20" i="144"/>
  <c r="F20" i="144"/>
  <c r="E20" i="144"/>
  <c r="O19" i="144"/>
  <c r="E30" i="138"/>
  <c r="E31" i="138"/>
  <c r="E35" i="138"/>
  <c r="E29" i="138"/>
  <c r="I28" i="138"/>
  <c r="J30" i="138" s="1"/>
  <c r="H28" i="138"/>
  <c r="D28" i="138"/>
  <c r="E32" i="138" s="1"/>
  <c r="C28" i="138"/>
  <c r="E15" i="138"/>
  <c r="E16" i="138"/>
  <c r="E17" i="138"/>
  <c r="E18" i="138"/>
  <c r="E19" i="138"/>
  <c r="J16" i="138"/>
  <c r="J17" i="138"/>
  <c r="J18" i="138"/>
  <c r="J19" i="138"/>
  <c r="J20" i="138"/>
  <c r="I13" i="138"/>
  <c r="J14" i="138" s="1"/>
  <c r="H13" i="138"/>
  <c r="F35" i="138"/>
  <c r="F34" i="138"/>
  <c r="F33" i="138"/>
  <c r="F32" i="138"/>
  <c r="F31" i="138"/>
  <c r="F30" i="138"/>
  <c r="F29" i="138"/>
  <c r="K35" i="138"/>
  <c r="K34" i="138"/>
  <c r="K33" i="138"/>
  <c r="K32" i="138"/>
  <c r="K31" i="138"/>
  <c r="K30" i="138"/>
  <c r="K29" i="138"/>
  <c r="K20" i="138"/>
  <c r="K19" i="138"/>
  <c r="K18" i="138"/>
  <c r="K17" i="138"/>
  <c r="K16" i="138"/>
  <c r="K14" i="138"/>
  <c r="K13" i="138"/>
  <c r="F14" i="138"/>
  <c r="F15" i="138"/>
  <c r="F16" i="138"/>
  <c r="F17" i="138"/>
  <c r="F18" i="138"/>
  <c r="F19" i="138"/>
  <c r="F20" i="138"/>
  <c r="F13" i="138"/>
  <c r="D13" i="138"/>
  <c r="E20" i="138" s="1"/>
  <c r="C13" i="138"/>
  <c r="J18" i="137"/>
  <c r="J19" i="137"/>
  <c r="E30" i="137"/>
  <c r="E31" i="137"/>
  <c r="E29" i="137"/>
  <c r="I13" i="137"/>
  <c r="J16" i="137" s="1"/>
  <c r="H13" i="137"/>
  <c r="I28" i="137"/>
  <c r="J31" i="137" s="1"/>
  <c r="H28" i="137"/>
  <c r="D28" i="137"/>
  <c r="E33" i="137" s="1"/>
  <c r="C28" i="137"/>
  <c r="I36" i="137"/>
  <c r="H36" i="137"/>
  <c r="D36" i="137"/>
  <c r="C36" i="137"/>
  <c r="I21" i="137"/>
  <c r="K21" i="137" s="1"/>
  <c r="H21" i="137"/>
  <c r="K19" i="137"/>
  <c r="K18" i="137"/>
  <c r="K17" i="137"/>
  <c r="K16" i="137"/>
  <c r="K15" i="137"/>
  <c r="K14" i="137"/>
  <c r="K34" i="137"/>
  <c r="K33" i="137"/>
  <c r="K32" i="137"/>
  <c r="K31" i="137"/>
  <c r="K30" i="137"/>
  <c r="K29" i="137"/>
  <c r="F34" i="137"/>
  <c r="F33" i="137"/>
  <c r="F32" i="137"/>
  <c r="F31" i="137"/>
  <c r="F30" i="137"/>
  <c r="F29" i="137"/>
  <c r="F14" i="137"/>
  <c r="F15" i="137"/>
  <c r="F16" i="137"/>
  <c r="F17" i="137"/>
  <c r="F18" i="137"/>
  <c r="F19" i="137"/>
  <c r="E15" i="137"/>
  <c r="E16" i="137"/>
  <c r="E17" i="137"/>
  <c r="E18" i="137"/>
  <c r="E19" i="137"/>
  <c r="D13" i="137"/>
  <c r="E14" i="137" s="1"/>
  <c r="C13" i="137"/>
  <c r="J29" i="136"/>
  <c r="J30" i="136"/>
  <c r="J31" i="136"/>
  <c r="J32" i="136"/>
  <c r="J16" i="136"/>
  <c r="J17" i="136"/>
  <c r="J18" i="136"/>
  <c r="E18" i="136"/>
  <c r="F21" i="136"/>
  <c r="F20" i="136"/>
  <c r="F19" i="136"/>
  <c r="F18" i="136"/>
  <c r="F17" i="136"/>
  <c r="F16" i="136"/>
  <c r="F15" i="136"/>
  <c r="F14" i="136"/>
  <c r="K21" i="136"/>
  <c r="K20" i="136"/>
  <c r="K19" i="136"/>
  <c r="K18" i="136"/>
  <c r="K17" i="136"/>
  <c r="K16" i="136"/>
  <c r="K15" i="136"/>
  <c r="K14" i="136"/>
  <c r="K35" i="136"/>
  <c r="K34" i="136"/>
  <c r="K33" i="136"/>
  <c r="K32" i="136"/>
  <c r="K31" i="136"/>
  <c r="K30" i="136"/>
  <c r="K29" i="136"/>
  <c r="K28" i="136"/>
  <c r="K27" i="136"/>
  <c r="F28" i="136"/>
  <c r="F29" i="136"/>
  <c r="F30" i="136"/>
  <c r="F31" i="136"/>
  <c r="F32" i="136"/>
  <c r="F33" i="136"/>
  <c r="F34" i="136"/>
  <c r="F35" i="136"/>
  <c r="F27" i="136"/>
  <c r="E29" i="136"/>
  <c r="E33" i="136"/>
  <c r="E34" i="136"/>
  <c r="E35" i="136"/>
  <c r="E28" i="136"/>
  <c r="I27" i="136"/>
  <c r="J33" i="136" s="1"/>
  <c r="H27" i="136"/>
  <c r="D27" i="136"/>
  <c r="E30" i="136" s="1"/>
  <c r="C27" i="136"/>
  <c r="I13" i="136"/>
  <c r="J19" i="136" s="1"/>
  <c r="H13" i="136"/>
  <c r="K13" i="136" s="1"/>
  <c r="D13" i="136"/>
  <c r="E19" i="136" s="1"/>
  <c r="C13" i="136"/>
  <c r="I22" i="135"/>
  <c r="I16" i="135"/>
  <c r="I23" i="135"/>
  <c r="I15" i="135"/>
  <c r="I14" i="135"/>
  <c r="I26" i="135"/>
  <c r="I25" i="135"/>
  <c r="I18" i="135"/>
  <c r="I13" i="135"/>
  <c r="I19" i="135"/>
  <c r="I21" i="135"/>
  <c r="I20" i="135"/>
  <c r="I24" i="135"/>
  <c r="I17" i="135"/>
  <c r="E22" i="135"/>
  <c r="E16" i="135"/>
  <c r="E23" i="135"/>
  <c r="E15" i="135"/>
  <c r="E14" i="135"/>
  <c r="E26" i="135"/>
  <c r="E25" i="135"/>
  <c r="E18" i="135"/>
  <c r="E13" i="135"/>
  <c r="E19" i="135"/>
  <c r="E21" i="135"/>
  <c r="E20" i="135"/>
  <c r="E24" i="135"/>
  <c r="E17" i="135"/>
  <c r="I23" i="134"/>
  <c r="I16" i="134"/>
  <c r="I21" i="134"/>
  <c r="I15" i="134"/>
  <c r="I14" i="134"/>
  <c r="I24" i="134"/>
  <c r="I26" i="134"/>
  <c r="I17" i="134"/>
  <c r="I13" i="134"/>
  <c r="I19" i="134"/>
  <c r="I22" i="134"/>
  <c r="I18" i="134"/>
  <c r="I25" i="134"/>
  <c r="I20" i="134"/>
  <c r="E25" i="134"/>
  <c r="E18" i="134"/>
  <c r="E22" i="134"/>
  <c r="E19" i="134"/>
  <c r="E13" i="134"/>
  <c r="E17" i="134"/>
  <c r="E26" i="134"/>
  <c r="E24" i="134"/>
  <c r="E14" i="134"/>
  <c r="E15" i="134"/>
  <c r="E21" i="134"/>
  <c r="E16" i="134"/>
  <c r="E23" i="134"/>
  <c r="E20" i="134"/>
  <c r="E26" i="131"/>
  <c r="H28" i="131"/>
  <c r="I28" i="131" s="1"/>
  <c r="G28" i="131"/>
  <c r="H27" i="131"/>
  <c r="I27" i="131" s="1"/>
  <c r="G27" i="131"/>
  <c r="H26" i="131"/>
  <c r="I26" i="131" s="1"/>
  <c r="G26" i="131"/>
  <c r="D27" i="131"/>
  <c r="E27" i="131" s="1"/>
  <c r="D28" i="131"/>
  <c r="E28" i="131" s="1"/>
  <c r="C28" i="131"/>
  <c r="C27" i="131"/>
  <c r="D26" i="131"/>
  <c r="C26" i="131"/>
  <c r="J21" i="131"/>
  <c r="I21" i="131"/>
  <c r="J20" i="131"/>
  <c r="I20" i="131"/>
  <c r="J19" i="131"/>
  <c r="I19" i="131"/>
  <c r="F21" i="131"/>
  <c r="E21" i="131"/>
  <c r="F20" i="131"/>
  <c r="E20" i="131"/>
  <c r="F19" i="131"/>
  <c r="E19" i="131"/>
  <c r="J16" i="131"/>
  <c r="I16" i="131"/>
  <c r="J15" i="131"/>
  <c r="I15" i="131"/>
  <c r="J14" i="131"/>
  <c r="I14" i="131"/>
  <c r="J13" i="131"/>
  <c r="I13" i="131"/>
  <c r="F14" i="131"/>
  <c r="F15" i="131"/>
  <c r="F16" i="131"/>
  <c r="F13" i="131"/>
  <c r="E14" i="131"/>
  <c r="E15" i="131"/>
  <c r="E16" i="131"/>
  <c r="E13" i="131"/>
  <c r="M30" i="130"/>
  <c r="M31" i="130"/>
  <c r="M29" i="130"/>
  <c r="I31" i="130"/>
  <c r="E30" i="130"/>
  <c r="E31" i="130"/>
  <c r="E36" i="130"/>
  <c r="E29" i="130"/>
  <c r="N36" i="130"/>
  <c r="N35" i="130"/>
  <c r="N34" i="130"/>
  <c r="N33" i="130"/>
  <c r="N32" i="130"/>
  <c r="N31" i="130"/>
  <c r="N30" i="130"/>
  <c r="N29" i="130"/>
  <c r="N28" i="130"/>
  <c r="J36" i="130"/>
  <c r="J35" i="130"/>
  <c r="J34" i="130"/>
  <c r="J33" i="130"/>
  <c r="J32" i="130"/>
  <c r="J31" i="130"/>
  <c r="J30" i="130"/>
  <c r="J29" i="130"/>
  <c r="F36" i="130"/>
  <c r="F35" i="130"/>
  <c r="F34" i="130"/>
  <c r="F33" i="130"/>
  <c r="F32" i="130"/>
  <c r="F31" i="130"/>
  <c r="F30" i="130"/>
  <c r="F29" i="130"/>
  <c r="N21" i="130"/>
  <c r="N20" i="130"/>
  <c r="N19" i="130"/>
  <c r="N18" i="130"/>
  <c r="N17" i="130"/>
  <c r="N16" i="130"/>
  <c r="N15" i="130"/>
  <c r="N14" i="130"/>
  <c r="J21" i="130"/>
  <c r="J20" i="130"/>
  <c r="J19" i="130"/>
  <c r="J18" i="130"/>
  <c r="J17" i="130"/>
  <c r="J16" i="130"/>
  <c r="J15" i="130"/>
  <c r="J14" i="130"/>
  <c r="F15" i="130"/>
  <c r="F16" i="130"/>
  <c r="F17" i="130"/>
  <c r="F18" i="130"/>
  <c r="F19" i="130"/>
  <c r="F20" i="130"/>
  <c r="F21" i="130"/>
  <c r="F14" i="130"/>
  <c r="M15" i="130"/>
  <c r="M16" i="130"/>
  <c r="M17" i="130"/>
  <c r="M18" i="130"/>
  <c r="M19" i="130"/>
  <c r="I14" i="130"/>
  <c r="I15" i="130"/>
  <c r="I16" i="130"/>
  <c r="I17" i="130"/>
  <c r="E17" i="130"/>
  <c r="L28" i="130"/>
  <c r="M32" i="130" s="1"/>
  <c r="K28" i="130"/>
  <c r="H28" i="130"/>
  <c r="I32" i="130" s="1"/>
  <c r="G28" i="130"/>
  <c r="J28" i="130" s="1"/>
  <c r="D28" i="130"/>
  <c r="E32" i="130" s="1"/>
  <c r="C28" i="130"/>
  <c r="L13" i="130"/>
  <c r="N13" i="130" s="1"/>
  <c r="K13" i="130"/>
  <c r="H13" i="130"/>
  <c r="I18" i="130" s="1"/>
  <c r="G13" i="130"/>
  <c r="D13" i="130"/>
  <c r="E18" i="130" s="1"/>
  <c r="C13" i="130"/>
  <c r="M30" i="129"/>
  <c r="M34" i="129"/>
  <c r="M29" i="129"/>
  <c r="I30" i="129"/>
  <c r="I31" i="129"/>
  <c r="N34" i="129"/>
  <c r="N33" i="129"/>
  <c r="N32" i="129"/>
  <c r="N31" i="129"/>
  <c r="N30" i="129"/>
  <c r="N29" i="129"/>
  <c r="J34" i="129"/>
  <c r="J33" i="129"/>
  <c r="J32" i="129"/>
  <c r="J31" i="129"/>
  <c r="J30" i="129"/>
  <c r="J29" i="129"/>
  <c r="F34" i="129"/>
  <c r="F33" i="129"/>
  <c r="F32" i="129"/>
  <c r="F31" i="129"/>
  <c r="F30" i="129"/>
  <c r="F29" i="129"/>
  <c r="N19" i="129"/>
  <c r="N18" i="129"/>
  <c r="N17" i="129"/>
  <c r="N16" i="129"/>
  <c r="N15" i="129"/>
  <c r="N14" i="129"/>
  <c r="N13" i="129"/>
  <c r="J19" i="129"/>
  <c r="J18" i="129"/>
  <c r="J17" i="129"/>
  <c r="J16" i="129"/>
  <c r="J15" i="129"/>
  <c r="J14" i="129"/>
  <c r="F15" i="129"/>
  <c r="F16" i="129"/>
  <c r="F17" i="129"/>
  <c r="F18" i="129"/>
  <c r="F19" i="129"/>
  <c r="F14" i="129"/>
  <c r="L21" i="129"/>
  <c r="M21" i="129"/>
  <c r="M18" i="129"/>
  <c r="M19" i="129"/>
  <c r="M14" i="129"/>
  <c r="I15" i="129"/>
  <c r="I16" i="129"/>
  <c r="I14" i="129"/>
  <c r="E17" i="129"/>
  <c r="L28" i="129"/>
  <c r="K28" i="129"/>
  <c r="N28" i="129" s="1"/>
  <c r="H28" i="129"/>
  <c r="I33" i="129" s="1"/>
  <c r="G28" i="129"/>
  <c r="D28" i="129"/>
  <c r="C28" i="129"/>
  <c r="L13" i="129"/>
  <c r="M15" i="129" s="1"/>
  <c r="K13" i="129"/>
  <c r="H13" i="129"/>
  <c r="I17" i="129" s="1"/>
  <c r="G13" i="129"/>
  <c r="J13" i="129" s="1"/>
  <c r="C13" i="129"/>
  <c r="D13" i="129"/>
  <c r="E18" i="129" s="1"/>
  <c r="E21" i="128"/>
  <c r="E17" i="128"/>
  <c r="E13" i="128"/>
  <c r="E22" i="128"/>
  <c r="E24" i="128"/>
  <c r="E18" i="128"/>
  <c r="E19" i="128"/>
  <c r="E15" i="128"/>
  <c r="E14" i="128"/>
  <c r="E25" i="128"/>
  <c r="E16" i="128"/>
  <c r="E23" i="128"/>
  <c r="E20" i="128"/>
  <c r="E26" i="128"/>
  <c r="E22" i="127"/>
  <c r="E17" i="127"/>
  <c r="E14" i="127"/>
  <c r="E18" i="127"/>
  <c r="E21" i="127"/>
  <c r="E20" i="127"/>
  <c r="E19" i="127"/>
  <c r="E16" i="127"/>
  <c r="E13" i="127"/>
  <c r="E23" i="127"/>
  <c r="E15" i="127"/>
  <c r="E26" i="127"/>
  <c r="E24" i="127"/>
  <c r="E25" i="127"/>
  <c r="E20" i="126"/>
  <c r="E22" i="126"/>
  <c r="E14" i="126"/>
  <c r="E17" i="126"/>
  <c r="E18" i="126"/>
  <c r="E24" i="126"/>
  <c r="E19" i="126"/>
  <c r="E16" i="126"/>
  <c r="E13" i="126"/>
  <c r="E23" i="126"/>
  <c r="E15" i="126"/>
  <c r="E25" i="126"/>
  <c r="E26" i="126"/>
  <c r="E21" i="126"/>
  <c r="E19" i="125"/>
  <c r="E21" i="125"/>
  <c r="E26" i="125"/>
  <c r="E14" i="125"/>
  <c r="E13" i="125"/>
  <c r="E23" i="125"/>
  <c r="E25" i="125"/>
  <c r="E18" i="125"/>
  <c r="E24" i="125"/>
  <c r="E17" i="125"/>
  <c r="E22" i="125"/>
  <c r="E16" i="125"/>
  <c r="E15" i="125"/>
  <c r="E20" i="125"/>
  <c r="E15" i="124"/>
  <c r="E24" i="124"/>
  <c r="E26" i="124"/>
  <c r="E17" i="124"/>
  <c r="E19" i="124"/>
  <c r="E16" i="124"/>
  <c r="E22" i="124"/>
  <c r="E18" i="124"/>
  <c r="E25" i="124"/>
  <c r="E20" i="124"/>
  <c r="E21" i="124"/>
  <c r="E13" i="124"/>
  <c r="E14" i="124"/>
  <c r="E23" i="124"/>
  <c r="E16" i="123"/>
  <c r="E20" i="123"/>
  <c r="E22" i="123"/>
  <c r="E21" i="123"/>
  <c r="E24" i="123"/>
  <c r="E15" i="123"/>
  <c r="E19" i="123"/>
  <c r="E17" i="123"/>
  <c r="E23" i="123"/>
  <c r="E25" i="123"/>
  <c r="E18" i="123"/>
  <c r="E14" i="123"/>
  <c r="E13" i="123"/>
  <c r="E26" i="123"/>
  <c r="E18" i="120"/>
  <c r="E23" i="120"/>
  <c r="E20" i="120"/>
  <c r="E21" i="120"/>
  <c r="E24" i="120"/>
  <c r="E16" i="120"/>
  <c r="E22" i="120"/>
  <c r="E15" i="120"/>
  <c r="E19" i="120"/>
  <c r="E25" i="120"/>
  <c r="E17" i="120"/>
  <c r="E13" i="120"/>
  <c r="E14" i="120"/>
  <c r="E26" i="120"/>
  <c r="I20" i="128"/>
  <c r="I23" i="128"/>
  <c r="I16" i="128"/>
  <c r="I25" i="128"/>
  <c r="I14" i="128"/>
  <c r="I15" i="128"/>
  <c r="I19" i="128"/>
  <c r="I18" i="128"/>
  <c r="I24" i="128"/>
  <c r="I22" i="128"/>
  <c r="I13" i="128"/>
  <c r="I17" i="128"/>
  <c r="I21" i="128"/>
  <c r="I26" i="128"/>
  <c r="I24" i="127"/>
  <c r="I26" i="127"/>
  <c r="I15" i="127"/>
  <c r="I23" i="127"/>
  <c r="I13" i="127"/>
  <c r="I16" i="127"/>
  <c r="I19" i="127"/>
  <c r="I20" i="127"/>
  <c r="I21" i="127"/>
  <c r="I18" i="127"/>
  <c r="I14" i="127"/>
  <c r="I17" i="127"/>
  <c r="I22" i="127"/>
  <c r="I25" i="127"/>
  <c r="I26" i="126"/>
  <c r="I25" i="126"/>
  <c r="I15" i="126"/>
  <c r="I23" i="126"/>
  <c r="I13" i="126"/>
  <c r="I16" i="126"/>
  <c r="I19" i="126"/>
  <c r="I24" i="126"/>
  <c r="I18" i="126"/>
  <c r="I17" i="126"/>
  <c r="I14" i="126"/>
  <c r="I22" i="126"/>
  <c r="I20" i="126"/>
  <c r="I21" i="126"/>
  <c r="I15" i="125"/>
  <c r="I16" i="125"/>
  <c r="I22" i="125"/>
  <c r="I17" i="125"/>
  <c r="I24" i="125"/>
  <c r="I18" i="125"/>
  <c r="I25" i="125"/>
  <c r="I23" i="125"/>
  <c r="I13" i="125"/>
  <c r="I14" i="125"/>
  <c r="I26" i="125"/>
  <c r="I21" i="125"/>
  <c r="I19" i="125"/>
  <c r="I20" i="125"/>
  <c r="I14" i="124"/>
  <c r="I13" i="124"/>
  <c r="I21" i="124"/>
  <c r="I20" i="124"/>
  <c r="I25" i="124"/>
  <c r="I18" i="124"/>
  <c r="I22" i="124"/>
  <c r="I16" i="124"/>
  <c r="I19" i="124"/>
  <c r="I17" i="124"/>
  <c r="I26" i="124"/>
  <c r="I24" i="124"/>
  <c r="I15" i="124"/>
  <c r="I23" i="124"/>
  <c r="I13" i="123"/>
  <c r="I14" i="123"/>
  <c r="I18" i="123"/>
  <c r="I25" i="123"/>
  <c r="I23" i="123"/>
  <c r="I17" i="123"/>
  <c r="I19" i="123"/>
  <c r="I15" i="123"/>
  <c r="I24" i="123"/>
  <c r="I21" i="123"/>
  <c r="I22" i="123"/>
  <c r="I20" i="123"/>
  <c r="I16" i="123"/>
  <c r="I26" i="123"/>
  <c r="I14" i="120"/>
  <c r="I13" i="120"/>
  <c r="I17" i="120"/>
  <c r="I25" i="120"/>
  <c r="I19" i="120"/>
  <c r="I15" i="120"/>
  <c r="I22" i="120"/>
  <c r="I16" i="120"/>
  <c r="I24" i="120"/>
  <c r="I21" i="120"/>
  <c r="I20" i="120"/>
  <c r="I23" i="120"/>
  <c r="I18" i="120"/>
  <c r="I26" i="120"/>
  <c r="I30" i="130" l="1"/>
  <c r="E15" i="129"/>
  <c r="J34" i="137"/>
  <c r="J28" i="129"/>
  <c r="M36" i="130"/>
  <c r="F13" i="136"/>
  <c r="J15" i="136"/>
  <c r="J33" i="138"/>
  <c r="I19" i="129"/>
  <c r="M17" i="129"/>
  <c r="E34" i="129"/>
  <c r="I29" i="129"/>
  <c r="M33" i="129"/>
  <c r="E14" i="130"/>
  <c r="I21" i="130"/>
  <c r="M14" i="130"/>
  <c r="F13" i="130"/>
  <c r="E35" i="130"/>
  <c r="I35" i="130"/>
  <c r="M35" i="130"/>
  <c r="E32" i="136"/>
  <c r="E14" i="136"/>
  <c r="J14" i="136"/>
  <c r="J28" i="136"/>
  <c r="F13" i="137"/>
  <c r="K36" i="137"/>
  <c r="H55" i="137"/>
  <c r="E34" i="137"/>
  <c r="J32" i="137"/>
  <c r="J15" i="137"/>
  <c r="J15" i="138"/>
  <c r="E34" i="138"/>
  <c r="J32" i="138"/>
  <c r="E16" i="129"/>
  <c r="J35" i="138"/>
  <c r="F36" i="137"/>
  <c r="G55" i="137"/>
  <c r="F13" i="129"/>
  <c r="E21" i="130"/>
  <c r="I36" i="130"/>
  <c r="E14" i="129"/>
  <c r="I18" i="129"/>
  <c r="M16" i="129"/>
  <c r="E32" i="129"/>
  <c r="I34" i="129"/>
  <c r="M32" i="129"/>
  <c r="E20" i="130"/>
  <c r="I20" i="130"/>
  <c r="M21" i="130"/>
  <c r="J13" i="130"/>
  <c r="E34" i="130"/>
  <c r="I34" i="130"/>
  <c r="M34" i="130"/>
  <c r="E31" i="136"/>
  <c r="E21" i="136"/>
  <c r="J21" i="136"/>
  <c r="J35" i="136"/>
  <c r="E14" i="138"/>
  <c r="E33" i="138"/>
  <c r="J31" i="138"/>
  <c r="K28" i="137"/>
  <c r="H56" i="137"/>
  <c r="E16" i="130"/>
  <c r="J29" i="137"/>
  <c r="E15" i="130"/>
  <c r="I29" i="130"/>
  <c r="K13" i="137"/>
  <c r="J29" i="138"/>
  <c r="J34" i="138"/>
  <c r="F28" i="129"/>
  <c r="E29" i="129"/>
  <c r="E15" i="136"/>
  <c r="J33" i="137"/>
  <c r="E19" i="129"/>
  <c r="E31" i="129"/>
  <c r="M31" i="129"/>
  <c r="E19" i="130"/>
  <c r="I19" i="130"/>
  <c r="M20" i="130"/>
  <c r="E33" i="130"/>
  <c r="I33" i="130"/>
  <c r="M33" i="130"/>
  <c r="E20" i="136"/>
  <c r="J20" i="136"/>
  <c r="J34" i="136"/>
  <c r="F28" i="137"/>
  <c r="G56" i="137"/>
  <c r="E32" i="137"/>
  <c r="J30" i="137"/>
  <c r="F28" i="138"/>
  <c r="E33" i="129"/>
  <c r="E17" i="136"/>
  <c r="E16" i="136"/>
  <c r="J17" i="137"/>
  <c r="E30" i="129"/>
  <c r="I32" i="129"/>
  <c r="F28" i="130"/>
  <c r="J14" i="137"/>
  <c r="K28" i="138"/>
  <c r="J36" i="137"/>
  <c r="E36" i="137"/>
  <c r="J21" i="137"/>
  <c r="D20" i="118" l="1"/>
  <c r="J20" i="117" l="1"/>
  <c r="D20" i="117"/>
  <c r="I25" i="116"/>
  <c r="I24" i="116"/>
  <c r="I23" i="116"/>
  <c r="I20" i="116"/>
  <c r="I19" i="116"/>
  <c r="I18" i="116"/>
  <c r="I15" i="116"/>
  <c r="I14" i="116"/>
  <c r="I13" i="116"/>
  <c r="E25" i="116"/>
  <c r="E24" i="116"/>
  <c r="E23" i="116"/>
  <c r="E20" i="116"/>
  <c r="E19" i="116"/>
  <c r="E18" i="116"/>
  <c r="E14" i="116"/>
  <c r="E15" i="116"/>
  <c r="E13" i="116"/>
  <c r="I51" i="102"/>
  <c r="I50" i="102"/>
  <c r="F51" i="102"/>
  <c r="F50" i="102"/>
  <c r="E14" i="102"/>
  <c r="F32" i="102"/>
  <c r="E32" i="102"/>
  <c r="F31" i="102"/>
  <c r="E31" i="102"/>
  <c r="F30" i="102"/>
  <c r="E30" i="102"/>
  <c r="F29" i="102"/>
  <c r="E29" i="102"/>
  <c r="F28" i="102"/>
  <c r="E28" i="102"/>
  <c r="F25" i="102"/>
  <c r="E25" i="102"/>
  <c r="F24" i="102"/>
  <c r="E24" i="102"/>
  <c r="F23" i="102"/>
  <c r="E23" i="102"/>
  <c r="F22" i="102"/>
  <c r="E22" i="102"/>
  <c r="F21" i="102"/>
  <c r="E21" i="102"/>
  <c r="F18" i="102"/>
  <c r="E18" i="102"/>
  <c r="F17" i="102"/>
  <c r="E17" i="102"/>
  <c r="F16" i="102"/>
  <c r="E16" i="102"/>
  <c r="F15" i="102"/>
  <c r="E15" i="102"/>
  <c r="F14" i="102"/>
  <c r="J32" i="102"/>
  <c r="J31" i="102"/>
  <c r="J30" i="102"/>
  <c r="J29" i="102"/>
  <c r="J28" i="102"/>
  <c r="J25" i="102"/>
  <c r="J24" i="102"/>
  <c r="J23" i="102"/>
  <c r="J22" i="102"/>
  <c r="J21" i="102"/>
  <c r="J15" i="102"/>
  <c r="J16" i="102"/>
  <c r="J17" i="102"/>
  <c r="J18" i="102"/>
  <c r="J14" i="102"/>
  <c r="I32" i="102"/>
  <c r="I31" i="102"/>
  <c r="I30" i="102"/>
  <c r="I29" i="102"/>
  <c r="I28" i="102"/>
  <c r="I25" i="102"/>
  <c r="I24" i="102"/>
  <c r="I23" i="102"/>
  <c r="I22" i="102"/>
  <c r="I21" i="102"/>
  <c r="I15" i="102"/>
  <c r="I16" i="102"/>
  <c r="I17" i="102"/>
  <c r="I18" i="102"/>
  <c r="I14" i="102"/>
  <c r="I16" i="111"/>
  <c r="I21" i="111"/>
  <c r="I25" i="111"/>
  <c r="I15" i="111"/>
  <c r="I20" i="111"/>
  <c r="I18" i="111"/>
  <c r="I22" i="111"/>
  <c r="I17" i="111"/>
  <c r="I24" i="111"/>
  <c r="I23" i="111"/>
  <c r="I19" i="111"/>
  <c r="I14" i="111"/>
  <c r="I13" i="111"/>
  <c r="I26" i="111"/>
  <c r="E16" i="111"/>
  <c r="E21" i="111"/>
  <c r="E25" i="111"/>
  <c r="E15" i="111"/>
  <c r="E20" i="111"/>
  <c r="E18" i="111"/>
  <c r="E22" i="111"/>
  <c r="E17" i="111"/>
  <c r="E24" i="111"/>
  <c r="E23" i="111"/>
  <c r="E19" i="111"/>
  <c r="E14" i="111"/>
  <c r="E13" i="111"/>
  <c r="E26" i="111"/>
  <c r="I19" i="112"/>
  <c r="I18" i="112"/>
  <c r="I15" i="112"/>
  <c r="I20" i="112"/>
  <c r="I17" i="112"/>
  <c r="I23" i="112"/>
  <c r="I21" i="112"/>
  <c r="I16" i="112"/>
  <c r="I13" i="112"/>
  <c r="I22" i="112"/>
  <c r="I14" i="112"/>
  <c r="I26" i="112"/>
  <c r="I25" i="112"/>
  <c r="I24" i="112"/>
  <c r="E19" i="112"/>
  <c r="E18" i="112"/>
  <c r="E15" i="112"/>
  <c r="E20" i="112"/>
  <c r="E17" i="112"/>
  <c r="E23" i="112"/>
  <c r="E21" i="112"/>
  <c r="E16" i="112"/>
  <c r="E13" i="112"/>
  <c r="E22" i="112"/>
  <c r="E14" i="112"/>
  <c r="E26" i="112"/>
  <c r="E25" i="112"/>
  <c r="E24" i="112"/>
  <c r="I15" i="109"/>
  <c r="I21" i="109"/>
  <c r="I26" i="109"/>
  <c r="I19" i="109"/>
  <c r="I17" i="109"/>
  <c r="I16" i="109"/>
  <c r="I24" i="109"/>
  <c r="I20" i="109"/>
  <c r="I25" i="109"/>
  <c r="I23" i="109"/>
  <c r="I22" i="109"/>
  <c r="I14" i="109"/>
  <c r="I13" i="109"/>
  <c r="I18" i="109"/>
  <c r="E15" i="109"/>
  <c r="E21" i="109"/>
  <c r="E26" i="109"/>
  <c r="E19" i="109"/>
  <c r="E17" i="109"/>
  <c r="E16" i="109"/>
  <c r="E24" i="109"/>
  <c r="E20" i="109"/>
  <c r="E25" i="109"/>
  <c r="E23" i="109"/>
  <c r="E22" i="109"/>
  <c r="E14" i="109"/>
  <c r="E13" i="109"/>
  <c r="E18" i="109"/>
  <c r="I21" i="110"/>
  <c r="I18" i="110"/>
  <c r="I14" i="110"/>
  <c r="I17" i="110"/>
  <c r="I24" i="110"/>
  <c r="I19" i="110"/>
  <c r="I20" i="110"/>
  <c r="I15" i="110"/>
  <c r="I13" i="110"/>
  <c r="I25" i="110"/>
  <c r="I16" i="110"/>
  <c r="I22" i="110"/>
  <c r="I23" i="110"/>
  <c r="I26" i="110"/>
  <c r="E21" i="110"/>
  <c r="E18" i="110"/>
  <c r="E14" i="110"/>
  <c r="E17" i="110"/>
  <c r="E24" i="110"/>
  <c r="E19" i="110"/>
  <c r="E20" i="110"/>
  <c r="E15" i="110"/>
  <c r="E13" i="110"/>
  <c r="E25" i="110"/>
  <c r="E16" i="110"/>
  <c r="E22" i="110"/>
  <c r="E23" i="110"/>
  <c r="E26" i="110"/>
  <c r="I21" i="108"/>
  <c r="I17" i="108"/>
  <c r="I20" i="108"/>
  <c r="I13" i="108"/>
  <c r="I24" i="108"/>
  <c r="I23" i="108"/>
  <c r="I14" i="108"/>
  <c r="I18" i="108"/>
  <c r="I25" i="108"/>
  <c r="I19" i="108"/>
  <c r="I16" i="108"/>
  <c r="I26" i="108"/>
  <c r="I22" i="108"/>
  <c r="I15" i="108"/>
  <c r="E21" i="108"/>
  <c r="E17" i="108"/>
  <c r="E20" i="108"/>
  <c r="E13" i="108"/>
  <c r="E24" i="108"/>
  <c r="E23" i="108"/>
  <c r="E14" i="108"/>
  <c r="E18" i="108"/>
  <c r="E25" i="108"/>
  <c r="E19" i="108"/>
  <c r="E16" i="108"/>
  <c r="E26" i="108"/>
  <c r="E22" i="108"/>
  <c r="E15" i="108"/>
  <c r="K34" i="115" l="1"/>
  <c r="K33" i="115"/>
  <c r="K32" i="115"/>
  <c r="K31" i="115"/>
  <c r="K30" i="115"/>
  <c r="K29" i="115"/>
  <c r="K28" i="115"/>
  <c r="E29" i="115"/>
  <c r="E30" i="115"/>
  <c r="F34" i="115"/>
  <c r="F33" i="115"/>
  <c r="F32" i="115"/>
  <c r="F31" i="115"/>
  <c r="F30" i="115"/>
  <c r="F29" i="115"/>
  <c r="F28" i="115"/>
  <c r="D27" i="115"/>
  <c r="E31" i="115" s="1"/>
  <c r="C27" i="115"/>
  <c r="K15" i="115"/>
  <c r="K20" i="115"/>
  <c r="K19" i="115"/>
  <c r="K18" i="115"/>
  <c r="K17" i="115"/>
  <c r="K16" i="115"/>
  <c r="K14" i="115"/>
  <c r="J15" i="115"/>
  <c r="F14" i="115"/>
  <c r="F16" i="115"/>
  <c r="F17" i="115"/>
  <c r="F18" i="115"/>
  <c r="F19" i="115"/>
  <c r="F20" i="115"/>
  <c r="D13" i="115"/>
  <c r="E15" i="115" s="1"/>
  <c r="C13" i="115"/>
  <c r="C36" i="113"/>
  <c r="D36" i="113"/>
  <c r="E36" i="113" s="1"/>
  <c r="G54" i="113" s="1"/>
  <c r="G55" i="113" s="1"/>
  <c r="H36" i="113"/>
  <c r="I36" i="113"/>
  <c r="J36" i="113" s="1"/>
  <c r="H54" i="113" s="1"/>
  <c r="H55" i="113" s="1"/>
  <c r="J31" i="113"/>
  <c r="J32" i="113"/>
  <c r="J33" i="113"/>
  <c r="J34" i="113"/>
  <c r="H27" i="98"/>
  <c r="I27" i="98"/>
  <c r="I28" i="113"/>
  <c r="I27" i="115" s="1"/>
  <c r="H28" i="113"/>
  <c r="K28" i="113" s="1"/>
  <c r="F21" i="113"/>
  <c r="K34" i="113"/>
  <c r="K33" i="113"/>
  <c r="K32" i="113"/>
  <c r="K31" i="113"/>
  <c r="K30" i="113"/>
  <c r="K29" i="113"/>
  <c r="F34" i="113"/>
  <c r="F33" i="113"/>
  <c r="F32" i="113"/>
  <c r="F31" i="113"/>
  <c r="F30" i="113"/>
  <c r="F29" i="113"/>
  <c r="K19" i="113"/>
  <c r="K18" i="113"/>
  <c r="K17" i="113"/>
  <c r="K16" i="113"/>
  <c r="K15" i="113"/>
  <c r="K14" i="113"/>
  <c r="F14" i="113"/>
  <c r="F15" i="113"/>
  <c r="F16" i="113"/>
  <c r="F17" i="113"/>
  <c r="F18" i="113"/>
  <c r="F19" i="113"/>
  <c r="F13" i="113"/>
  <c r="K34" i="98"/>
  <c r="K33" i="98"/>
  <c r="K32" i="98"/>
  <c r="K31" i="98"/>
  <c r="K30" i="98"/>
  <c r="K29" i="98"/>
  <c r="K28" i="98"/>
  <c r="F34" i="98"/>
  <c r="F33" i="98"/>
  <c r="F32" i="98"/>
  <c r="F31" i="98"/>
  <c r="F30" i="98"/>
  <c r="F29" i="98"/>
  <c r="F28" i="98"/>
  <c r="K20" i="98"/>
  <c r="K19" i="98"/>
  <c r="K18" i="98"/>
  <c r="K17" i="98"/>
  <c r="K16" i="98"/>
  <c r="K15" i="98"/>
  <c r="K14" i="98"/>
  <c r="F15" i="98"/>
  <c r="F16" i="98"/>
  <c r="F17" i="98"/>
  <c r="F18" i="98"/>
  <c r="F19" i="98"/>
  <c r="F20" i="98"/>
  <c r="F14" i="98"/>
  <c r="E30" i="113"/>
  <c r="E31" i="113"/>
  <c r="D28" i="113"/>
  <c r="E32" i="113" s="1"/>
  <c r="C28" i="113"/>
  <c r="J15" i="113"/>
  <c r="I13" i="113"/>
  <c r="J16" i="113" s="1"/>
  <c r="H13" i="113"/>
  <c r="E21" i="113"/>
  <c r="C21" i="113"/>
  <c r="D21" i="113"/>
  <c r="E15" i="113"/>
  <c r="E16" i="113"/>
  <c r="E17" i="113"/>
  <c r="E18" i="113"/>
  <c r="E19" i="113"/>
  <c r="E14" i="113"/>
  <c r="J32" i="115" l="1"/>
  <c r="J30" i="115"/>
  <c r="J31" i="115"/>
  <c r="J34" i="115"/>
  <c r="J28" i="115"/>
  <c r="J19" i="113"/>
  <c r="E29" i="113"/>
  <c r="F28" i="113"/>
  <c r="J30" i="113"/>
  <c r="F36" i="113"/>
  <c r="E34" i="115"/>
  <c r="J18" i="113"/>
  <c r="E34" i="113"/>
  <c r="K13" i="113"/>
  <c r="E33" i="115"/>
  <c r="J14" i="113"/>
  <c r="E28" i="115"/>
  <c r="J17" i="113"/>
  <c r="E33" i="113"/>
  <c r="K36" i="113"/>
  <c r="E32" i="115"/>
  <c r="H27" i="115"/>
  <c r="K27" i="115" s="1"/>
  <c r="F27" i="115"/>
  <c r="J29" i="113"/>
  <c r="J33" i="115"/>
  <c r="J29" i="115"/>
  <c r="J19" i="115"/>
  <c r="J18" i="115"/>
  <c r="K13" i="115"/>
  <c r="J14" i="115"/>
  <c r="J17" i="115"/>
  <c r="J20" i="115"/>
  <c r="J16" i="115"/>
  <c r="E18" i="115"/>
  <c r="F13" i="115"/>
  <c r="E14" i="115"/>
  <c r="E17" i="115"/>
  <c r="E20" i="115"/>
  <c r="E16" i="115"/>
  <c r="E19" i="115"/>
  <c r="J34" i="98" l="1"/>
  <c r="J30" i="98"/>
  <c r="J28" i="98"/>
  <c r="J32" i="98"/>
  <c r="J33" i="98"/>
  <c r="J31" i="98"/>
  <c r="J29" i="98"/>
  <c r="I35" i="98"/>
  <c r="D27" i="98"/>
  <c r="E28" i="98" s="1"/>
  <c r="C27" i="98"/>
  <c r="C35" i="98" s="1"/>
  <c r="J20" i="98"/>
  <c r="I13" i="98"/>
  <c r="K13" i="98" s="1"/>
  <c r="H13" i="98"/>
  <c r="H21" i="98" s="1"/>
  <c r="E20" i="98"/>
  <c r="D13" i="98"/>
  <c r="C13" i="98"/>
  <c r="C21" i="98" s="1"/>
  <c r="J17" i="98" l="1"/>
  <c r="E33" i="98"/>
  <c r="D35" i="98"/>
  <c r="F35" i="98" s="1"/>
  <c r="J19" i="98"/>
  <c r="E32" i="98"/>
  <c r="F13" i="98"/>
  <c r="I21" i="98"/>
  <c r="K21" i="98" s="1"/>
  <c r="D21" i="98"/>
  <c r="F21" i="98" s="1"/>
  <c r="E19" i="98"/>
  <c r="E18" i="98"/>
  <c r="J16" i="98"/>
  <c r="E34" i="98"/>
  <c r="E15" i="98"/>
  <c r="E14" i="98"/>
  <c r="J15" i="98"/>
  <c r="J18" i="98"/>
  <c r="E29" i="98"/>
  <c r="E17" i="98"/>
  <c r="E16" i="98"/>
  <c r="J14" i="98"/>
  <c r="F27" i="98"/>
  <c r="E31" i="98"/>
  <c r="E30" i="98"/>
  <c r="J35" i="98"/>
  <c r="E35" i="98"/>
  <c r="E21" i="98" l="1"/>
  <c r="J21" i="98"/>
  <c r="F53" i="93"/>
  <c r="F54" i="141"/>
  <c r="F53" i="141"/>
  <c r="F51" i="141"/>
  <c r="D29" i="104"/>
  <c r="J20" i="104"/>
  <c r="I14" i="141"/>
  <c r="I15" i="141"/>
  <c r="I16" i="141"/>
  <c r="I17" i="141"/>
  <c r="I18" i="141"/>
  <c r="I19" i="141"/>
  <c r="I20" i="141"/>
  <c r="I21" i="141"/>
  <c r="I22" i="141"/>
  <c r="I23" i="141"/>
  <c r="I24" i="141"/>
  <c r="I25" i="141"/>
  <c r="I26" i="141"/>
  <c r="I27" i="141"/>
  <c r="I28" i="141"/>
  <c r="I13" i="141"/>
  <c r="J14" i="141"/>
  <c r="J15" i="141"/>
  <c r="J16" i="141"/>
  <c r="J17" i="141"/>
  <c r="J18" i="141"/>
  <c r="J19" i="141"/>
  <c r="J20" i="141"/>
  <c r="J21" i="141"/>
  <c r="J22" i="141"/>
  <c r="J23" i="141"/>
  <c r="J24" i="141"/>
  <c r="J25" i="141"/>
  <c r="J26" i="141"/>
  <c r="J27" i="141"/>
  <c r="J28" i="141"/>
  <c r="J13" i="141"/>
  <c r="F14" i="141"/>
  <c r="F15" i="141"/>
  <c r="F16" i="141"/>
  <c r="F17" i="141"/>
  <c r="F18" i="141"/>
  <c r="F19" i="141"/>
  <c r="F20" i="141"/>
  <c r="F21" i="141"/>
  <c r="F22" i="141"/>
  <c r="F23" i="141"/>
  <c r="F24" i="141"/>
  <c r="F25" i="141"/>
  <c r="F26" i="141"/>
  <c r="F27" i="141"/>
  <c r="F28" i="141"/>
  <c r="F13" i="141"/>
  <c r="E14" i="141"/>
  <c r="E15" i="141"/>
  <c r="E16" i="141"/>
  <c r="E17" i="141"/>
  <c r="E18" i="141"/>
  <c r="E19" i="141"/>
  <c r="E20" i="141"/>
  <c r="E21" i="141"/>
  <c r="E22" i="141"/>
  <c r="E23" i="141"/>
  <c r="E24" i="141"/>
  <c r="E25" i="141"/>
  <c r="E26" i="141"/>
  <c r="E27" i="141"/>
  <c r="E28" i="141"/>
  <c r="E13" i="141"/>
  <c r="J14" i="93"/>
  <c r="J15" i="93"/>
  <c r="J16" i="93"/>
  <c r="J17" i="93"/>
  <c r="J18" i="93"/>
  <c r="J19" i="93"/>
  <c r="J20" i="93"/>
  <c r="J21" i="93"/>
  <c r="J22" i="93"/>
  <c r="J23" i="93"/>
  <c r="J24" i="93"/>
  <c r="J25" i="93"/>
  <c r="J26" i="93"/>
  <c r="J27" i="93"/>
  <c r="J28" i="93"/>
  <c r="J13" i="93"/>
  <c r="I13" i="93"/>
  <c r="I28" i="93"/>
  <c r="I27" i="93"/>
  <c r="I26" i="93"/>
  <c r="I25" i="93"/>
  <c r="I24" i="93"/>
  <c r="I23" i="93"/>
  <c r="I22" i="93"/>
  <c r="I21" i="93"/>
  <c r="I20" i="93"/>
  <c r="I19" i="93"/>
  <c r="I18" i="93"/>
  <c r="I17" i="93"/>
  <c r="I16" i="93"/>
  <c r="I15" i="93"/>
  <c r="I14" i="93"/>
  <c r="F14" i="93"/>
  <c r="F15" i="93"/>
  <c r="F16" i="93"/>
  <c r="F17" i="93"/>
  <c r="F18" i="93"/>
  <c r="F19" i="93"/>
  <c r="F20" i="93"/>
  <c r="F21" i="93"/>
  <c r="F22" i="93"/>
  <c r="F23" i="93"/>
  <c r="F24" i="93"/>
  <c r="F25" i="93"/>
  <c r="F26" i="93"/>
  <c r="F27" i="93"/>
  <c r="F28" i="93"/>
  <c r="F13" i="93"/>
  <c r="E14" i="93"/>
  <c r="E15" i="93"/>
  <c r="E16" i="93"/>
  <c r="E17" i="93"/>
  <c r="E18" i="93"/>
  <c r="E19" i="93"/>
  <c r="E20" i="93"/>
  <c r="E21" i="93"/>
  <c r="E22" i="93"/>
  <c r="E23" i="93"/>
  <c r="E24" i="93"/>
  <c r="E25" i="93"/>
  <c r="E26" i="93"/>
  <c r="E27" i="93"/>
  <c r="E28" i="93"/>
  <c r="E13" i="93"/>
  <c r="I26" i="18"/>
  <c r="I25" i="18"/>
  <c r="I24" i="18"/>
  <c r="I23" i="18"/>
  <c r="I22" i="18"/>
  <c r="I21" i="18"/>
  <c r="I20" i="18"/>
  <c r="I19" i="18"/>
  <c r="I18" i="18"/>
  <c r="I17" i="18"/>
  <c r="I16" i="18"/>
  <c r="I15" i="18"/>
  <c r="I14" i="18"/>
  <c r="I13" i="18"/>
  <c r="E14" i="18"/>
  <c r="E15" i="18"/>
  <c r="E16" i="18"/>
  <c r="E17" i="18"/>
  <c r="E18" i="18"/>
  <c r="E19" i="18"/>
  <c r="E20" i="18"/>
  <c r="E21" i="18"/>
  <c r="E22" i="18"/>
  <c r="E23" i="18"/>
  <c r="E24" i="18"/>
  <c r="E25" i="18"/>
  <c r="E26" i="18"/>
  <c r="E13" i="18"/>
  <c r="F46" i="17"/>
  <c r="F47" i="17"/>
  <c r="E28" i="17"/>
  <c r="E27" i="17"/>
  <c r="E26" i="17"/>
  <c r="E25" i="17"/>
  <c r="E24" i="17"/>
  <c r="E23" i="17"/>
  <c r="E22" i="17"/>
  <c r="E21" i="17"/>
  <c r="E20" i="17"/>
  <c r="E19" i="17"/>
  <c r="E18" i="17"/>
  <c r="E17" i="17"/>
  <c r="E16" i="17"/>
  <c r="E15" i="17"/>
  <c r="E14" i="17"/>
  <c r="E13" i="17"/>
  <c r="I14" i="17"/>
  <c r="I15" i="17"/>
  <c r="I16" i="17"/>
  <c r="I17" i="17"/>
  <c r="I18" i="17"/>
  <c r="I19" i="17"/>
  <c r="I20" i="17"/>
  <c r="I21" i="17"/>
  <c r="I22" i="17"/>
  <c r="I23" i="17"/>
  <c r="I24" i="17"/>
  <c r="I25" i="17"/>
  <c r="I26" i="17"/>
  <c r="I27" i="17"/>
  <c r="I28" i="17"/>
  <c r="I13" i="17"/>
  <c r="J28" i="17"/>
  <c r="J27" i="17"/>
  <c r="J26" i="17"/>
  <c r="J25" i="17"/>
  <c r="J24" i="17"/>
  <c r="J23" i="17"/>
  <c r="J22" i="17"/>
  <c r="J21" i="17"/>
  <c r="J20" i="17"/>
  <c r="J19" i="17"/>
  <c r="J18" i="17"/>
  <c r="J17" i="17"/>
  <c r="J16" i="17"/>
  <c r="J15" i="17"/>
  <c r="J14" i="17"/>
  <c r="J13" i="17"/>
  <c r="F14" i="17"/>
  <c r="F15" i="17"/>
  <c r="F16" i="17"/>
  <c r="F17" i="17"/>
  <c r="F18" i="17"/>
  <c r="F19" i="17"/>
  <c r="F20" i="17"/>
  <c r="F21" i="17"/>
  <c r="F22" i="17"/>
  <c r="F23" i="17"/>
  <c r="F24" i="17"/>
  <c r="F25" i="17"/>
  <c r="F26" i="17"/>
  <c r="F27" i="17"/>
  <c r="F28" i="17"/>
  <c r="F13" i="17"/>
  <c r="D21" i="137"/>
  <c r="C21" i="137"/>
  <c r="O19" i="132"/>
  <c r="O48" i="132"/>
  <c r="O47" i="132"/>
  <c r="O46" i="132"/>
  <c r="O45" i="132"/>
  <c r="O44" i="132"/>
  <c r="O43" i="132"/>
  <c r="O42" i="132"/>
  <c r="O41" i="132"/>
  <c r="O40" i="132"/>
  <c r="O39" i="132"/>
  <c r="O38" i="132"/>
  <c r="O37" i="132"/>
  <c r="O36" i="132"/>
  <c r="O35" i="132"/>
  <c r="P34" i="132"/>
  <c r="O34" i="132"/>
  <c r="P33" i="132"/>
  <c r="O33" i="132"/>
  <c r="P32" i="132"/>
  <c r="O32" i="132"/>
  <c r="P31" i="132"/>
  <c r="O31" i="132"/>
  <c r="P30" i="132"/>
  <c r="O30" i="132"/>
  <c r="P29" i="132"/>
  <c r="O29" i="132"/>
  <c r="J29" i="132"/>
  <c r="I29" i="132"/>
  <c r="H29" i="132"/>
  <c r="G29" i="132"/>
  <c r="F29" i="132"/>
  <c r="E29" i="132"/>
  <c r="D29" i="132"/>
  <c r="P28" i="132"/>
  <c r="O28" i="132"/>
  <c r="P27" i="132"/>
  <c r="O27" i="132"/>
  <c r="P26" i="132"/>
  <c r="O26" i="132"/>
  <c r="P25" i="132"/>
  <c r="O25" i="132"/>
  <c r="P24" i="132"/>
  <c r="O24" i="132"/>
  <c r="P23" i="132"/>
  <c r="O23" i="132"/>
  <c r="P22" i="132"/>
  <c r="O22" i="132"/>
  <c r="P21" i="132"/>
  <c r="O21" i="132"/>
  <c r="P20" i="132"/>
  <c r="O20" i="132"/>
  <c r="J20" i="132"/>
  <c r="I20" i="132"/>
  <c r="H20" i="132"/>
  <c r="G20" i="132"/>
  <c r="F20" i="132"/>
  <c r="E20" i="132"/>
  <c r="D20" i="132"/>
  <c r="L36" i="129"/>
  <c r="K36" i="129"/>
  <c r="H36" i="129"/>
  <c r="G36" i="129"/>
  <c r="D36" i="129"/>
  <c r="C36" i="129"/>
  <c r="I55" i="129" l="1"/>
  <c r="I36" i="129"/>
  <c r="J36" i="129"/>
  <c r="I56" i="129"/>
  <c r="J55" i="129"/>
  <c r="N36" i="129"/>
  <c r="M36" i="129"/>
  <c r="J56" i="129"/>
  <c r="H55" i="129"/>
  <c r="E36" i="129"/>
  <c r="F36" i="129"/>
  <c r="H56" i="129"/>
  <c r="F21" i="137"/>
  <c r="E21" i="137"/>
  <c r="K21" i="129"/>
  <c r="N21" i="129" s="1"/>
  <c r="H21" i="129"/>
  <c r="G21" i="129"/>
  <c r="D21" i="129"/>
  <c r="C21" i="129"/>
  <c r="I21" i="113"/>
  <c r="H21" i="113"/>
  <c r="J38" i="119"/>
  <c r="J20" i="119"/>
  <c r="Q48" i="119"/>
  <c r="P48" i="119"/>
  <c r="O48" i="119"/>
  <c r="Q47" i="119"/>
  <c r="P47" i="119"/>
  <c r="O47" i="119"/>
  <c r="Q46" i="119"/>
  <c r="P46" i="119"/>
  <c r="O46" i="119"/>
  <c r="Q45" i="119"/>
  <c r="P45" i="119"/>
  <c r="O45" i="119"/>
  <c r="Q44" i="119"/>
  <c r="P44" i="119"/>
  <c r="O44" i="119"/>
  <c r="Q43" i="119"/>
  <c r="P43" i="119"/>
  <c r="O43" i="119"/>
  <c r="Q42" i="119"/>
  <c r="P42" i="119"/>
  <c r="O42" i="119"/>
  <c r="Q41" i="119"/>
  <c r="P41" i="119"/>
  <c r="O41" i="119"/>
  <c r="Q40" i="119"/>
  <c r="P40" i="119"/>
  <c r="O40" i="119"/>
  <c r="Q39" i="119"/>
  <c r="P39" i="119"/>
  <c r="O39" i="119"/>
  <c r="Q38" i="119"/>
  <c r="P38" i="119"/>
  <c r="O38" i="119"/>
  <c r="I38" i="119"/>
  <c r="H38" i="119"/>
  <c r="G38" i="119"/>
  <c r="F38" i="119"/>
  <c r="E38" i="119"/>
  <c r="D38" i="119"/>
  <c r="Q37" i="119"/>
  <c r="P37" i="119"/>
  <c r="O37" i="119"/>
  <c r="Q36" i="119"/>
  <c r="P36" i="119"/>
  <c r="O36" i="119"/>
  <c r="Q35" i="119"/>
  <c r="P35" i="119"/>
  <c r="O35" i="119"/>
  <c r="Q34" i="119"/>
  <c r="P34" i="119"/>
  <c r="O34" i="119"/>
  <c r="Q33" i="119"/>
  <c r="P33" i="119"/>
  <c r="O33" i="119"/>
  <c r="Q32" i="119"/>
  <c r="P32" i="119"/>
  <c r="O32" i="119"/>
  <c r="Q31" i="119"/>
  <c r="P31" i="119"/>
  <c r="O31" i="119"/>
  <c r="Q30" i="119"/>
  <c r="P30" i="119"/>
  <c r="O30" i="119"/>
  <c r="Q29" i="119"/>
  <c r="P29" i="119"/>
  <c r="O29" i="119"/>
  <c r="J29" i="119"/>
  <c r="I29" i="119"/>
  <c r="H29" i="119"/>
  <c r="G29" i="119"/>
  <c r="F29" i="119"/>
  <c r="E29" i="119"/>
  <c r="D29" i="119"/>
  <c r="Q28" i="119"/>
  <c r="P28" i="119"/>
  <c r="O28" i="119"/>
  <c r="Q27" i="119"/>
  <c r="P27" i="119"/>
  <c r="O27" i="119"/>
  <c r="Q26" i="119"/>
  <c r="P26" i="119"/>
  <c r="O26" i="119"/>
  <c r="Q25" i="119"/>
  <c r="P25" i="119"/>
  <c r="O25" i="119"/>
  <c r="Q24" i="119"/>
  <c r="P24" i="119"/>
  <c r="O24" i="119"/>
  <c r="Q23" i="119"/>
  <c r="P23" i="119"/>
  <c r="O23" i="119"/>
  <c r="Q22" i="119"/>
  <c r="P22" i="119"/>
  <c r="O22" i="119"/>
  <c r="Q21" i="119"/>
  <c r="P21" i="119"/>
  <c r="O21" i="119"/>
  <c r="Q20" i="119"/>
  <c r="P20" i="119"/>
  <c r="O20" i="119"/>
  <c r="I20" i="119"/>
  <c r="H20" i="119"/>
  <c r="G20" i="119"/>
  <c r="F20" i="119"/>
  <c r="E20" i="119"/>
  <c r="D20" i="119"/>
  <c r="Q19" i="119"/>
  <c r="P19" i="119"/>
  <c r="O19" i="119"/>
  <c r="Q48" i="118"/>
  <c r="P48" i="118"/>
  <c r="O48" i="118"/>
  <c r="Q47" i="118"/>
  <c r="P47" i="118"/>
  <c r="O47" i="118"/>
  <c r="Q46" i="118"/>
  <c r="P46" i="118"/>
  <c r="O46" i="118"/>
  <c r="Q45" i="118"/>
  <c r="P45" i="118"/>
  <c r="O45" i="118"/>
  <c r="Q44" i="118"/>
  <c r="P44" i="118"/>
  <c r="O44" i="118"/>
  <c r="Q43" i="118"/>
  <c r="P43" i="118"/>
  <c r="O43" i="118"/>
  <c r="Q42" i="118"/>
  <c r="P42" i="118"/>
  <c r="O42" i="118"/>
  <c r="Q41" i="118"/>
  <c r="P41" i="118"/>
  <c r="O41" i="118"/>
  <c r="Q40" i="118"/>
  <c r="P40" i="118"/>
  <c r="O40" i="118"/>
  <c r="Q39" i="118"/>
  <c r="P39" i="118"/>
  <c r="O39" i="118"/>
  <c r="Q38" i="118"/>
  <c r="P38" i="118"/>
  <c r="O38" i="118"/>
  <c r="J38" i="118"/>
  <c r="I38" i="118"/>
  <c r="H38" i="118"/>
  <c r="G38" i="118"/>
  <c r="F38" i="118"/>
  <c r="E38" i="118"/>
  <c r="D38" i="118"/>
  <c r="Q37" i="118"/>
  <c r="P37" i="118"/>
  <c r="O37" i="118"/>
  <c r="Q36" i="118"/>
  <c r="P36" i="118"/>
  <c r="O36" i="118"/>
  <c r="Q35" i="118"/>
  <c r="P35" i="118"/>
  <c r="O35" i="118"/>
  <c r="Q34" i="118"/>
  <c r="P34" i="118"/>
  <c r="O34" i="118"/>
  <c r="Q33" i="118"/>
  <c r="P33" i="118"/>
  <c r="O33" i="118"/>
  <c r="Q32" i="118"/>
  <c r="P32" i="118"/>
  <c r="O32" i="118"/>
  <c r="Q31" i="118"/>
  <c r="P31" i="118"/>
  <c r="O31" i="118"/>
  <c r="Q30" i="118"/>
  <c r="P30" i="118"/>
  <c r="O30" i="118"/>
  <c r="Q29" i="118"/>
  <c r="P29" i="118"/>
  <c r="O29" i="118"/>
  <c r="J29" i="118"/>
  <c r="I29" i="118"/>
  <c r="H29" i="118"/>
  <c r="G29" i="118"/>
  <c r="F29" i="118"/>
  <c r="E29" i="118"/>
  <c r="D29" i="118"/>
  <c r="Q28" i="118"/>
  <c r="P28" i="118"/>
  <c r="O28" i="118"/>
  <c r="Q27" i="118"/>
  <c r="P27" i="118"/>
  <c r="O27" i="118"/>
  <c r="Q26" i="118"/>
  <c r="P26" i="118"/>
  <c r="O26" i="118"/>
  <c r="Q25" i="118"/>
  <c r="P25" i="118"/>
  <c r="O25" i="118"/>
  <c r="Q24" i="118"/>
  <c r="P24" i="118"/>
  <c r="O24" i="118"/>
  <c r="Q23" i="118"/>
  <c r="P23" i="118"/>
  <c r="O23" i="118"/>
  <c r="Q22" i="118"/>
  <c r="P22" i="118"/>
  <c r="O22" i="118"/>
  <c r="Q21" i="118"/>
  <c r="P21" i="118"/>
  <c r="O21" i="118"/>
  <c r="Q20" i="118"/>
  <c r="P20" i="118"/>
  <c r="O20" i="118"/>
  <c r="J20" i="118"/>
  <c r="I20" i="118"/>
  <c r="H20" i="118"/>
  <c r="G20" i="118"/>
  <c r="F20" i="118"/>
  <c r="E20" i="118"/>
  <c r="Q19" i="118"/>
  <c r="P19" i="118"/>
  <c r="O19" i="118"/>
  <c r="Q47" i="117"/>
  <c r="Q44" i="117"/>
  <c r="Q45" i="117"/>
  <c r="Q43" i="117"/>
  <c r="Q40" i="117"/>
  <c r="Q41" i="117"/>
  <c r="Q39" i="117"/>
  <c r="Q36" i="117"/>
  <c r="Q37" i="117"/>
  <c r="Q38" i="117"/>
  <c r="Q35" i="117"/>
  <c r="Q32" i="117"/>
  <c r="Q33" i="117"/>
  <c r="Q34" i="117"/>
  <c r="Q31" i="117"/>
  <c r="Q28" i="117"/>
  <c r="Q29" i="117"/>
  <c r="Q30" i="117"/>
  <c r="Q27" i="117"/>
  <c r="Q24" i="117"/>
  <c r="Q25" i="117"/>
  <c r="Q26" i="117"/>
  <c r="Q23" i="117"/>
  <c r="Q20" i="117"/>
  <c r="Q21" i="117"/>
  <c r="Q22" i="117"/>
  <c r="Q19" i="117"/>
  <c r="J38" i="117"/>
  <c r="I38" i="117"/>
  <c r="H38" i="117"/>
  <c r="G38" i="117"/>
  <c r="F38" i="117"/>
  <c r="E38" i="117"/>
  <c r="D38" i="117"/>
  <c r="O30" i="117"/>
  <c r="O48" i="117"/>
  <c r="P48" i="117"/>
  <c r="P47" i="117"/>
  <c r="O47" i="117"/>
  <c r="P46" i="117"/>
  <c r="O46" i="117"/>
  <c r="P45" i="117"/>
  <c r="O45" i="117"/>
  <c r="P44" i="117"/>
  <c r="O44" i="117"/>
  <c r="P43" i="117"/>
  <c r="O43" i="117"/>
  <c r="P42" i="117"/>
  <c r="O42" i="117"/>
  <c r="P41" i="117"/>
  <c r="O41" i="117"/>
  <c r="P40" i="117"/>
  <c r="O40" i="117"/>
  <c r="P39" i="117"/>
  <c r="O39" i="117"/>
  <c r="P38" i="117"/>
  <c r="O38" i="117"/>
  <c r="P37" i="117"/>
  <c r="O37" i="117"/>
  <c r="P36" i="117"/>
  <c r="O36" i="117"/>
  <c r="P35" i="117"/>
  <c r="O35" i="117"/>
  <c r="P34" i="117"/>
  <c r="O34" i="117"/>
  <c r="P33" i="117"/>
  <c r="O33" i="117"/>
  <c r="P32" i="117"/>
  <c r="O32" i="117"/>
  <c r="P31" i="117"/>
  <c r="O31" i="117"/>
  <c r="P30" i="117"/>
  <c r="P29" i="117"/>
  <c r="O29" i="117"/>
  <c r="J29" i="117"/>
  <c r="I29" i="117"/>
  <c r="H29" i="117"/>
  <c r="G29" i="117"/>
  <c r="F29" i="117"/>
  <c r="E29" i="117"/>
  <c r="D29" i="117"/>
  <c r="P28" i="117"/>
  <c r="O28" i="117"/>
  <c r="P27" i="117"/>
  <c r="O27" i="117"/>
  <c r="P26" i="117"/>
  <c r="O26" i="117"/>
  <c r="P25" i="117"/>
  <c r="O25" i="117"/>
  <c r="P24" i="117"/>
  <c r="O24" i="117"/>
  <c r="P23" i="117"/>
  <c r="O23" i="117"/>
  <c r="P22" i="117"/>
  <c r="O22" i="117"/>
  <c r="P21" i="117"/>
  <c r="O21" i="117"/>
  <c r="P20" i="117"/>
  <c r="O20" i="117"/>
  <c r="I20" i="117"/>
  <c r="H20" i="117"/>
  <c r="G20" i="117"/>
  <c r="F20" i="117"/>
  <c r="E20" i="117"/>
  <c r="P19" i="117"/>
  <c r="O19" i="117"/>
  <c r="P31" i="104"/>
  <c r="P48" i="104"/>
  <c r="P47" i="104"/>
  <c r="P46" i="104"/>
  <c r="P45" i="104"/>
  <c r="P44" i="104"/>
  <c r="P43" i="104"/>
  <c r="P42" i="104"/>
  <c r="P41" i="104"/>
  <c r="P40" i="104"/>
  <c r="P39" i="104"/>
  <c r="P38" i="104"/>
  <c r="P37" i="104"/>
  <c r="P36" i="104"/>
  <c r="P35" i="104"/>
  <c r="P34" i="104"/>
  <c r="P33" i="104"/>
  <c r="P32" i="104"/>
  <c r="P30" i="104"/>
  <c r="P29" i="104"/>
  <c r="P28" i="104"/>
  <c r="P27" i="104"/>
  <c r="P26" i="104"/>
  <c r="P25" i="104"/>
  <c r="P24" i="104"/>
  <c r="P23" i="104"/>
  <c r="P22" i="104"/>
  <c r="P21" i="104"/>
  <c r="P20" i="104"/>
  <c r="P19" i="104"/>
  <c r="P48" i="107"/>
  <c r="P47" i="107"/>
  <c r="P46" i="107"/>
  <c r="P45" i="107"/>
  <c r="P44" i="107"/>
  <c r="P43" i="107"/>
  <c r="P42" i="107"/>
  <c r="P41" i="107"/>
  <c r="P40" i="107"/>
  <c r="P39" i="107"/>
  <c r="P38" i="107"/>
  <c r="P37" i="107"/>
  <c r="P36" i="107"/>
  <c r="P35" i="107"/>
  <c r="P34" i="107"/>
  <c r="P33" i="107"/>
  <c r="P32" i="107"/>
  <c r="P31" i="107"/>
  <c r="P30" i="107"/>
  <c r="P29" i="107"/>
  <c r="P28" i="107"/>
  <c r="P27" i="107"/>
  <c r="P26" i="107"/>
  <c r="P25" i="107"/>
  <c r="P24" i="107"/>
  <c r="P23" i="107"/>
  <c r="P22" i="107"/>
  <c r="P21" i="107"/>
  <c r="P20" i="107"/>
  <c r="P19" i="107"/>
  <c r="P48" i="105"/>
  <c r="P47" i="105"/>
  <c r="O47" i="105"/>
  <c r="P44" i="105"/>
  <c r="P45" i="105"/>
  <c r="P46" i="105"/>
  <c r="P43" i="105"/>
  <c r="P40" i="105"/>
  <c r="P41" i="105"/>
  <c r="P42" i="105"/>
  <c r="P39" i="105"/>
  <c r="P36" i="105"/>
  <c r="P37" i="105"/>
  <c r="P38" i="105"/>
  <c r="P35" i="105"/>
  <c r="P32" i="105"/>
  <c r="P33" i="105"/>
  <c r="P34" i="105"/>
  <c r="P31" i="105"/>
  <c r="P28" i="105"/>
  <c r="P29" i="105"/>
  <c r="P30" i="105"/>
  <c r="P27" i="105"/>
  <c r="P24" i="105"/>
  <c r="P25" i="105"/>
  <c r="P26" i="105"/>
  <c r="P23" i="105"/>
  <c r="P20" i="105"/>
  <c r="P21" i="105"/>
  <c r="P22" i="105"/>
  <c r="P19" i="105"/>
  <c r="O19" i="105"/>
  <c r="O48" i="107"/>
  <c r="O47" i="107"/>
  <c r="O46" i="107"/>
  <c r="O45" i="107"/>
  <c r="O44" i="107"/>
  <c r="O43" i="107"/>
  <c r="O42" i="107"/>
  <c r="O41" i="107"/>
  <c r="O40" i="107"/>
  <c r="O39" i="107"/>
  <c r="O38" i="107"/>
  <c r="O37" i="107"/>
  <c r="O36" i="107"/>
  <c r="O35" i="107"/>
  <c r="O34" i="107"/>
  <c r="O33" i="107"/>
  <c r="O32" i="107"/>
  <c r="O31" i="107"/>
  <c r="O30" i="107"/>
  <c r="O29" i="107"/>
  <c r="J29" i="107"/>
  <c r="I29" i="107"/>
  <c r="H29" i="107"/>
  <c r="G29" i="107"/>
  <c r="F29" i="107"/>
  <c r="E29" i="107"/>
  <c r="D29" i="107"/>
  <c r="O28" i="107"/>
  <c r="O27" i="107"/>
  <c r="O26" i="107"/>
  <c r="O25" i="107"/>
  <c r="O24" i="107"/>
  <c r="O23" i="107"/>
  <c r="O22" i="107"/>
  <c r="O21" i="107"/>
  <c r="O20" i="107"/>
  <c r="J20" i="107"/>
  <c r="I20" i="107"/>
  <c r="H20" i="107"/>
  <c r="G20" i="107"/>
  <c r="F20" i="107"/>
  <c r="E20" i="107"/>
  <c r="D20" i="107"/>
  <c r="O19" i="107"/>
  <c r="O48" i="105"/>
  <c r="O46" i="105"/>
  <c r="O45" i="105"/>
  <c r="O44" i="105"/>
  <c r="O43" i="105"/>
  <c r="O42" i="105"/>
  <c r="O41" i="105"/>
  <c r="O40" i="105"/>
  <c r="O39" i="105"/>
  <c r="O38" i="105"/>
  <c r="O37" i="105"/>
  <c r="O36" i="105"/>
  <c r="O35" i="105"/>
  <c r="O34" i="105"/>
  <c r="O33" i="105"/>
  <c r="O32" i="105"/>
  <c r="O31" i="105"/>
  <c r="O30" i="105"/>
  <c r="O29" i="105"/>
  <c r="J29" i="105"/>
  <c r="I29" i="105"/>
  <c r="H29" i="105"/>
  <c r="G29" i="105"/>
  <c r="F29" i="105"/>
  <c r="E29" i="105"/>
  <c r="D29" i="105"/>
  <c r="O28" i="105"/>
  <c r="O27" i="105"/>
  <c r="O26" i="105"/>
  <c r="O25" i="105"/>
  <c r="O24" i="105"/>
  <c r="O23" i="105"/>
  <c r="O22" i="105"/>
  <c r="O21" i="105"/>
  <c r="O20" i="105"/>
  <c r="J20" i="105"/>
  <c r="I20" i="105"/>
  <c r="H20" i="105"/>
  <c r="G20" i="105"/>
  <c r="F20" i="105"/>
  <c r="E20" i="105"/>
  <c r="D20" i="105"/>
  <c r="O48" i="104"/>
  <c r="O47" i="104"/>
  <c r="O44" i="104"/>
  <c r="O45" i="104"/>
  <c r="O46" i="104"/>
  <c r="O43" i="104"/>
  <c r="O40" i="104"/>
  <c r="O41" i="104"/>
  <c r="O42" i="104"/>
  <c r="O39" i="104"/>
  <c r="O36" i="104"/>
  <c r="O37" i="104"/>
  <c r="O38" i="104"/>
  <c r="O35" i="104"/>
  <c r="O34" i="104"/>
  <c r="O32" i="104"/>
  <c r="O33" i="104"/>
  <c r="O31" i="104"/>
  <c r="O28" i="104"/>
  <c r="O29" i="104"/>
  <c r="O30" i="104"/>
  <c r="O27" i="104"/>
  <c r="O24" i="104"/>
  <c r="O25" i="104"/>
  <c r="O26" i="104"/>
  <c r="O23" i="104"/>
  <c r="O22" i="104"/>
  <c r="O20" i="104"/>
  <c r="O21" i="104"/>
  <c r="O19" i="104"/>
  <c r="J29" i="104"/>
  <c r="I29" i="104"/>
  <c r="H29" i="104"/>
  <c r="G29" i="104"/>
  <c r="F29" i="104"/>
  <c r="E29" i="104"/>
  <c r="F20" i="104"/>
  <c r="G20" i="104"/>
  <c r="H20" i="104"/>
  <c r="I20" i="104"/>
  <c r="K27" i="98"/>
  <c r="H35" i="98"/>
  <c r="K35" i="98" s="1"/>
  <c r="K21" i="113" l="1"/>
  <c r="J21" i="113"/>
  <c r="J21" i="129"/>
  <c r="I21" i="129"/>
  <c r="E21" i="129"/>
  <c r="F21" i="129"/>
</calcChain>
</file>

<file path=xl/sharedStrings.xml><?xml version="1.0" encoding="utf-8"?>
<sst xmlns="http://schemas.openxmlformats.org/spreadsheetml/2006/main" count="2026" uniqueCount="251">
  <si>
    <t>Índice de cuadros y gráficas</t>
  </si>
  <si>
    <t>Año</t>
  </si>
  <si>
    <t>Bogotá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</si>
  <si>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</si>
  <si>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</si>
  <si>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</si>
  <si>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</si>
  <si>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</si>
  <si>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</si>
  <si>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</si>
  <si>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</si>
  <si>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Tasa de subempleo subjetivo</t>
  </si>
  <si>
    <t>Tasa de subempleo objetivo</t>
  </si>
  <si>
    <t xml:space="preserve">  Empleo inadecuado competencias</t>
  </si>
  <si>
    <t>Subjetivo</t>
  </si>
  <si>
    <t>Objetivo</t>
  </si>
  <si>
    <t>Global de Participación</t>
  </si>
  <si>
    <t>Ocupación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</si>
  <si>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</si>
  <si>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</si>
  <si>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</si>
  <si>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</si>
  <si>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</si>
  <si>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</si>
  <si>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</si>
  <si>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</si>
  <si>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</si>
  <si>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</si>
  <si>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</si>
  <si>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</si>
  <si>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</si>
  <si>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</si>
  <si>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</si>
  <si>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</si>
  <si>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</si>
  <si>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</si>
  <si>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</si>
  <si>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</si>
  <si>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>Fuente: Departamento Administrativo Nacional de Estadística, Gran Encuesta Integrada de Hogares (GEIH) octubre 2013.</t>
  </si>
  <si>
    <t>Medellín</t>
  </si>
  <si>
    <t>Cali</t>
  </si>
  <si>
    <t>Barranquilla</t>
  </si>
  <si>
    <t>Cartagena</t>
  </si>
  <si>
    <t>Cúcuta</t>
  </si>
  <si>
    <t>Bucaramanga</t>
  </si>
  <si>
    <t>Ibagué</t>
  </si>
  <si>
    <t>Pereira</t>
  </si>
  <si>
    <t>Manizales</t>
  </si>
  <si>
    <t>Pasto</t>
  </si>
  <si>
    <t>Villavicencio</t>
  </si>
  <si>
    <t/>
  </si>
  <si>
    <t>Mujeres</t>
  </si>
  <si>
    <t>Hombres</t>
  </si>
  <si>
    <t>Monteria</t>
  </si>
  <si>
    <t>Mujer</t>
  </si>
  <si>
    <t>Segundo trimestre 2014, porcentaje %</t>
  </si>
  <si>
    <t>I Trimestre</t>
  </si>
  <si>
    <t>II Trimestre</t>
  </si>
  <si>
    <t>IV Trimestre</t>
  </si>
  <si>
    <t>III Trimestre</t>
  </si>
  <si>
    <t>Tasa de desocupación en Bogotá, mujeres y hombres</t>
  </si>
  <si>
    <t>Tasa de ocupación en Bogotá, mujeres y hombres</t>
  </si>
  <si>
    <t>Comercio</t>
  </si>
  <si>
    <t>Industria</t>
  </si>
  <si>
    <t>Servicios</t>
  </si>
  <si>
    <t>Transporte</t>
  </si>
  <si>
    <t>Act. Inmobiliarias</t>
  </si>
  <si>
    <t>Ocupados en Bogotá según ramas por género</t>
  </si>
  <si>
    <t>Total ocupados</t>
  </si>
  <si>
    <t>Empleado doméstico</t>
  </si>
  <si>
    <t>Emp. Particular</t>
  </si>
  <si>
    <t>Empleado gobierno</t>
  </si>
  <si>
    <t>Patron o empleador</t>
  </si>
  <si>
    <t>Cuenta Propia</t>
  </si>
  <si>
    <t>Otras*</t>
  </si>
  <si>
    <t>Segundo trimestre 2014, miles de personas</t>
  </si>
  <si>
    <t>Ocupados en Bogotá según posición ocupacional por género</t>
  </si>
  <si>
    <t>Ninguno</t>
  </si>
  <si>
    <t>Posgrado</t>
  </si>
  <si>
    <t>Primaria</t>
  </si>
  <si>
    <t>Secundaria</t>
  </si>
  <si>
    <t>Técnico o tecnolg.</t>
  </si>
  <si>
    <t>Universitario</t>
  </si>
  <si>
    <t>Grupos etáreos, segundo trimestre 2014, miles de personas</t>
  </si>
  <si>
    <t>29 a 45 años</t>
  </si>
  <si>
    <t>14 a 28 años</t>
  </si>
  <si>
    <t>46 años y más</t>
  </si>
  <si>
    <t>14 a 28</t>
  </si>
  <si>
    <t>29 a 45</t>
  </si>
  <si>
    <t>46 y más</t>
  </si>
  <si>
    <t>% Cambio   '14/'13</t>
  </si>
  <si>
    <t>a junio</t>
  </si>
  <si>
    <t>Cambio p.p   '14/'13</t>
  </si>
  <si>
    <t>Cambio   '14/'13</t>
  </si>
  <si>
    <t>Desocupados primera vez</t>
  </si>
  <si>
    <t>Prom. Anual</t>
  </si>
  <si>
    <t>* p.p: puntos porcentuales</t>
  </si>
  <si>
    <t>Cambio p.p trim</t>
  </si>
  <si>
    <t>I Trim</t>
  </si>
  <si>
    <t>II Trim</t>
  </si>
  <si>
    <t>III Trim</t>
  </si>
  <si>
    <t>IV Trim</t>
  </si>
  <si>
    <t>Tasa global de participación en Bogotá, mujeres y hombres</t>
  </si>
  <si>
    <t>Bog vs. Col. p.p</t>
  </si>
  <si>
    <t>Intermediación fin.</t>
  </si>
  <si>
    <t>Enero-junio de 2014, porcentaje %</t>
  </si>
  <si>
    <t>Nota: Otras: Incluye Agricultura, silvicultura, caza y pesca; minas y canteras, suministro de electricidiad y sin información</t>
  </si>
  <si>
    <t>Hombre</t>
  </si>
  <si>
    <t>Part.% 2014</t>
  </si>
  <si>
    <t>Enero-junio de 2014, personas</t>
  </si>
  <si>
    <t>Segundo trimestre 2014, personas</t>
  </si>
  <si>
    <t xml:space="preserve">Nota: Otras: Incluye Trabajador familiar sin remuneración, Trabajador familiar en otros hogares, </t>
  </si>
  <si>
    <t>Ocupados en Bogotá según rango de ingresos por género</t>
  </si>
  <si>
    <t xml:space="preserve">                      Principales indicadores estadísticos del mercado laboral para Bogotá</t>
  </si>
  <si>
    <t xml:space="preserve">% Población en edad de trabajar </t>
  </si>
  <si>
    <t>Tasa global de participación en Bogotá, según rango etáreo</t>
  </si>
  <si>
    <t>Tasa de desocupación en Bogotá, según rango etáreo</t>
  </si>
  <si>
    <t>Tasa de ocupación en Bogotá, según rango etáreo</t>
  </si>
  <si>
    <t>Asalariados</t>
  </si>
  <si>
    <t>Ocupados en Bogotá según posición ocupacional por rango etáreo</t>
  </si>
  <si>
    <t>Nota: Otras: Incluye Trabajador familiar sin remuneración, Trabajador familiar en otros hogares, jornalero o peon, otro</t>
  </si>
  <si>
    <t>Ocupados en Bogotá según ramas de actividad económica por rango etáreo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</si>
  <si>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</si>
  <si>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</si>
  <si>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</si>
  <si>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</si>
  <si>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</si>
  <si>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</si>
  <si>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</si>
  <si>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</si>
  <si>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</si>
  <si>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 xml:space="preserve">                            Principales indicadores estadísticos del mercado laboral para Bogotá</t>
  </si>
  <si>
    <t>Desocupados cesantes</t>
  </si>
  <si>
    <t>Género, enero- junio de 2014, miles de personas</t>
  </si>
  <si>
    <t>Anual</t>
  </si>
  <si>
    <t>Fuente: Departamento Administrativo Nacional de Estadística, Gran Encuesta Integrada de Hogares (GEIH) junio 2014</t>
  </si>
  <si>
    <t>No Asalariados</t>
  </si>
  <si>
    <t>No sabe / no inf</t>
  </si>
  <si>
    <t>13 Áreas</t>
  </si>
  <si>
    <t>Bog vs. 13A. p.p</t>
  </si>
  <si>
    <t>Tasa</t>
  </si>
  <si>
    <t>Ciudad</t>
  </si>
  <si>
    <t>Cambio p.p  II trim</t>
  </si>
  <si>
    <t>Montería</t>
  </si>
  <si>
    <t>Segundo trimestre 2014, miles personas</t>
  </si>
  <si>
    <t>Enero-junio de 2014, miles personas</t>
  </si>
  <si>
    <t>Tasa de informalidad Definición DANE</t>
  </si>
  <si>
    <t>Tasa de informalidad Definición Fuerte</t>
  </si>
  <si>
    <t>DANE</t>
  </si>
  <si>
    <t>Fuerte</t>
  </si>
  <si>
    <t>Total</t>
  </si>
  <si>
    <t>No sabe no inf</t>
  </si>
  <si>
    <t xml:space="preserve">Total </t>
  </si>
  <si>
    <t>enero- junio 2014</t>
  </si>
  <si>
    <t>Promedio de semanas buscando trabajo</t>
  </si>
  <si>
    <t>Promedio de semanas buscando trabajo en Bogotá</t>
  </si>
  <si>
    <t>Diferencia semanas  '14/'13</t>
  </si>
  <si>
    <t>Promedio de semanas buscando trabajo, Bogotá y 13 ciudades</t>
  </si>
  <si>
    <t>Semanas</t>
  </si>
  <si>
    <t>II Trimestre 2014</t>
  </si>
  <si>
    <t>Promedio de semanas buscando trabajo en Bogotá, según nivel educativo</t>
  </si>
  <si>
    <t>Segundo trimestre 2014, semanas</t>
  </si>
  <si>
    <t>Promedio</t>
  </si>
  <si>
    <t>46 y mas</t>
  </si>
  <si>
    <t>No asalariados</t>
  </si>
  <si>
    <t>Dane</t>
  </si>
  <si>
    <t>informales</t>
  </si>
  <si>
    <t>promsemanas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</si>
  <si>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</si>
  <si>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</si>
  <si>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</si>
  <si>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</si>
  <si>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 xml:space="preserve">                 Segundo trimestre 2014, miles de personas</t>
  </si>
  <si>
    <t>Principales indicadores estadistico del mercado laboral (personas)</t>
  </si>
  <si>
    <t>Principales indicadores estadistico del mercado laboral (tasas)</t>
  </si>
  <si>
    <t>Indicadores de Género</t>
  </si>
  <si>
    <t>Principales indicadores estadísticos del mercado laboral para Bogotá, según género, trimestre</t>
  </si>
  <si>
    <t>Principales indicadores estadísticos del mercado laboral para Bogotá, según género, año corrido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</si>
  <si>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</si>
  <si>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</si>
  <si>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</si>
  <si>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</si>
  <si>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</si>
  <si>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</si>
  <si>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Ocupados en Bogotá según nivel educativo por género</t>
  </si>
  <si>
    <t>Indicadores por grupos etáreos</t>
  </si>
  <si>
    <t>Principales indicadores estadísticos del mercado laboral para Bogotá, según grupos etáreos (personas)</t>
  </si>
  <si>
    <t>Principales indicadores estadísticos del mercado laboral para Bogotá, según grupos etáreos (tasas)</t>
  </si>
  <si>
    <t>Tasa global de participación Bogotá y 13 ciudades, rango 14 a 28 años</t>
  </si>
  <si>
    <t>Tasa global de participación Bogotá y 13 ciudades, rango 29 a 45 años</t>
  </si>
  <si>
    <t>Tasa global de participación Bogotá y 13 ciudades, rango 46 años y más</t>
  </si>
  <si>
    <t>Tasa de ocupación Bogotá y 13 ciudades, rango 14 a 28 años</t>
  </si>
  <si>
    <t>Tasa de ocupación Bogotá y 13 ciudades, rango 29 a 45 años</t>
  </si>
  <si>
    <t>Tasa ocupación Bogotá y 13 ciudades, rango 46 años y más</t>
  </si>
  <si>
    <t>Tasa de desocupación Bogotá y 13 ciudades, rango 14 a 28 años</t>
  </si>
  <si>
    <t>Tasa de desocupación Bogotá y 13 ciudades, rango 29 a 45 años</t>
  </si>
  <si>
    <t>Tasa desocupación Bogotá y 13 ciudades, rango 46 años y más</t>
  </si>
  <si>
    <t>Tasa global de participación en Bogotá según rango etáreo</t>
  </si>
  <si>
    <t>Tasa de ocupación en Bogotá según rango etáreo</t>
  </si>
  <si>
    <t>Tasa de desocupación en Bogotá según rango etáreo</t>
  </si>
  <si>
    <t>Tasa de ocupación Bogotá y 13 ciudades, rango 46 años y más</t>
  </si>
  <si>
    <t>Tasa de desocupación Bogotá y 13 ciudades, rango 46 años y más</t>
  </si>
  <si>
    <t>Informalidad</t>
  </si>
  <si>
    <t xml:space="preserve">                                         Principales indicadores de informalidad del mercado laboral para Bogotá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</si>
  <si>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</si>
  <si>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</si>
  <si>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</si>
  <si>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</si>
  <si>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</si>
  <si>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</si>
  <si>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 xml:space="preserve">              Principales indicadores estadísticos del mercado laboral para Bogotá, según género</t>
  </si>
  <si>
    <t>Cambio p.p II trim</t>
  </si>
  <si>
    <t>Notas Metodológicas</t>
  </si>
  <si>
    <t>Los resultados del "Informe Especial de Mercado Laboral" son producto del procesamiento de los microdatos</t>
  </si>
  <si>
    <t>de los microdatos de la Gran Escuesta Integrada de Hogares que realiza el Departamento Adiministrativo Na-</t>
  </si>
  <si>
    <t>cional de Estadísticas - DANE</t>
  </si>
  <si>
    <t>La Información</t>
  </si>
  <si>
    <t>Mercado laboral según género, grupos etareos, informalidad, semanas buscando trabajo. Estas variables, como</t>
  </si>
  <si>
    <t>Este informe especial se realiza con el fin de profundizar en aspectos relevantes del Mercado Laboral tales como:</t>
  </si>
  <si>
    <t>se entenderá, no estan definidas en los reportes mensuales que realiza el DANE</t>
  </si>
  <si>
    <t xml:space="preserve">Manizales incluye a Villa María; Pereira incluye a Dos Quebradas y La Virginia; Medellín incluye a Valle de Aburra; Cali </t>
  </si>
  <si>
    <t>incluye a Yumbo; y Barranquilla incluye a Soledad</t>
  </si>
  <si>
    <t>Bucaramanga incluye a Girón, Piedecuesta y Floridablanca; Cúcuta incluye a Villa del Rosario, Los Patios y El Zulia;</t>
  </si>
  <si>
    <t>El informe contrasta los resultados de Bogotá con las 13 principales áreas metropolitanas del país, teniendo en cuenta que:</t>
  </si>
  <si>
    <t>Al realizar cruces estadísticos entre una variable en su menor desagregación  (por ejemplo, género y ramas de actividad)</t>
  </si>
  <si>
    <t>los resultados representan menor significancia estadistica</t>
  </si>
  <si>
    <t>Otras</t>
  </si>
  <si>
    <t>Informalidad Definición DANE: un empleo informal se define como: empleados particulares y obreros que laboran en empresas de hasta 5 personas;</t>
  </si>
  <si>
    <t>los trabajadores familiares sin remuneración, los trabajadores sin remuenración en empresas u otros hogares; los empleados domésticos, los jornaleros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</si>
  <si>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</si>
  <si>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</si>
  <si>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Informalidad definición Fuerte: Un empleo informal se define como aquellos ocupados  que no cotizan a Salud en el regimen contribuitivo y no cotizan a</t>
  </si>
  <si>
    <t>fondo de pensiones</t>
  </si>
  <si>
    <r>
      <rPr>
        <b/>
        <sz val="11"/>
        <rFont val="Arial"/>
        <family val="2"/>
      </rPr>
      <t>Definición DANE</t>
    </r>
    <r>
      <rPr>
        <sz val="12"/>
        <rFont val="Arial"/>
        <family val="2"/>
      </rPr>
      <t xml:space="preserve">:un empleo informal se define como: empleados particulares y obreros que laboran en empresas de hasta </t>
    </r>
  </si>
  <si>
    <t xml:space="preserve">5 personas; los trabajadores familiares sin remuneración, los trabajadores sin remuenración en empresas u otros hogares; 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</si>
  <si>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</si>
  <si>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</si>
  <si>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</si>
  <si>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r>
      <rPr>
        <b/>
        <sz val="11"/>
        <rFont val="Arial"/>
        <family val="2"/>
      </rPr>
      <t>Definición Fuerte</t>
    </r>
    <r>
      <rPr>
        <sz val="12"/>
        <rFont val="Arial"/>
        <family val="2"/>
      </rPr>
      <t>: Un empleo informal se define como aquellos ocupados  que no cotizan a Salud en el regimen contribuiti-</t>
    </r>
  </si>
  <si>
    <t>vo y no cotizan a un fondo de pensiones.</t>
  </si>
  <si>
    <t>Jóvenes</t>
  </si>
  <si>
    <t>La edad de los jovenes a nivel nacional se rige por la Ley Nacional de Juventud: Ley No. 1622 del  29 de  abril  del  2013.</t>
  </si>
  <si>
    <t>Según la ley en mención un joven es Toda persona entre 14 y 28 años cumplidos en proceso de consolidación de su auto-</t>
  </si>
  <si>
    <t>nomía intelectual, física, moral, económica, social y cultural que hace parte de una comunidad política y en ese sentido ejer-</t>
  </si>
  <si>
    <t>ce su ciudadanía.</t>
  </si>
  <si>
    <t>Siglas</t>
  </si>
  <si>
    <t>DANE: Departamento Adimisntrativo Nacional de Estadística</t>
  </si>
  <si>
    <t>GEIH: Gran Encuesta Integrada de Hogares</t>
  </si>
  <si>
    <t>PET: Población en Edad de Trabajar</t>
  </si>
  <si>
    <t>PEA: Población Economicamente Activa</t>
  </si>
  <si>
    <t>TGP: Tasa Global de Participación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</si>
</sst>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</numFmts>
  <fonts count="3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9"/>
      <name val="Calibri"/>
      <family val="2"/>
      <scheme val="minor"/>
    </font>
    <font>
      <b/>
      <sz val="16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name val="Arial"/>
      <family val="2"/>
    </font>
    <font>
      <sz val="12"/>
      <color theme="0" tint="-0.34998626667073579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 style="thin">
        <color rgb="FF53722D"/>
      </right>
      <top style="medium">
        <color rgb="FF53722D"/>
      </top>
      <bottom/>
      <diagonal/>
    </border>
    <border>
      <left style="medium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ck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medium">
        <color rgb="FF53722D"/>
      </right>
      <top style="thin">
        <color rgb="FF53722D"/>
      </top>
      <bottom style="thin">
        <color rgb="FF53722D"/>
      </bottom>
      <diagonal/>
    </border>
  </borders>
  <cellStyleXfs count="37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7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5" fillId="0" borderId="0" applyNumberFormat="0" applyFill="0" applyBorder="0" applyAlignment="0" applyProtection="0"/>
    <xf numFmtId="164" fontId="24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1" fillId="0" borderId="0"/>
    <xf numFmtId="0" fontId="3" fillId="0" borderId="0"/>
    <xf numFmtId="164" fontId="3" fillId="0" borderId="0" applyFont="0" applyFill="0" applyBorder="0" applyAlignment="0" applyProtection="0"/>
  </cellStyleXfs>
  <cellXfs count="158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5" fontId="12" fillId="2" borderId="0" xfId="2" applyNumberFormat="1" applyFont="1" applyFill="1" applyBorder="1"/>
    <xf numFmtId="9" fontId="11" fillId="2" borderId="0" xfId="3" applyFont="1" applyFill="1" applyBorder="1"/>
    <xf numFmtId="165" fontId="11" fillId="2" borderId="0" xfId="2" applyNumberFormat="1" applyFont="1" applyFill="1" applyBorder="1"/>
    <xf numFmtId="0" fontId="11" fillId="2" borderId="0" xfId="1" applyFont="1" applyFill="1"/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5" fontId="11" fillId="2" borderId="0" xfId="3" applyNumberFormat="1" applyFont="1" applyFill="1" applyBorder="1"/>
    <xf numFmtId="3" fontId="11" fillId="2" borderId="2" xfId="2" applyNumberFormat="1" applyFont="1" applyFill="1" applyBorder="1"/>
    <xf numFmtId="165" fontId="11" fillId="2" borderId="2" xfId="2" applyNumberFormat="1" applyFont="1" applyFill="1" applyBorder="1"/>
    <xf numFmtId="165" fontId="12" fillId="2" borderId="2" xfId="2" applyNumberFormat="1" applyFont="1" applyFill="1" applyBorder="1"/>
    <xf numFmtId="3" fontId="2" fillId="3" borderId="2" xfId="2" applyNumberFormat="1" applyFont="1" applyFill="1" applyBorder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5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4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9" fillId="2" borderId="0" xfId="13" applyNumberFormat="1" applyFont="1" applyFill="1" applyBorder="1" applyAlignment="1" applyProtection="1">
      <alignment horizontal="left"/>
    </xf>
    <xf numFmtId="165" fontId="9" fillId="2" borderId="0" xfId="13" applyNumberFormat="1" applyFont="1" applyFill="1" applyBorder="1" applyAlignment="1" applyProtection="1">
      <alignment horizontal="left"/>
    </xf>
    <xf numFmtId="165" fontId="9" fillId="2" borderId="0" xfId="13" applyNumberFormat="1" applyFont="1" applyFill="1" applyBorder="1" applyAlignment="1" applyProtection="1"/>
    <xf numFmtId="0" fontId="12" fillId="2" borderId="0" xfId="1" applyFont="1" applyFill="1"/>
    <xf numFmtId="0" fontId="14" fillId="2" borderId="0" xfId="2" applyFont="1" applyFill="1" applyBorder="1" applyAlignment="1">
      <alignment vertical="center"/>
    </xf>
    <xf numFmtId="0" fontId="18" fillId="2" borderId="0" xfId="1" applyFont="1" applyFill="1"/>
    <xf numFmtId="0" fontId="19" fillId="2" borderId="0" xfId="1" applyFont="1" applyFill="1"/>
    <xf numFmtId="0" fontId="18" fillId="2" borderId="0" xfId="1" applyFont="1" applyFill="1" applyBorder="1"/>
    <xf numFmtId="0" fontId="20" fillId="2" borderId="0" xfId="1" applyFont="1" applyFill="1" applyBorder="1"/>
    <xf numFmtId="49" fontId="13" fillId="2" borderId="0" xfId="2" applyNumberFormat="1" applyFont="1" applyFill="1" applyBorder="1" applyAlignment="1">
      <alignment vertical="center" wrapText="1"/>
    </xf>
    <xf numFmtId="0" fontId="12" fillId="2" borderId="4" xfId="1" applyFont="1" applyFill="1" applyBorder="1"/>
    <xf numFmtId="0" fontId="18" fillId="2" borderId="7" xfId="1" applyFont="1" applyFill="1" applyBorder="1"/>
    <xf numFmtId="0" fontId="20" fillId="2" borderId="1" xfId="1" applyFont="1" applyFill="1" applyBorder="1"/>
    <xf numFmtId="0" fontId="19" fillId="2" borderId="1" xfId="1" applyFont="1" applyFill="1" applyBorder="1"/>
    <xf numFmtId="0" fontId="18" fillId="2" borderId="1" xfId="1" applyFont="1" applyFill="1" applyBorder="1"/>
    <xf numFmtId="0" fontId="18" fillId="2" borderId="9" xfId="1" applyFont="1" applyFill="1" applyBorder="1"/>
    <xf numFmtId="0" fontId="11" fillId="2" borderId="4" xfId="1" applyFont="1" applyFill="1" applyBorder="1"/>
    <xf numFmtId="0" fontId="9" fillId="0" borderId="0" xfId="13" applyFont="1" applyBorder="1" applyAlignment="1" applyProtection="1"/>
    <xf numFmtId="168" fontId="11" fillId="2" borderId="0" xfId="1" applyNumberFormat="1" applyFont="1" applyFill="1"/>
    <xf numFmtId="0" fontId="15" fillId="2" borderId="0" xfId="1" applyFont="1" applyFill="1" applyBorder="1"/>
    <xf numFmtId="0" fontId="21" fillId="2" borderId="0" xfId="13" applyFont="1" applyFill="1" applyBorder="1" applyAlignment="1" applyProtection="1">
      <alignment horizontal="left"/>
    </xf>
    <xf numFmtId="3" fontId="15" fillId="2" borderId="0" xfId="13" applyNumberFormat="1" applyFont="1" applyFill="1" applyBorder="1" applyAlignment="1" applyProtection="1">
      <alignment horizontal="center"/>
    </xf>
    <xf numFmtId="3" fontId="21" fillId="2" borderId="0" xfId="2" applyNumberFormat="1" applyFont="1" applyFill="1" applyBorder="1" applyAlignment="1">
      <alignment horizontal="left"/>
    </xf>
    <xf numFmtId="3" fontId="17" fillId="2" borderId="0" xfId="13" applyNumberFormat="1" applyFont="1" applyFill="1" applyBorder="1" applyAlignment="1" applyProtection="1">
      <alignment horizontal="center"/>
    </xf>
    <xf numFmtId="3" fontId="22" fillId="2" borderId="0" xfId="13" applyNumberFormat="1" applyFont="1" applyFill="1" applyBorder="1" applyAlignment="1" applyProtection="1">
      <alignment horizontal="center"/>
    </xf>
    <xf numFmtId="3" fontId="23" fillId="2" borderId="0" xfId="13" applyNumberFormat="1" applyFont="1" applyFill="1" applyBorder="1" applyAlignment="1" applyProtection="1">
      <alignment horizontal="left"/>
    </xf>
    <xf numFmtId="3" fontId="16" fillId="2" borderId="0" xfId="2" applyNumberFormat="1" applyFont="1" applyFill="1" applyBorder="1"/>
    <xf numFmtId="0" fontId="12" fillId="2" borderId="1" xfId="1" applyFont="1" applyFill="1" applyBorder="1"/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3" fontId="21" fillId="2" borderId="0" xfId="13" applyNumberFormat="1" applyFont="1" applyFill="1" applyBorder="1" applyAlignment="1" applyProtection="1">
      <alignment horizontal="left"/>
    </xf>
    <xf numFmtId="0" fontId="12" fillId="2" borderId="6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1" fillId="2" borderId="5" xfId="1" applyFont="1" applyFill="1" applyBorder="1"/>
    <xf numFmtId="0" fontId="12" fillId="2" borderId="11" xfId="1" applyFont="1" applyFill="1" applyBorder="1" applyAlignment="1">
      <alignment horizontal="center"/>
    </xf>
    <xf numFmtId="0" fontId="11" fillId="2" borderId="12" xfId="1" applyFont="1" applyFill="1" applyBorder="1"/>
    <xf numFmtId="0" fontId="11" fillId="2" borderId="13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12" fillId="4" borderId="0" xfId="2" applyNumberFormat="1" applyFont="1" applyFill="1" applyBorder="1" applyAlignment="1">
      <alignment horizontal="center" vertical="center" wrapText="1"/>
    </xf>
    <xf numFmtId="165" fontId="13" fillId="3" borderId="2" xfId="2" applyNumberFormat="1" applyFont="1" applyFill="1" applyBorder="1"/>
    <xf numFmtId="165" fontId="2" fillId="2" borderId="0" xfId="1" applyNumberFormat="1" applyFont="1" applyFill="1"/>
    <xf numFmtId="49" fontId="12" fillId="4" borderId="0" xfId="2" applyNumberFormat="1" applyFont="1" applyFill="1" applyBorder="1" applyAlignment="1">
      <alignment vertical="center" wrapText="1"/>
    </xf>
    <xf numFmtId="0" fontId="26" fillId="2" borderId="0" xfId="1" applyFont="1" applyFill="1" applyBorder="1"/>
    <xf numFmtId="0" fontId="26" fillId="2" borderId="1" xfId="1" applyFont="1" applyFill="1" applyBorder="1"/>
    <xf numFmtId="49" fontId="12" fillId="4" borderId="1" xfId="2" applyNumberFormat="1" applyFont="1" applyFill="1" applyBorder="1" applyAlignment="1">
      <alignment vertical="center" wrapText="1"/>
    </xf>
    <xf numFmtId="3" fontId="11" fillId="2" borderId="15" xfId="2" applyNumberFormat="1" applyFont="1" applyFill="1" applyBorder="1"/>
    <xf numFmtId="169" fontId="11" fillId="2" borderId="2" xfId="31" applyNumberFormat="1" applyFont="1" applyFill="1" applyBorder="1"/>
    <xf numFmtId="165" fontId="11" fillId="2" borderId="14" xfId="2" applyNumberFormat="1" applyFont="1" applyFill="1" applyBorder="1"/>
    <xf numFmtId="3" fontId="13" fillId="3" borderId="2" xfId="2" applyNumberFormat="1" applyFont="1" applyFill="1" applyBorder="1"/>
    <xf numFmtId="3" fontId="11" fillId="2" borderId="14" xfId="2" applyNumberFormat="1" applyFont="1" applyFill="1" applyBorder="1"/>
    <xf numFmtId="165" fontId="11" fillId="2" borderId="16" xfId="2" applyNumberFormat="1" applyFont="1" applyFill="1" applyBorder="1"/>
    <xf numFmtId="169" fontId="2" fillId="3" borderId="2" xfId="31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3" fontId="11" fillId="2" borderId="0" xfId="1" applyNumberFormat="1" applyFont="1" applyFill="1" applyBorder="1"/>
    <xf numFmtId="3" fontId="11" fillId="2" borderId="7" xfId="1" applyNumberFormat="1" applyFont="1" applyFill="1" applyBorder="1"/>
    <xf numFmtId="0" fontId="2" fillId="2" borderId="0" xfId="1" applyFont="1" applyFill="1" applyAlignment="1">
      <alignment horizontal="center"/>
    </xf>
    <xf numFmtId="164" fontId="2" fillId="2" borderId="0" xfId="31" applyFont="1" applyFill="1"/>
    <xf numFmtId="164" fontId="11" fillId="2" borderId="2" xfId="2" applyNumberFormat="1" applyFont="1" applyFill="1" applyBorder="1"/>
    <xf numFmtId="164" fontId="13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0" fontId="12" fillId="2" borderId="1" xfId="2" applyFont="1" applyFill="1" applyBorder="1" applyAlignment="1"/>
    <xf numFmtId="164" fontId="2" fillId="2" borderId="0" xfId="31" applyFont="1" applyFill="1" applyBorder="1"/>
    <xf numFmtId="164" fontId="13" fillId="2" borderId="0" xfId="31" applyFont="1" applyFill="1" applyBorder="1"/>
    <xf numFmtId="0" fontId="20" fillId="2" borderId="1" xfId="1" applyFont="1" applyFill="1" applyBorder="1" applyAlignment="1"/>
    <xf numFmtId="0" fontId="8" fillId="2" borderId="0" xfId="13" applyFill="1" applyBorder="1" applyAlignment="1" applyProtection="1">
      <alignment horizontal="left"/>
    </xf>
    <xf numFmtId="165" fontId="11" fillId="2" borderId="7" xfId="3" applyNumberFormat="1" applyFont="1" applyFill="1" applyBorder="1"/>
    <xf numFmtId="0" fontId="8" fillId="2" borderId="0" xfId="13" applyFill="1" applyBorder="1" applyAlignment="1" applyProtection="1">
      <alignment vertical="center"/>
    </xf>
    <xf numFmtId="164" fontId="1" fillId="2" borderId="0" xfId="31" applyNumberFormat="1" applyFont="1" applyFill="1"/>
    <xf numFmtId="164" fontId="1" fillId="2" borderId="0" xfId="31" applyNumberFormat="1" applyFont="1" applyFill="1"/>
    <xf numFmtId="164" fontId="1" fillId="2" borderId="0" xfId="31" applyNumberFormat="1" applyFont="1" applyFill="1"/>
    <xf numFmtId="169" fontId="1" fillId="2" borderId="0" xfId="31" applyNumberFormat="1" applyFont="1" applyFill="1"/>
    <xf numFmtId="0" fontId="8" fillId="2" borderId="0" xfId="13" applyFill="1" applyBorder="1" applyAlignment="1" applyProtection="1"/>
    <xf numFmtId="0" fontId="8" fillId="0" borderId="0" xfId="13" applyAlignment="1" applyProtection="1"/>
    <xf numFmtId="3" fontId="8" fillId="2" borderId="0" xfId="13" applyNumberFormat="1" applyFill="1" applyBorder="1" applyAlignment="1" applyProtection="1">
      <alignment horizontal="left"/>
    </xf>
    <xf numFmtId="0" fontId="28" fillId="2" borderId="0" xfId="1" applyFont="1" applyFill="1" applyBorder="1"/>
    <xf numFmtId="0" fontId="12" fillId="2" borderId="0" xfId="1" applyFont="1" applyFill="1" applyBorder="1" applyAlignment="1">
      <alignment horizontal="left"/>
    </xf>
    <xf numFmtId="0" fontId="4" fillId="2" borderId="0" xfId="1" applyFont="1" applyFill="1" applyBorder="1" applyAlignment="1">
      <alignment horizontal="left"/>
    </xf>
    <xf numFmtId="0" fontId="2" fillId="2" borderId="0" xfId="1" applyFont="1" applyFill="1" applyBorder="1"/>
    <xf numFmtId="169" fontId="2" fillId="2" borderId="0" xfId="31" applyNumberFormat="1" applyFont="1" applyFill="1" applyBorder="1"/>
    <xf numFmtId="169" fontId="2" fillId="2" borderId="0" xfId="31" applyNumberFormat="1" applyFont="1" applyFill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5" fontId="11" fillId="2" borderId="0" xfId="2" applyNumberFormat="1" applyFont="1" applyFill="1" applyBorder="1"/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7" xfId="1" applyFont="1" applyFill="1" applyBorder="1"/>
    <xf numFmtId="0" fontId="20" fillId="2" borderId="0" xfId="1" applyFont="1" applyFill="1" applyBorder="1"/>
    <xf numFmtId="0" fontId="4" fillId="2" borderId="0" xfId="1" applyFont="1" applyFill="1" applyBorder="1" applyAlignment="1">
      <alignment horizontal="left"/>
    </xf>
    <xf numFmtId="165" fontId="18" fillId="2" borderId="0" xfId="1" applyNumberFormat="1" applyFont="1" applyFill="1"/>
    <xf numFmtId="0" fontId="27" fillId="2" borderId="1" xfId="2" applyFont="1" applyFill="1" applyBorder="1" applyAlignment="1">
      <alignment horizontal="center"/>
    </xf>
    <xf numFmtId="0" fontId="27" fillId="2" borderId="9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12" fillId="2" borderId="7" xfId="2" applyFont="1" applyFill="1" applyBorder="1" applyAlignment="1">
      <alignment horizontal="center"/>
    </xf>
    <xf numFmtId="49" fontId="12" fillId="4" borderId="0" xfId="2" applyNumberFormat="1" applyFont="1" applyFill="1" applyBorder="1" applyAlignment="1">
      <alignment horizontal="center" vertical="center"/>
    </xf>
    <xf numFmtId="49" fontId="12" fillId="4" borderId="0" xfId="2" applyNumberFormat="1" applyFont="1" applyFill="1" applyBorder="1" applyAlignment="1">
      <alignment horizontal="center" vertical="center" wrapText="1"/>
    </xf>
    <xf numFmtId="0" fontId="2" fillId="2" borderId="6" xfId="1" applyFont="1" applyFill="1" applyBorder="1" applyAlignment="1">
      <alignment horizontal="center"/>
    </xf>
    <xf numFmtId="0" fontId="16" fillId="2" borderId="0" xfId="2" applyFont="1" applyFill="1" applyBorder="1" applyAlignment="1">
      <alignment horizontal="center"/>
    </xf>
    <xf numFmtId="49" fontId="12" fillId="4" borderId="4" xfId="2" applyNumberFormat="1" applyFont="1" applyFill="1" applyBorder="1" applyAlignment="1">
      <alignment horizontal="center" vertical="center" wrapText="1"/>
    </xf>
    <xf numFmtId="0" fontId="2" fillId="2" borderId="0" xfId="1" applyFont="1" applyFill="1" applyBorder="1" applyAlignment="1">
      <alignment horizontal="center"/>
    </xf>
    <xf numFmtId="0" fontId="11" fillId="2" borderId="0" xfId="1" applyFont="1" applyFill="1" applyBorder="1" applyAlignment="1">
      <alignment horizontal="left" wrapText="1"/>
    </xf>
    <xf numFmtId="0" fontId="11" fillId="2" borderId="7" xfId="1" applyFont="1" applyFill="1" applyBorder="1" applyAlignment="1">
      <alignment horizontal="left" wrapText="1"/>
    </xf>
    <xf numFmtId="49" fontId="12" fillId="4" borderId="1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0" fontId="12" fillId="2" borderId="1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vertical="center" wrapText="1"/>
    </xf>
    <xf numFmtId="0" fontId="30" fillId="2" borderId="0" xfId="1" applyFont="1" applyFill="1"/>
    <xf numFmtId="0" fontId="30" fillId="2" borderId="0" xfId="1" applyFont="1" applyFill="1" applyAlignment="1">
      <alignment horizontal="center"/>
    </xf>
    <xf numFmtId="170" fontId="30" fillId="2" borderId="0" xfId="31" applyNumberFormat="1" applyFont="1" applyFill="1"/>
  </cellXfs>
  <cellStyles count="37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0" builtinId="9" hidden="1"/>
    <cellStyle name="Millares" xfId="31" builtinId="3"/>
    <cellStyle name="Millares 2" xfId="33"/>
    <cellStyle name="Millares 3" xfId="36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4"/>
    <cellStyle name="Normal 2 3" xfId="32"/>
    <cellStyle name="Normal 3" xfId="26"/>
    <cellStyle name="Normal 4" xfId="27"/>
    <cellStyle name="Normal 5" xfId="28"/>
    <cellStyle name="Normal 6" xfId="35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Relationship Id="rId48" Type="http://schemas.openxmlformats.org/officeDocument/2006/relationships/calcChain" Target="calcChain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Población económicamente activa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(Bogotá enero-</a:t>
            </a:r>
            <a:r>
              <a:rPr lang="es-ES" sz="1200" baseline="0">
                <a:solidFill>
                  <a:srgbClr val="53722D"/>
                </a:solidFill>
              </a:rPr>
              <a:t> junio </a:t>
            </a:r>
            <a:r>
              <a:rPr lang="es-ES" sz="1200">
                <a:solidFill>
                  <a:srgbClr val="53722D"/>
                </a:solidFill>
              </a:rPr>
              <a:t>2014, porcentaje %)</a:t>
            </a:r>
          </a:p>
        </c:rich>
      </c:tx>
      <c:layout/>
      <c:overlay val="0"/>
    </c:title>
    <c:autoTitleDeleted val="0"/>
    <c:view3D>
      <c:rotX val="15"/>
      <c:rotY val="194"/>
      <c:rAngAx val="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MX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/>
                </a:pPr>
                <a:endParaRPr lang="es-MX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4115.9316666666664</c:v>
                </c:pt>
                <c:pt idx="1">
                  <c:v>421.80250000000001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8686213565410029"/>
          <c:y val="0.76738122850922863"/>
          <c:w val="0.65409103467335317"/>
          <c:h val="8.3139831658973623E-2"/>
        </c:manualLayout>
      </c:layout>
      <c:overlay val="0"/>
      <c:txPr>
        <a:bodyPr/>
        <a:lstStyle/>
        <a:p>
          <a:pPr>
            <a:defRPr lang="es-CO"/>
          </a:pPr>
          <a:endParaRPr lang="es-MX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Población por tipo económico 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(Bogotá enero- junio 2014, porcentaje %)</a:t>
            </a:r>
          </a:p>
        </c:rich>
      </c:tx>
      <c:layout/>
      <c:overlay val="0"/>
    </c:title>
    <c:autoTitleDeleted val="0"/>
    <c:view3D>
      <c:rotX val="15"/>
      <c:rotY val="181"/>
      <c:rAngAx val="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1.7500584704139708E-2"/>
          <c:y val="0.33039076115485566"/>
          <c:w val="0.93421052631579005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MX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/>
                </a:pPr>
                <a:endParaRPr lang="es-MX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(personas)'!$E$46:$E$47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(personas)'!$F$46:$F$47</c:f>
              <c:numCache>
                <c:formatCode>#,##0</c:formatCode>
                <c:ptCount val="2"/>
                <c:pt idx="0">
                  <c:v>4537.7340000000004</c:v>
                </c:pt>
                <c:pt idx="1">
                  <c:v>1762.1235000000001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8247617074181521"/>
          <c:y val="0.73902262217222903"/>
          <c:w val="0.65409103467335417"/>
          <c:h val="0.17049615349805422"/>
        </c:manualLayout>
      </c:layout>
      <c:overlay val="0"/>
      <c:txPr>
        <a:bodyPr/>
        <a:lstStyle/>
        <a:p>
          <a:pPr rtl="0">
            <a:defRPr lang="es-CO"/>
          </a:pPr>
          <a:endParaRPr lang="es-MX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global de participación y</a:t>
            </a:r>
            <a:r>
              <a:rPr lang="es-US" sz="1200" baseline="0">
                <a:solidFill>
                  <a:srgbClr val="53722D"/>
                </a:solidFill>
              </a:rPr>
              <a:t> ocupación</a:t>
            </a:r>
            <a:r>
              <a:rPr lang="es-US" sz="1200">
                <a:solidFill>
                  <a:srgbClr val="53722D"/>
                </a:solidFill>
              </a:rPr>
              <a:t>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 enero-junio, porcentaje %)</a:t>
            </a:r>
          </a:p>
        </c:rich>
      </c:tx>
      <c:layout>
        <c:manualLayout>
          <c:xMode val="edge"/>
          <c:yMode val="edge"/>
          <c:x val="0.15289459870147812"/>
          <c:y val="4.6948356807511738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3076281254316893"/>
          <c:y val="0.23275849321651695"/>
          <c:w val="0.82021562265350989"/>
          <c:h val="0.54467662231879677"/>
        </c:manualLayout>
      </c:layout>
      <c:barChart>
        <c:barDir val="col"/>
        <c:grouping val="clustered"/>
        <c:varyColors val="0"/>
        <c:ser>
          <c:idx val="1"/>
          <c:order val="0"/>
          <c:tx>
            <c:v>TGP</c:v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>
                    <a:solidFill>
                      <a:srgbClr val="53722D"/>
                    </a:solidFill>
                  </a:defRPr>
                </a:pPr>
                <a:endParaRPr lang="es-MX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val>
            <c:numRef>
              <c:f>' Mercado Laboral (tasas)'!$C$14:$D$14</c:f>
              <c:numCache>
                <c:formatCode>#,##0.0</c:formatCode>
                <c:ptCount val="2"/>
                <c:pt idx="0">
                  <c:v>71.847824011997957</c:v>
                </c:pt>
                <c:pt idx="1">
                  <c:v>72.029153040366396</c:v>
                </c:pt>
              </c:numCache>
            </c:numRef>
          </c:val>
        </c:ser>
        <c:ser>
          <c:idx val="0"/>
          <c:order val="1"/>
          <c:tx>
            <c:v>Tasa Ocupación</c:v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rgbClr val="53722D"/>
              </a:solidFill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>
                    <a:solidFill>
                      <a:srgbClr val="53722D"/>
                    </a:solidFill>
                  </a:defRPr>
                </a:pPr>
                <a:endParaRPr lang="es-MX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2013</c:v>
                </c:pt>
                <c:pt idx="1">
                  <c:v>2014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64.877480944661883</c:v>
                </c:pt>
                <c:pt idx="1">
                  <c:v>65.33372646391868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9064816"/>
        <c:axId val="129065376"/>
      </c:barChart>
      <c:catAx>
        <c:axId val="1290648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MX"/>
          </a:p>
        </c:txPr>
        <c:crossAx val="129065376"/>
        <c:crosses val="autoZero"/>
        <c:auto val="1"/>
        <c:lblAlgn val="ctr"/>
        <c:lblOffset val="100"/>
        <c:noMultiLvlLbl val="0"/>
      </c:catAx>
      <c:valAx>
        <c:axId val="129065376"/>
        <c:scaling>
          <c:orientation val="minMax"/>
          <c:max val="76"/>
          <c:min val="56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MX"/>
          </a:p>
        </c:txPr>
        <c:crossAx val="129064816"/>
        <c:crosses val="autoZero"/>
        <c:crossBetween val="between"/>
      </c:valAx>
      <c:spPr>
        <a:noFill/>
        <a:ln w="12700">
          <a:solidFill>
            <a:srgbClr val="53722D"/>
          </a:solidFill>
        </a:ln>
      </c:spPr>
    </c:plotArea>
    <c:legend>
      <c:legendPos val="b"/>
      <c:layout>
        <c:manualLayout>
          <c:xMode val="edge"/>
          <c:yMode val="edge"/>
          <c:x val="0.28449233319519268"/>
          <c:y val="0.87754500757827802"/>
          <c:w val="0.43010222406409726"/>
          <c:h val="8.4896306975712543E-2"/>
        </c:manualLayout>
      </c:layout>
      <c:overlay val="0"/>
      <c:txPr>
        <a:bodyPr/>
        <a:lstStyle/>
        <a:p>
          <a:pPr>
            <a:defRPr lang="es-CO"/>
          </a:pPr>
          <a:endParaRPr lang="es-MX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 enero-junio, porcentaje %)</a:t>
            </a:r>
          </a:p>
        </c:rich>
      </c:tx>
      <c:layout>
        <c:manualLayout>
          <c:xMode val="edge"/>
          <c:yMode val="edge"/>
          <c:x val="0.24853179593337071"/>
          <c:y val="6.3492063492063489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3427242854485688"/>
          <c:y val="0.26414352052147327"/>
          <c:w val="0.84149296298592557"/>
          <c:h val="0.59295588051493564"/>
        </c:manualLayout>
      </c:layout>
      <c:barChart>
        <c:barDir val="col"/>
        <c:grouping val="clustered"/>
        <c:varyColors val="0"/>
        <c:ser>
          <c:idx val="0"/>
          <c:order val="0"/>
          <c:tx>
            <c:v>Desempleo</c:v>
          </c:tx>
          <c:spPr>
            <a:solidFill>
              <a:srgbClr val="53722D"/>
            </a:solidFill>
            <a:ln>
              <a:solidFill>
                <a:schemeClr val="tx1"/>
              </a:solidFill>
              <a:prstDash val="sysDot"/>
            </a:ln>
          </c:spPr>
          <c:invertIfNegative val="0"/>
          <c:dLbls>
            <c:dLbl>
              <c:idx val="0"/>
              <c:layout>
                <c:manualLayout>
                  <c:x val="0"/>
                  <c:y val="-4.39560439560440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>
                    <a:solidFill>
                      <a:srgbClr val="53722D"/>
                    </a:solidFill>
                  </a:defRPr>
                </a:pPr>
                <a:endParaRPr lang="es-MX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2013</c:v>
                </c:pt>
                <c:pt idx="1">
                  <c:v>2014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9.7015405154800387</c:v>
                </c:pt>
                <c:pt idx="1">
                  <c:v>9.2954434966879944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9067616"/>
        <c:axId val="129068176"/>
      </c:barChart>
      <c:catAx>
        <c:axId val="1290676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MX"/>
          </a:p>
        </c:txPr>
        <c:crossAx val="129068176"/>
        <c:crosses val="autoZero"/>
        <c:auto val="1"/>
        <c:lblAlgn val="ctr"/>
        <c:lblOffset val="100"/>
        <c:noMultiLvlLbl val="0"/>
      </c:catAx>
      <c:valAx>
        <c:axId val="129068176"/>
        <c:scaling>
          <c:orientation val="minMax"/>
          <c:max val="12"/>
          <c:min val="7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MX"/>
          </a:p>
        </c:txPr>
        <c:crossAx val="129067616"/>
        <c:crosses val="autoZero"/>
        <c:crossBetween val="between"/>
        <c:majorUnit val="1"/>
      </c:valAx>
      <c:spPr>
        <a:noFill/>
        <a:ln w="12700"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Mujer por tipo económico 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(Bogotá II Trimestre 2014, porcentaje %)</a:t>
            </a:r>
          </a:p>
        </c:rich>
      </c:tx>
      <c:layout/>
      <c:overlay val="0"/>
    </c:title>
    <c:autoTitleDeleted val="0"/>
    <c:view3D>
      <c:rotX val="15"/>
      <c:rotY val="181"/>
      <c:rAngAx val="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42E-2"/>
          <c:y val="0.24505747126436825"/>
          <c:w val="0.93421052631579005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MX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/>
                </a:pPr>
                <a:endParaRPr lang="es-MX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(Género) '!$E$50:$E$51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(Género) '!$F$50:$F$51</c:f>
              <c:numCache>
                <c:formatCode>#,##0</c:formatCode>
                <c:ptCount val="2"/>
                <c:pt idx="0">
                  <c:v>2204.3173423916555</c:v>
                </c:pt>
                <c:pt idx="1">
                  <c:v>1100.6019909416898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8247617074181521"/>
          <c:y val="0.73902262217222903"/>
          <c:w val="0.65409103467335417"/>
          <c:h val="0.17049615349805422"/>
        </c:manualLayout>
      </c:layout>
      <c:overlay val="0"/>
      <c:txPr>
        <a:bodyPr/>
        <a:lstStyle/>
        <a:p>
          <a:pPr rtl="0">
            <a:defRPr lang="es-CO"/>
          </a:pPr>
          <a:endParaRPr lang="es-MX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Hombres por tipo económico 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(Bogotá II Trimestre 2014, porcentaje %)</a:t>
            </a:r>
          </a:p>
        </c:rich>
      </c:tx>
      <c:layout/>
      <c:overlay val="0"/>
    </c:title>
    <c:autoTitleDeleted val="0"/>
    <c:view3D>
      <c:rotX val="15"/>
      <c:rotY val="181"/>
      <c:rAngAx val="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42E-2"/>
          <c:y val="0.24505747126436825"/>
          <c:w val="0.93421052631579005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MX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/>
                </a:pPr>
                <a:endParaRPr lang="es-MX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(Género) '!$E$53:$E$54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(Género) '!$F$53:$F$54</c:f>
              <c:numCache>
                <c:formatCode>#,##0</c:formatCode>
                <c:ptCount val="2"/>
                <c:pt idx="0">
                  <c:v>2363.3520745726933</c:v>
                </c:pt>
                <c:pt idx="1">
                  <c:v>644.17492542731429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8247617074181521"/>
          <c:y val="0.73902262217222903"/>
          <c:w val="0.65409103467335417"/>
          <c:h val="0.17049615349805422"/>
        </c:manualLayout>
      </c:layout>
      <c:overlay val="0"/>
      <c:txPr>
        <a:bodyPr/>
        <a:lstStyle/>
        <a:p>
          <a:pPr rtl="0">
            <a:defRPr lang="es-CO"/>
          </a:pPr>
          <a:endParaRPr lang="es-MX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Población por género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(Bogotá enero- junio</a:t>
            </a:r>
            <a:r>
              <a:rPr lang="es-ES" sz="1200" baseline="0">
                <a:solidFill>
                  <a:srgbClr val="53722D"/>
                </a:solidFill>
              </a:rPr>
              <a:t> </a:t>
            </a:r>
            <a:r>
              <a:rPr lang="es-ES" sz="1200">
                <a:solidFill>
                  <a:srgbClr val="53722D"/>
                </a:solidFill>
              </a:rPr>
              <a:t>2014, porcentaje %)</a:t>
            </a:r>
          </a:p>
        </c:rich>
      </c:tx>
      <c:layout/>
      <c:overlay val="0"/>
    </c:title>
    <c:autoTitleDeleted val="0"/>
    <c:view3D>
      <c:rotX val="15"/>
      <c:rotY val="181"/>
      <c:rAngAx val="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42E-2"/>
          <c:y val="0.24505747126436825"/>
          <c:w val="0.93421052631579005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MX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/>
                </a:pPr>
                <a:endParaRPr lang="es-MX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añocorr(Género)'!$E$50:$E$51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añocorr(Género)'!$F$50:$F$51</c:f>
              <c:numCache>
                <c:formatCode>#,##0</c:formatCode>
                <c:ptCount val="2"/>
                <c:pt idx="0">
                  <c:v>3998.4039999999995</c:v>
                </c:pt>
                <c:pt idx="1">
                  <c:v>3736.4981666666654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8247617074181521"/>
          <c:y val="0.73902262217222903"/>
          <c:w val="0.65409103467335417"/>
          <c:h val="0.17049615349805422"/>
        </c:manualLayout>
      </c:layout>
      <c:overlay val="0"/>
      <c:txPr>
        <a:bodyPr/>
        <a:lstStyle/>
        <a:p>
          <a:pPr rtl="0">
            <a:defRPr lang="es-CO"/>
          </a:pPr>
          <a:endParaRPr lang="es-MX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Ocupados por género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(Bogotá enero- junio 2014, porcentaje %)</a:t>
            </a:r>
          </a:p>
        </c:rich>
      </c:tx>
      <c:layout/>
      <c:overlay val="0"/>
    </c:title>
    <c:autoTitleDeleted val="0"/>
    <c:view3D>
      <c:rotX val="15"/>
      <c:rotY val="181"/>
      <c:rAngAx val="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42E-2"/>
          <c:y val="0.24505747126436825"/>
          <c:w val="0.93421052631579005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MX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/>
                </a:pPr>
                <a:endParaRPr lang="es-MX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añocorr(Género)'!$E$53:$E$54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añocorr(Género)'!$F$53:$F$54</c:f>
              <c:numCache>
                <c:formatCode>#,##0</c:formatCode>
                <c:ptCount val="2"/>
                <c:pt idx="0">
                  <c:v>1936.7227750304232</c:v>
                </c:pt>
                <c:pt idx="1">
                  <c:v>2179.2088638125356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8247620037594312"/>
          <c:y val="0.75502278215223084"/>
          <c:w val="0.65409103467335417"/>
          <c:h val="0.17049615349805422"/>
        </c:manualLayout>
      </c:layout>
      <c:overlay val="0"/>
      <c:txPr>
        <a:bodyPr/>
        <a:lstStyle/>
        <a:p>
          <a:pPr rtl="0">
            <a:defRPr lang="es-CO"/>
          </a:pPr>
          <a:endParaRPr lang="es-MX"/>
        </a:p>
      </c:txPr>
    </c:legend>
    <c:plotVisOnly val="1"/>
    <c:dispBlanksAs val="zero"/>
    <c:showDLblsOverMax val="0"/>
  </c:chart>
  <c:spPr>
    <a:noFill/>
    <a:ln>
      <a:noFill/>
    </a:ln>
  </c:spPr>
  <c:printSettings>
    <c:headerFooter>
      <c:oddFooter>&amp;C&amp;"-,Negrita"&amp;K03+039Pagina 4</c:oddFooter>
    </c:headerFooter>
    <c:pageMargins b="0.74803149606299213" l="0.70866141732283472" r="0.70866141732283472" t="0.74803149606299213" header="0.31496062992125984" footer="0.31496062992125984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global</a:t>
            </a:r>
            <a:r>
              <a:rPr lang="es-US" sz="1200" baseline="0">
                <a:solidFill>
                  <a:srgbClr val="53722D"/>
                </a:solidFill>
              </a:rPr>
              <a:t> de participación</a:t>
            </a:r>
            <a:r>
              <a:rPr lang="es-US" sz="1200">
                <a:solidFill>
                  <a:srgbClr val="53722D"/>
                </a:solidFill>
              </a:rPr>
              <a:t> mujeres y hombres en Bogotá,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trimestral 2007-2014 (porcentaje %)</a:t>
            </a:r>
          </a:p>
        </c:rich>
      </c:tx>
      <c:layout>
        <c:manualLayout>
          <c:xMode val="edge"/>
          <c:yMode val="edge"/>
          <c:x val="0.18826334573928469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6533754387224521E-2"/>
          <c:y val="0.21775824034265656"/>
          <c:w val="0.86163044645279896"/>
          <c:h val="0.56712590374056004"/>
        </c:manualLayout>
      </c:layout>
      <c:lineChart>
        <c:grouping val="standard"/>
        <c:varyColors val="0"/>
        <c:ser>
          <c:idx val="0"/>
          <c:order val="0"/>
          <c:tx>
            <c:v>Mujer</c:v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multiLvlStrRef>
              <c:f>'Tasa Global Part %.(Género)'!$M$19:$N$50</c:f>
              <c:multiLvlStrCache>
                <c:ptCount val="32"/>
                <c:lvl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  <c:pt idx="5">
                    <c:v>II Trim</c:v>
                  </c:pt>
                  <c:pt idx="6">
                    <c:v>III Trim</c:v>
                  </c:pt>
                  <c:pt idx="7">
                    <c:v>IV Trim</c:v>
                  </c:pt>
                  <c:pt idx="8">
                    <c:v>I Trim</c:v>
                  </c:pt>
                  <c:pt idx="9">
                    <c:v>II Trim</c:v>
                  </c:pt>
                  <c:pt idx="10">
                    <c:v>III Trim</c:v>
                  </c:pt>
                  <c:pt idx="11">
                    <c:v>IV Trim</c:v>
                  </c:pt>
                  <c:pt idx="12">
                    <c:v>I Trim</c:v>
                  </c:pt>
                  <c:pt idx="13">
                    <c:v>II Trim</c:v>
                  </c:pt>
                  <c:pt idx="14">
                    <c:v>III Trim</c:v>
                  </c:pt>
                  <c:pt idx="15">
                    <c:v>IV Trim</c:v>
                  </c:pt>
                  <c:pt idx="16">
                    <c:v>I Trim</c:v>
                  </c:pt>
                  <c:pt idx="17">
                    <c:v>II Trim</c:v>
                  </c:pt>
                  <c:pt idx="18">
                    <c:v>III Trim</c:v>
                  </c:pt>
                  <c:pt idx="19">
                    <c:v>IV Trim</c:v>
                  </c:pt>
                  <c:pt idx="20">
                    <c:v>I Trim</c:v>
                  </c:pt>
                  <c:pt idx="21">
                    <c:v>II Trim</c:v>
                  </c:pt>
                  <c:pt idx="22">
                    <c:v>III Trim</c:v>
                  </c:pt>
                  <c:pt idx="23">
                    <c:v>IV Trim</c:v>
                  </c:pt>
                  <c:pt idx="24">
                    <c:v>I Trim</c:v>
                  </c:pt>
                  <c:pt idx="25">
                    <c:v>II Trim</c:v>
                  </c:pt>
                  <c:pt idx="26">
                    <c:v>III Trim</c:v>
                  </c:pt>
                  <c:pt idx="27">
                    <c:v>IV Trim</c:v>
                  </c:pt>
                  <c:pt idx="28">
                    <c:v>I Trim</c:v>
                  </c:pt>
                  <c:pt idx="29">
                    <c:v>II Trim</c:v>
                  </c:pt>
                  <c:pt idx="30">
                    <c:v>III Trim</c:v>
                  </c:pt>
                  <c:pt idx="31">
                    <c:v>IV Trim</c:v>
                  </c:pt>
                </c:lvl>
                <c:lvl>
                  <c:pt idx="0">
                    <c:v>2007</c:v>
                  </c:pt>
                  <c:pt idx="4">
                    <c:v>2008</c:v>
                  </c:pt>
                  <c:pt idx="8">
                    <c:v>2009</c:v>
                  </c:pt>
                  <c:pt idx="12">
                    <c:v>2010</c:v>
                  </c:pt>
                  <c:pt idx="16">
                    <c:v>2011</c:v>
                  </c:pt>
                  <c:pt idx="20">
                    <c:v>2012</c:v>
                  </c:pt>
                  <c:pt idx="24">
                    <c:v>2013</c:v>
                  </c:pt>
                  <c:pt idx="28">
                    <c:v>2014</c:v>
                  </c:pt>
                </c:lvl>
              </c:multiLvlStrCache>
            </c:multiLvlStrRef>
          </c:cat>
          <c:val>
            <c:numRef>
              <c:f>'Tasa Global Part %.(Género)'!$O$19:$O$48</c:f>
              <c:numCache>
                <c:formatCode>#,##0.0</c:formatCode>
                <c:ptCount val="30"/>
                <c:pt idx="0">
                  <c:v>55.988700451598064</c:v>
                </c:pt>
                <c:pt idx="1">
                  <c:v>56.870669447084644</c:v>
                </c:pt>
                <c:pt idx="2">
                  <c:v>56.586334829362727</c:v>
                </c:pt>
                <c:pt idx="3">
                  <c:v>57.668366733955963</c:v>
                </c:pt>
                <c:pt idx="4">
                  <c:v>59.939487116019208</c:v>
                </c:pt>
                <c:pt idx="5">
                  <c:v>57.81725304300884</c:v>
                </c:pt>
                <c:pt idx="6">
                  <c:v>59.174270255479257</c:v>
                </c:pt>
                <c:pt idx="7">
                  <c:v>56.525366429534117</c:v>
                </c:pt>
                <c:pt idx="8">
                  <c:v>59.328176134368384</c:v>
                </c:pt>
                <c:pt idx="9">
                  <c:v>58.97144677612102</c:v>
                </c:pt>
                <c:pt idx="10">
                  <c:v>60.052636650200967</c:v>
                </c:pt>
                <c:pt idx="11">
                  <c:v>60.3937855187379</c:v>
                </c:pt>
                <c:pt idx="12">
                  <c:v>60.516316700543058</c:v>
                </c:pt>
                <c:pt idx="13">
                  <c:v>60.678601897446313</c:v>
                </c:pt>
                <c:pt idx="14">
                  <c:v>63.105116711701584</c:v>
                </c:pt>
                <c:pt idx="15">
                  <c:v>64.861378882299121</c:v>
                </c:pt>
                <c:pt idx="16">
                  <c:v>64.170617727383032</c:v>
                </c:pt>
                <c:pt idx="17">
                  <c:v>64.634561752509853</c:v>
                </c:pt>
                <c:pt idx="18">
                  <c:v>66.327139312844892</c:v>
                </c:pt>
                <c:pt idx="19">
                  <c:v>66.605870545979457</c:v>
                </c:pt>
                <c:pt idx="20">
                  <c:v>64.662595104457992</c:v>
                </c:pt>
                <c:pt idx="21">
                  <c:v>67.043540572811636</c:v>
                </c:pt>
                <c:pt idx="22">
                  <c:v>66.243458233129644</c:v>
                </c:pt>
                <c:pt idx="23">
                  <c:v>65.555922804988541</c:v>
                </c:pt>
                <c:pt idx="24">
                  <c:v>65.90413581360572</c:v>
                </c:pt>
                <c:pt idx="25">
                  <c:v>66.838727388551817</c:v>
                </c:pt>
                <c:pt idx="26">
                  <c:v>66.712462646498011</c:v>
                </c:pt>
                <c:pt idx="27">
                  <c:v>66.083948208232428</c:v>
                </c:pt>
                <c:pt idx="28">
                  <c:v>65.764825263075025</c:v>
                </c:pt>
                <c:pt idx="29">
                  <c:v>66.698067942505077</c:v>
                </c:pt>
              </c:numCache>
            </c:numRef>
          </c:val>
          <c:smooth val="0"/>
        </c:ser>
        <c:ser>
          <c:idx val="1"/>
          <c:order val="1"/>
          <c:tx>
            <c:v>Hombre</c:v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val>
            <c:numRef>
              <c:f>'Tasa Global Part %.(Género)'!$P$19:$P$48</c:f>
              <c:numCache>
                <c:formatCode>#,##0.0</c:formatCode>
                <c:ptCount val="30"/>
                <c:pt idx="0">
                  <c:v>72.856437881885967</c:v>
                </c:pt>
                <c:pt idx="1">
                  <c:v>72.486857593428468</c:v>
                </c:pt>
                <c:pt idx="2">
                  <c:v>71.908951503949524</c:v>
                </c:pt>
                <c:pt idx="3">
                  <c:v>71.117246938425325</c:v>
                </c:pt>
                <c:pt idx="4">
                  <c:v>73.140111356625312</c:v>
                </c:pt>
                <c:pt idx="5">
                  <c:v>72.377146102359688</c:v>
                </c:pt>
                <c:pt idx="6">
                  <c:v>74.049351388315884</c:v>
                </c:pt>
                <c:pt idx="7">
                  <c:v>73.786398936180277</c:v>
                </c:pt>
                <c:pt idx="8">
                  <c:v>73.012929301756088</c:v>
                </c:pt>
                <c:pt idx="9">
                  <c:v>73.998536630309374</c:v>
                </c:pt>
                <c:pt idx="10">
                  <c:v>73.735411830645063</c:v>
                </c:pt>
                <c:pt idx="11">
                  <c:v>75.833969493091644</c:v>
                </c:pt>
                <c:pt idx="12">
                  <c:v>74.606986848410457</c:v>
                </c:pt>
                <c:pt idx="13">
                  <c:v>75.434685252930521</c:v>
                </c:pt>
                <c:pt idx="14">
                  <c:v>75.104789001947779</c:v>
                </c:pt>
                <c:pt idx="15">
                  <c:v>77.184244378626616</c:v>
                </c:pt>
                <c:pt idx="16">
                  <c:v>74.606986848410457</c:v>
                </c:pt>
                <c:pt idx="17">
                  <c:v>75.434685252930521</c:v>
                </c:pt>
                <c:pt idx="18">
                  <c:v>75.104789001947779</c:v>
                </c:pt>
                <c:pt idx="19">
                  <c:v>77.184244378626616</c:v>
                </c:pt>
                <c:pt idx="20">
                  <c:v>76.137466410016756</c:v>
                </c:pt>
                <c:pt idx="21">
                  <c:v>76.716178787750721</c:v>
                </c:pt>
                <c:pt idx="22">
                  <c:v>77.241632489911723</c:v>
                </c:pt>
                <c:pt idx="23">
                  <c:v>77.882710837757202</c:v>
                </c:pt>
                <c:pt idx="24">
                  <c:v>78.805359698952074</c:v>
                </c:pt>
                <c:pt idx="25">
                  <c:v>77.767105914699371</c:v>
                </c:pt>
                <c:pt idx="26">
                  <c:v>79.889336754955593</c:v>
                </c:pt>
                <c:pt idx="27">
                  <c:v>79.499587668686061</c:v>
                </c:pt>
                <c:pt idx="28">
                  <c:v>78.219283952521025</c:v>
                </c:pt>
                <c:pt idx="29">
                  <c:v>78.581242149203945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9577248"/>
        <c:axId val="169577808"/>
      </c:lineChart>
      <c:catAx>
        <c:axId val="1695772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900">
                <a:solidFill>
                  <a:srgbClr val="53722D"/>
                </a:solidFill>
              </a:defRPr>
            </a:pPr>
            <a:endParaRPr lang="es-MX"/>
          </a:p>
        </c:txPr>
        <c:crossAx val="169577808"/>
        <c:crosses val="autoZero"/>
        <c:auto val="1"/>
        <c:lblAlgn val="ctr"/>
        <c:lblOffset val="100"/>
        <c:noMultiLvlLbl val="0"/>
      </c:catAx>
      <c:valAx>
        <c:axId val="169577808"/>
        <c:scaling>
          <c:orientation val="minMax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MX"/>
          </a:p>
        </c:txPr>
        <c:crossAx val="169577248"/>
        <c:crossesAt val="1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r"/>
      <c:layout>
        <c:manualLayout>
          <c:xMode val="edge"/>
          <c:yMode val="edge"/>
          <c:x val="0.70277380455064009"/>
          <c:y val="0.55760140411896364"/>
          <c:w val="0.13593584555682764"/>
          <c:h val="0.155551943103886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ocupación mujeres y hombres en Bogotá,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</a:t>
            </a:r>
            <a:r>
              <a:rPr lang="es-US" sz="1200" b="1" i="0" u="none" strike="noStrike" baseline="0">
                <a:effectLst/>
              </a:rPr>
              <a:t>trimestral 2007-2014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6533754387224521E-2"/>
          <c:y val="0.16458847907169499"/>
          <c:w val="0.90275170481134059"/>
          <c:h val="0.62029550874668604"/>
        </c:manualLayout>
      </c:layout>
      <c:lineChart>
        <c:grouping val="standard"/>
        <c:varyColors val="0"/>
        <c:ser>
          <c:idx val="0"/>
          <c:order val="0"/>
          <c:tx>
            <c:v>Mujer</c:v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multiLvlStrRef>
              <c:f>'Tasa Ocupación %.(Género)'!$M$19:$N$50</c:f>
              <c:multiLvlStrCache>
                <c:ptCount val="30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  <c:pt idx="5">
                    <c:v>II Trim</c:v>
                  </c:pt>
                  <c:pt idx="6">
                    <c:v>III Trim</c:v>
                  </c:pt>
                  <c:pt idx="7">
                    <c:v>IV Trim</c:v>
                  </c:pt>
                  <c:pt idx="8">
                    <c:v>I Trim</c:v>
                  </c:pt>
                  <c:pt idx="9">
                    <c:v>II Trim</c:v>
                  </c:pt>
                  <c:pt idx="10">
                    <c:v>III Trim</c:v>
                  </c:pt>
                  <c:pt idx="11">
                    <c:v>IV Trim</c:v>
                  </c:pt>
                  <c:pt idx="12">
                    <c:v>I Trim</c:v>
                  </c:pt>
                  <c:pt idx="13">
                    <c:v>II Trim</c:v>
                  </c:pt>
                  <c:pt idx="14">
                    <c:v>III Trim</c:v>
                  </c:pt>
                  <c:pt idx="15">
                    <c:v>IV Trim</c:v>
                  </c:pt>
                  <c:pt idx="16">
                    <c:v>I Trim</c:v>
                  </c:pt>
                  <c:pt idx="17">
                    <c:v>II Trim</c:v>
                  </c:pt>
                  <c:pt idx="18">
                    <c:v>III Trim</c:v>
                  </c:pt>
                  <c:pt idx="19">
                    <c:v>IV Trim</c:v>
                  </c:pt>
                  <c:pt idx="20">
                    <c:v>I Trim</c:v>
                  </c:pt>
                  <c:pt idx="21">
                    <c:v>II Trim</c:v>
                  </c:pt>
                  <c:pt idx="22">
                    <c:v>III Trim</c:v>
                  </c:pt>
                  <c:pt idx="23">
                    <c:v>IV Trim</c:v>
                  </c:pt>
                  <c:pt idx="24">
                    <c:v>I Trim</c:v>
                  </c:pt>
                  <c:pt idx="25">
                    <c:v>II Trim</c:v>
                  </c:pt>
                  <c:pt idx="26">
                    <c:v>III Trim</c:v>
                  </c:pt>
                  <c:pt idx="27">
                    <c:v>IV Trim</c:v>
                  </c:pt>
                  <c:pt idx="28">
                    <c:v>I Trim</c:v>
                  </c:pt>
                  <c:pt idx="29">
                    <c:v>II Trim</c:v>
                  </c:pt>
                </c:lvl>
                <c:lvl>
                  <c:pt idx="0">
                    <c:v>2007</c:v>
                  </c:pt>
                  <c:pt idx="4">
                    <c:v>2008</c:v>
                  </c:pt>
                  <c:pt idx="8">
                    <c:v>2009</c:v>
                  </c:pt>
                  <c:pt idx="12">
                    <c:v>2010</c:v>
                  </c:pt>
                  <c:pt idx="16">
                    <c:v>2011</c:v>
                  </c:pt>
                  <c:pt idx="20">
                    <c:v>2012</c:v>
                  </c:pt>
                  <c:pt idx="24">
                    <c:v>2013</c:v>
                  </c:pt>
                  <c:pt idx="28">
                    <c:v>2014</c:v>
                  </c:pt>
                </c:lvl>
              </c:multiLvlStrCache>
            </c:multiLvlStrRef>
          </c:cat>
          <c:val>
            <c:numRef>
              <c:f>'Tasa Ocupación %.(Género)'!$O$19:$O$48</c:f>
              <c:numCache>
                <c:formatCode>#,##0.0</c:formatCode>
                <c:ptCount val="30"/>
                <c:pt idx="0">
                  <c:v>48.579176514451532</c:v>
                </c:pt>
                <c:pt idx="1">
                  <c:v>49.508043878454608</c:v>
                </c:pt>
                <c:pt idx="2">
                  <c:v>50.223023553602971</c:v>
                </c:pt>
                <c:pt idx="3">
                  <c:v>51.501549874814344</c:v>
                </c:pt>
                <c:pt idx="4">
                  <c:v>51.649551803182426</c:v>
                </c:pt>
                <c:pt idx="5">
                  <c:v>51.775044179626263</c:v>
                </c:pt>
                <c:pt idx="6">
                  <c:v>52.085337426203147</c:v>
                </c:pt>
                <c:pt idx="7">
                  <c:v>50.997461763845486</c:v>
                </c:pt>
                <c:pt idx="8">
                  <c:v>51.388451284645065</c:v>
                </c:pt>
                <c:pt idx="9">
                  <c:v>51.567438300242195</c:v>
                </c:pt>
                <c:pt idx="10">
                  <c:v>52.4384228275105</c:v>
                </c:pt>
                <c:pt idx="11">
                  <c:v>53.045591634152942</c:v>
                </c:pt>
                <c:pt idx="12">
                  <c:v>51.798569607076061</c:v>
                </c:pt>
                <c:pt idx="13">
                  <c:v>53.413359701149155</c:v>
                </c:pt>
                <c:pt idx="14">
                  <c:v>55.228163668765532</c:v>
                </c:pt>
                <c:pt idx="15">
                  <c:v>58.21741903551915</c:v>
                </c:pt>
                <c:pt idx="16">
                  <c:v>55.123014637225509</c:v>
                </c:pt>
                <c:pt idx="17">
                  <c:v>57.466732642789417</c:v>
                </c:pt>
                <c:pt idx="18">
                  <c:v>59.878976354408309</c:v>
                </c:pt>
                <c:pt idx="19">
                  <c:v>59.654794032638392</c:v>
                </c:pt>
                <c:pt idx="20">
                  <c:v>56.679390954769779</c:v>
                </c:pt>
                <c:pt idx="21">
                  <c:v>59.344441164348162</c:v>
                </c:pt>
                <c:pt idx="22">
                  <c:v>58.669248278814493</c:v>
                </c:pt>
                <c:pt idx="23">
                  <c:v>59.234421280462854</c:v>
                </c:pt>
                <c:pt idx="24">
                  <c:v>58.261594995963605</c:v>
                </c:pt>
                <c:pt idx="25">
                  <c:v>60.047457114024724</c:v>
                </c:pt>
                <c:pt idx="26">
                  <c:v>59.598101762334352</c:v>
                </c:pt>
                <c:pt idx="27">
                  <c:v>59.551501261822025</c:v>
                </c:pt>
                <c:pt idx="28">
                  <c:v>57.313645445639615</c:v>
                </c:pt>
                <c:pt idx="29">
                  <c:v>60.104887175453094</c:v>
                </c:pt>
              </c:numCache>
            </c:numRef>
          </c:val>
          <c:smooth val="0"/>
        </c:ser>
        <c:ser>
          <c:idx val="1"/>
          <c:order val="1"/>
          <c:tx>
            <c:v>Hombre</c:v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multiLvlStrRef>
              <c:f>'Tasa Ocupación %.(Género)'!$M$19:$N$50</c:f>
              <c:multiLvlStrCache>
                <c:ptCount val="30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  <c:pt idx="5">
                    <c:v>II Trim</c:v>
                  </c:pt>
                  <c:pt idx="6">
                    <c:v>III Trim</c:v>
                  </c:pt>
                  <c:pt idx="7">
                    <c:v>IV Trim</c:v>
                  </c:pt>
                  <c:pt idx="8">
                    <c:v>I Trim</c:v>
                  </c:pt>
                  <c:pt idx="9">
                    <c:v>II Trim</c:v>
                  </c:pt>
                  <c:pt idx="10">
                    <c:v>III Trim</c:v>
                  </c:pt>
                  <c:pt idx="11">
                    <c:v>IV Trim</c:v>
                  </c:pt>
                  <c:pt idx="12">
                    <c:v>I Trim</c:v>
                  </c:pt>
                  <c:pt idx="13">
                    <c:v>II Trim</c:v>
                  </c:pt>
                  <c:pt idx="14">
                    <c:v>III Trim</c:v>
                  </c:pt>
                  <c:pt idx="15">
                    <c:v>IV Trim</c:v>
                  </c:pt>
                  <c:pt idx="16">
                    <c:v>I Trim</c:v>
                  </c:pt>
                  <c:pt idx="17">
                    <c:v>II Trim</c:v>
                  </c:pt>
                  <c:pt idx="18">
                    <c:v>III Trim</c:v>
                  </c:pt>
                  <c:pt idx="19">
                    <c:v>IV Trim</c:v>
                  </c:pt>
                  <c:pt idx="20">
                    <c:v>I Trim</c:v>
                  </c:pt>
                  <c:pt idx="21">
                    <c:v>II Trim</c:v>
                  </c:pt>
                  <c:pt idx="22">
                    <c:v>III Trim</c:v>
                  </c:pt>
                  <c:pt idx="23">
                    <c:v>IV Trim</c:v>
                  </c:pt>
                  <c:pt idx="24">
                    <c:v>I Trim</c:v>
                  </c:pt>
                  <c:pt idx="25">
                    <c:v>II Trim</c:v>
                  </c:pt>
                  <c:pt idx="26">
                    <c:v>III Trim</c:v>
                  </c:pt>
                  <c:pt idx="27">
                    <c:v>IV Trim</c:v>
                  </c:pt>
                  <c:pt idx="28">
                    <c:v>I Trim</c:v>
                  </c:pt>
                  <c:pt idx="29">
                    <c:v>II Trim</c:v>
                  </c:pt>
                </c:lvl>
                <c:lvl>
                  <c:pt idx="0">
                    <c:v>2007</c:v>
                  </c:pt>
                  <c:pt idx="4">
                    <c:v>2008</c:v>
                  </c:pt>
                  <c:pt idx="8">
                    <c:v>2009</c:v>
                  </c:pt>
                  <c:pt idx="12">
                    <c:v>2010</c:v>
                  </c:pt>
                  <c:pt idx="16">
                    <c:v>2011</c:v>
                  </c:pt>
                  <c:pt idx="20">
                    <c:v>2012</c:v>
                  </c:pt>
                  <c:pt idx="24">
                    <c:v>2013</c:v>
                  </c:pt>
                  <c:pt idx="28">
                    <c:v>2014</c:v>
                  </c:pt>
                </c:lvl>
              </c:multiLvlStrCache>
            </c:multiLvlStrRef>
          </c:cat>
          <c:val>
            <c:numRef>
              <c:f>'Tasa Ocupación %.(Género)'!$P$19:$P$48</c:f>
              <c:numCache>
                <c:formatCode>#,##0.0</c:formatCode>
                <c:ptCount val="30"/>
                <c:pt idx="0">
                  <c:v>65.690513001637882</c:v>
                </c:pt>
                <c:pt idx="1">
                  <c:v>66.314546122295297</c:v>
                </c:pt>
                <c:pt idx="2">
                  <c:v>64.892666100667469</c:v>
                </c:pt>
                <c:pt idx="3">
                  <c:v>65.798403386655565</c:v>
                </c:pt>
                <c:pt idx="4">
                  <c:v>66.727250845141668</c:v>
                </c:pt>
                <c:pt idx="5">
                  <c:v>65.854567275017402</c:v>
                </c:pt>
                <c:pt idx="6">
                  <c:v>67.856893428348627</c:v>
                </c:pt>
                <c:pt idx="7">
                  <c:v>67.398340068803023</c:v>
                </c:pt>
                <c:pt idx="8">
                  <c:v>64.602924578904194</c:v>
                </c:pt>
                <c:pt idx="9">
                  <c:v>66.516965858074229</c:v>
                </c:pt>
                <c:pt idx="10">
                  <c:v>66.319103642119231</c:v>
                </c:pt>
                <c:pt idx="11">
                  <c:v>68.252685553620509</c:v>
                </c:pt>
                <c:pt idx="12">
                  <c:v>66.143204524252155</c:v>
                </c:pt>
                <c:pt idx="13">
                  <c:v>67.483457894835354</c:v>
                </c:pt>
                <c:pt idx="14">
                  <c:v>68.930552859895755</c:v>
                </c:pt>
                <c:pt idx="15">
                  <c:v>71.766626213539737</c:v>
                </c:pt>
                <c:pt idx="16">
                  <c:v>66.143204524252155</c:v>
                </c:pt>
                <c:pt idx="17">
                  <c:v>67.483457894835354</c:v>
                </c:pt>
                <c:pt idx="18">
                  <c:v>68.930552859895755</c:v>
                </c:pt>
                <c:pt idx="19">
                  <c:v>71.766626213539737</c:v>
                </c:pt>
                <c:pt idx="20">
                  <c:v>68.927775337150678</c:v>
                </c:pt>
                <c:pt idx="21">
                  <c:v>70.406549044804947</c:v>
                </c:pt>
                <c:pt idx="22">
                  <c:v>71.9296078611317</c:v>
                </c:pt>
                <c:pt idx="23">
                  <c:v>72.496784870563545</c:v>
                </c:pt>
                <c:pt idx="24">
                  <c:v>71.578469745148766</c:v>
                </c:pt>
                <c:pt idx="25">
                  <c:v>71.60209024024185</c:v>
                </c:pt>
                <c:pt idx="26">
                  <c:v>73.914109438355638</c:v>
                </c:pt>
                <c:pt idx="27">
                  <c:v>73.590164136614646</c:v>
                </c:pt>
                <c:pt idx="28">
                  <c:v>72.558163501476031</c:v>
                </c:pt>
                <c:pt idx="29">
                  <c:v>72.665610838568696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9580608"/>
        <c:axId val="169581168"/>
      </c:lineChart>
      <c:catAx>
        <c:axId val="1695806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900">
                <a:solidFill>
                  <a:srgbClr val="53722D"/>
                </a:solidFill>
              </a:defRPr>
            </a:pPr>
            <a:endParaRPr lang="es-MX"/>
          </a:p>
        </c:txPr>
        <c:crossAx val="169581168"/>
        <c:crosses val="autoZero"/>
        <c:auto val="1"/>
        <c:lblAlgn val="ctr"/>
        <c:lblOffset val="100"/>
        <c:noMultiLvlLbl val="0"/>
      </c:catAx>
      <c:valAx>
        <c:axId val="169581168"/>
        <c:scaling>
          <c:orientation val="minMax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MX"/>
          </a:p>
        </c:txPr>
        <c:crossAx val="169580608"/>
        <c:crosses val="autoZero"/>
        <c:crossBetween val="between"/>
      </c:valAx>
      <c:spPr>
        <a:noFill/>
        <a:ln w="9525">
          <a:solidFill>
            <a:srgbClr val="53722D"/>
          </a:solidFill>
        </a:ln>
      </c:spPr>
    </c:plotArea>
    <c:legend>
      <c:legendPos val="r"/>
      <c:layout>
        <c:manualLayout>
          <c:xMode val="edge"/>
          <c:yMode val="edge"/>
          <c:x val="0.10707477894755379"/>
          <c:y val="0.15620252307171284"/>
          <c:w val="0.13593584555682764"/>
          <c:h val="0.155551943103886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desocupación mujeres y hombres en Bogotá,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</a:t>
            </a:r>
            <a:r>
              <a:rPr lang="es-US" sz="1200" b="1" i="0" u="none" strike="noStrike" baseline="0">
                <a:effectLst/>
              </a:rPr>
              <a:t> trimestral 2007-2014 </a:t>
            </a:r>
            <a:r>
              <a:rPr lang="es-US" sz="1200">
                <a:solidFill>
                  <a:srgbClr val="53722D"/>
                </a:solidFill>
              </a:rPr>
              <a:t> (porcentaje %)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6.0727298404419337E-2"/>
          <c:y val="0.16458860384387436"/>
          <c:w val="0.90275170481134059"/>
          <c:h val="0.62029550874668604"/>
        </c:manualLayout>
      </c:layout>
      <c:lineChart>
        <c:grouping val="standard"/>
        <c:varyColors val="0"/>
        <c:ser>
          <c:idx val="0"/>
          <c:order val="0"/>
          <c:tx>
            <c:v>Mujeres</c:v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multiLvlStrRef>
              <c:f>'Tasa Desocupación %.(Género)'!$M$19:$N$48</c:f>
              <c:multiLvlStrCache>
                <c:ptCount val="30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  <c:pt idx="5">
                    <c:v>II Trim</c:v>
                  </c:pt>
                  <c:pt idx="6">
                    <c:v>III Trim</c:v>
                  </c:pt>
                  <c:pt idx="7">
                    <c:v>IV Trim</c:v>
                  </c:pt>
                  <c:pt idx="8">
                    <c:v>I Trim</c:v>
                  </c:pt>
                  <c:pt idx="9">
                    <c:v>II Trim</c:v>
                  </c:pt>
                  <c:pt idx="10">
                    <c:v>III Trim</c:v>
                  </c:pt>
                  <c:pt idx="11">
                    <c:v>IV Trim</c:v>
                  </c:pt>
                  <c:pt idx="12">
                    <c:v>I Trim</c:v>
                  </c:pt>
                  <c:pt idx="13">
                    <c:v>II Trim</c:v>
                  </c:pt>
                  <c:pt idx="14">
                    <c:v>III Trim</c:v>
                  </c:pt>
                  <c:pt idx="15">
                    <c:v>IV Trim</c:v>
                  </c:pt>
                  <c:pt idx="16">
                    <c:v>I Trim</c:v>
                  </c:pt>
                  <c:pt idx="17">
                    <c:v>II Trim</c:v>
                  </c:pt>
                  <c:pt idx="18">
                    <c:v>III Trim</c:v>
                  </c:pt>
                  <c:pt idx="19">
                    <c:v>IV Trim</c:v>
                  </c:pt>
                  <c:pt idx="20">
                    <c:v>I Trim</c:v>
                  </c:pt>
                  <c:pt idx="21">
                    <c:v>II Trim</c:v>
                  </c:pt>
                  <c:pt idx="22">
                    <c:v>III Trim</c:v>
                  </c:pt>
                  <c:pt idx="23">
                    <c:v>IV Trim</c:v>
                  </c:pt>
                  <c:pt idx="24">
                    <c:v>I Trim</c:v>
                  </c:pt>
                  <c:pt idx="25">
                    <c:v>II Trim</c:v>
                  </c:pt>
                  <c:pt idx="26">
                    <c:v>III Trim</c:v>
                  </c:pt>
                  <c:pt idx="27">
                    <c:v>IV Trim</c:v>
                  </c:pt>
                  <c:pt idx="28">
                    <c:v>I Trim</c:v>
                  </c:pt>
                  <c:pt idx="29">
                    <c:v>II Trim</c:v>
                  </c:pt>
                </c:lvl>
                <c:lvl>
                  <c:pt idx="0">
                    <c:v>2007</c:v>
                  </c:pt>
                  <c:pt idx="4">
                    <c:v>2008</c:v>
                  </c:pt>
                  <c:pt idx="8">
                    <c:v>2009</c:v>
                  </c:pt>
                  <c:pt idx="12">
                    <c:v>2010</c:v>
                  </c:pt>
                  <c:pt idx="16">
                    <c:v>2011</c:v>
                  </c:pt>
                  <c:pt idx="20">
                    <c:v>2012</c:v>
                  </c:pt>
                  <c:pt idx="24">
                    <c:v>2013</c:v>
                  </c:pt>
                  <c:pt idx="28">
                    <c:v>2014</c:v>
                  </c:pt>
                </c:lvl>
              </c:multiLvlStrCache>
            </c:multiLvlStrRef>
          </c:cat>
          <c:val>
            <c:numRef>
              <c:f>'Tasa Desocupación %.(Género)'!$O$19:$O$48</c:f>
              <c:numCache>
                <c:formatCode>#,##0.0</c:formatCode>
                <c:ptCount val="30"/>
                <c:pt idx="0">
                  <c:v>13.233963062871926</c:v>
                </c:pt>
                <c:pt idx="1">
                  <c:v>12.946261473993372</c:v>
                </c:pt>
                <c:pt idx="2">
                  <c:v>11.245314429620612</c:v>
                </c:pt>
                <c:pt idx="3">
                  <c:v>10.693586810931063</c:v>
                </c:pt>
                <c:pt idx="4">
                  <c:v>13.830507586410901</c:v>
                </c:pt>
                <c:pt idx="5">
                  <c:v>10.450529116089163</c:v>
                </c:pt>
                <c:pt idx="6">
                  <c:v>11.979755388060237</c:v>
                </c:pt>
                <c:pt idx="7">
                  <c:v>9.7795114209119234</c:v>
                </c:pt>
                <c:pt idx="8">
                  <c:v>13.38272194941773</c:v>
                </c:pt>
                <c:pt idx="9">
                  <c:v>12.555243055147342</c:v>
                </c:pt>
                <c:pt idx="10">
                  <c:v>12.679233165135273</c:v>
                </c:pt>
                <c:pt idx="11">
                  <c:v>12.167135776420309</c:v>
                </c:pt>
                <c:pt idx="12">
                  <c:v>14.405614169490175</c:v>
                </c:pt>
                <c:pt idx="13">
                  <c:v>11.973318384257212</c:v>
                </c:pt>
                <c:pt idx="14">
                  <c:v>12.482273155316822</c:v>
                </c:pt>
                <c:pt idx="15">
                  <c:v>10.243321929428076</c:v>
                </c:pt>
                <c:pt idx="16">
                  <c:v>14.099292496442246</c:v>
                </c:pt>
                <c:pt idx="17">
                  <c:v>11.089777535997765</c:v>
                </c:pt>
                <c:pt idx="18">
                  <c:v>9.7217564713933466</c:v>
                </c:pt>
                <c:pt idx="19">
                  <c:v>10.436131915042854</c:v>
                </c:pt>
                <c:pt idx="20">
                  <c:v>12.345938384922347</c:v>
                </c:pt>
                <c:pt idx="21">
                  <c:v>11.483730338050966</c:v>
                </c:pt>
                <c:pt idx="22">
                  <c:v>11.433898767270504</c:v>
                </c:pt>
                <c:pt idx="23">
                  <c:v>9.6429144065754127</c:v>
                </c:pt>
                <c:pt idx="24">
                  <c:v>11.596451001583926</c:v>
                </c:pt>
                <c:pt idx="25">
                  <c:v>10.160681598630026</c:v>
                </c:pt>
                <c:pt idx="26">
                  <c:v>10.664215653170967</c:v>
                </c:pt>
                <c:pt idx="27">
                  <c:v>9.8850736427346781</c:v>
                </c:pt>
                <c:pt idx="28">
                  <c:v>12.850607879863842</c:v>
                </c:pt>
                <c:pt idx="29">
                  <c:v>9.8851150722018541</c:v>
                </c:pt>
              </c:numCache>
            </c:numRef>
          </c:val>
          <c:smooth val="0"/>
        </c:ser>
        <c:ser>
          <c:idx val="1"/>
          <c:order val="1"/>
          <c:tx>
            <c:v>Hombres</c:v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multiLvlStrRef>
              <c:f>'Tasa Desocupación %.(Género)'!$M$19:$N$48</c:f>
              <c:multiLvlStrCache>
                <c:ptCount val="30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  <c:pt idx="5">
                    <c:v>II Trim</c:v>
                  </c:pt>
                  <c:pt idx="6">
                    <c:v>III Trim</c:v>
                  </c:pt>
                  <c:pt idx="7">
                    <c:v>IV Trim</c:v>
                  </c:pt>
                  <c:pt idx="8">
                    <c:v>I Trim</c:v>
                  </c:pt>
                  <c:pt idx="9">
                    <c:v>II Trim</c:v>
                  </c:pt>
                  <c:pt idx="10">
                    <c:v>III Trim</c:v>
                  </c:pt>
                  <c:pt idx="11">
                    <c:v>IV Trim</c:v>
                  </c:pt>
                  <c:pt idx="12">
                    <c:v>I Trim</c:v>
                  </c:pt>
                  <c:pt idx="13">
                    <c:v>II Trim</c:v>
                  </c:pt>
                  <c:pt idx="14">
                    <c:v>III Trim</c:v>
                  </c:pt>
                  <c:pt idx="15">
                    <c:v>IV Trim</c:v>
                  </c:pt>
                  <c:pt idx="16">
                    <c:v>I Trim</c:v>
                  </c:pt>
                  <c:pt idx="17">
                    <c:v>II Trim</c:v>
                  </c:pt>
                  <c:pt idx="18">
                    <c:v>III Trim</c:v>
                  </c:pt>
                  <c:pt idx="19">
                    <c:v>IV Trim</c:v>
                  </c:pt>
                  <c:pt idx="20">
                    <c:v>I Trim</c:v>
                  </c:pt>
                  <c:pt idx="21">
                    <c:v>II Trim</c:v>
                  </c:pt>
                  <c:pt idx="22">
                    <c:v>III Trim</c:v>
                  </c:pt>
                  <c:pt idx="23">
                    <c:v>IV Trim</c:v>
                  </c:pt>
                  <c:pt idx="24">
                    <c:v>I Trim</c:v>
                  </c:pt>
                  <c:pt idx="25">
                    <c:v>II Trim</c:v>
                  </c:pt>
                  <c:pt idx="26">
                    <c:v>III Trim</c:v>
                  </c:pt>
                  <c:pt idx="27">
                    <c:v>IV Trim</c:v>
                  </c:pt>
                  <c:pt idx="28">
                    <c:v>I Trim</c:v>
                  </c:pt>
                  <c:pt idx="29">
                    <c:v>II Trim</c:v>
                  </c:pt>
                </c:lvl>
                <c:lvl>
                  <c:pt idx="0">
                    <c:v>2007</c:v>
                  </c:pt>
                  <c:pt idx="4">
                    <c:v>2008</c:v>
                  </c:pt>
                  <c:pt idx="8">
                    <c:v>2009</c:v>
                  </c:pt>
                  <c:pt idx="12">
                    <c:v>2010</c:v>
                  </c:pt>
                  <c:pt idx="16">
                    <c:v>2011</c:v>
                  </c:pt>
                  <c:pt idx="20">
                    <c:v>2012</c:v>
                  </c:pt>
                  <c:pt idx="24">
                    <c:v>2013</c:v>
                  </c:pt>
                  <c:pt idx="28">
                    <c:v>2014</c:v>
                  </c:pt>
                </c:lvl>
              </c:multiLvlStrCache>
            </c:multiLvlStrRef>
          </c:cat>
          <c:val>
            <c:numRef>
              <c:f>'Tasa Desocupación %.(Género)'!$P$19:$P$48</c:f>
              <c:numCache>
                <c:formatCode>#,##0.0</c:formatCode>
                <c:ptCount val="30"/>
                <c:pt idx="0">
                  <c:v>9.8356783402798484</c:v>
                </c:pt>
                <c:pt idx="1">
                  <c:v>8.5150766305156562</c:v>
                </c:pt>
                <c:pt idx="2">
                  <c:v>9.7571794005321895</c:v>
                </c:pt>
                <c:pt idx="3">
                  <c:v>7.4789784204876657</c:v>
                </c:pt>
                <c:pt idx="4">
                  <c:v>8.7679118783604828</c:v>
                </c:pt>
                <c:pt idx="5">
                  <c:v>9.0119314985391767</c:v>
                </c:pt>
                <c:pt idx="6">
                  <c:v>8.3626093191470705</c:v>
                </c:pt>
                <c:pt idx="7">
                  <c:v>8.6575018695551389</c:v>
                </c:pt>
                <c:pt idx="8">
                  <c:v>11.518514327913243</c:v>
                </c:pt>
                <c:pt idx="9">
                  <c:v>10.110430709748307</c:v>
                </c:pt>
                <c:pt idx="10">
                  <c:v>10.058000632802539</c:v>
                </c:pt>
                <c:pt idx="11">
                  <c:v>9.9972136367749709</c:v>
                </c:pt>
                <c:pt idx="12">
                  <c:v>11.344490216922141</c:v>
                </c:pt>
                <c:pt idx="13">
                  <c:v>10.540545548025962</c:v>
                </c:pt>
                <c:pt idx="14">
                  <c:v>8.2208288234348306</c:v>
                </c:pt>
                <c:pt idx="15">
                  <c:v>7.0190726212344341</c:v>
                </c:pt>
                <c:pt idx="16">
                  <c:v>11.344490216922141</c:v>
                </c:pt>
                <c:pt idx="17">
                  <c:v>10.540545548025962</c:v>
                </c:pt>
                <c:pt idx="18">
                  <c:v>8.2208288234348306</c:v>
                </c:pt>
                <c:pt idx="19">
                  <c:v>7.0190726212344341</c:v>
                </c:pt>
                <c:pt idx="20">
                  <c:v>9.4693078359612226</c:v>
                </c:pt>
                <c:pt idx="21">
                  <c:v>8.2246402814229924</c:v>
                </c:pt>
                <c:pt idx="22">
                  <c:v>6.8771522008857779</c:v>
                </c:pt>
                <c:pt idx="23">
                  <c:v>6.9154320763352279</c:v>
                </c:pt>
                <c:pt idx="24">
                  <c:v>9.170556395416579</c:v>
                </c:pt>
                <c:pt idx="25">
                  <c:v>7.9275364589492634</c:v>
                </c:pt>
                <c:pt idx="26">
                  <c:v>7.479380301939119</c:v>
                </c:pt>
                <c:pt idx="27">
                  <c:v>7.4332757003708307</c:v>
                </c:pt>
                <c:pt idx="28">
                  <c:v>7.2374997123231921</c:v>
                </c:pt>
                <c:pt idx="29">
                  <c:v>7.5280450510099115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9583968"/>
        <c:axId val="169584528"/>
      </c:lineChart>
      <c:catAx>
        <c:axId val="1695839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900">
                <a:solidFill>
                  <a:srgbClr val="53722D"/>
                </a:solidFill>
              </a:defRPr>
            </a:pPr>
            <a:endParaRPr lang="es-MX"/>
          </a:p>
        </c:txPr>
        <c:crossAx val="169584528"/>
        <c:crosses val="autoZero"/>
        <c:auto val="1"/>
        <c:lblAlgn val="ctr"/>
        <c:lblOffset val="100"/>
        <c:noMultiLvlLbl val="0"/>
      </c:catAx>
      <c:valAx>
        <c:axId val="169584528"/>
        <c:scaling>
          <c:orientation val="minMax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MX"/>
          </a:p>
        </c:txPr>
        <c:crossAx val="169583968"/>
        <c:crosses val="autoZero"/>
        <c:crossBetween val="between"/>
      </c:valAx>
      <c:spPr>
        <a:noFill/>
        <a:ln w="0">
          <a:solidFill>
            <a:srgbClr val="53722D"/>
          </a:solidFill>
        </a:ln>
      </c:spPr>
    </c:plotArea>
    <c:legend>
      <c:legendPos val="r"/>
      <c:layout>
        <c:manualLayout>
          <c:xMode val="edge"/>
          <c:yMode val="edge"/>
          <c:x val="0.78898887291319497"/>
          <c:y val="0.16340665481330965"/>
          <c:w val="0.14434444913122499"/>
          <c:h val="0.155551943103886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ocupación hombres en Bogotá y  principales ciudades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enero- junio 2014 (porcentaje %)</a:t>
            </a:r>
          </a:p>
        </c:rich>
      </c:tx>
      <c:layout>
        <c:manualLayout>
          <c:xMode val="edge"/>
          <c:yMode val="edge"/>
          <c:x val="0.25220947456762105"/>
          <c:y val="2.8094609561088099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3187287446581158"/>
          <c:y val="0.18673281446755571"/>
          <c:w val="0.84450933285988228"/>
          <c:h val="0.705506349278594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3"/>
            <c:invertIfNegative val="0"/>
            <c:bubble3D val="0"/>
            <c:spPr>
              <a:solidFill>
                <a:srgbClr val="53722D"/>
              </a:solidFill>
            </c:spPr>
          </c:dPt>
          <c:cat>
            <c:strRef>
              <c:f>'Tasa Ocup. % Ciudades Hombres'!$N$13:$N$26</c:f>
              <c:strCache>
                <c:ptCount val="14"/>
                <c:pt idx="0">
                  <c:v>Pereira</c:v>
                </c:pt>
                <c:pt idx="1">
                  <c:v>Cúcuta</c:v>
                </c:pt>
                <c:pt idx="2">
                  <c:v>Manizales</c:v>
                </c:pt>
                <c:pt idx="3">
                  <c:v>Cartagena</c:v>
                </c:pt>
                <c:pt idx="4">
                  <c:v>Cali</c:v>
                </c:pt>
                <c:pt idx="5">
                  <c:v>Villavicencio</c:v>
                </c:pt>
                <c:pt idx="6">
                  <c:v>Ibagué</c:v>
                </c:pt>
                <c:pt idx="7">
                  <c:v>Pasto</c:v>
                </c:pt>
                <c:pt idx="8">
                  <c:v>Barranquilla</c:v>
                </c:pt>
                <c:pt idx="9">
                  <c:v>Monteria</c:v>
                </c:pt>
                <c:pt idx="10">
                  <c:v>Medellín</c:v>
                </c:pt>
                <c:pt idx="11">
                  <c:v>13 Áreas</c:v>
                </c:pt>
                <c:pt idx="12">
                  <c:v>Bucaramanga</c:v>
                </c:pt>
                <c:pt idx="13">
                  <c:v>Bogotá</c:v>
                </c:pt>
              </c:strCache>
            </c:strRef>
          </c:cat>
          <c:val>
            <c:numRef>
              <c:f>'Tasa Ocup. % Ciudades Hombres'!$O$13:$O$26</c:f>
              <c:numCache>
                <c:formatCode>General</c:formatCode>
                <c:ptCount val="14"/>
                <c:pt idx="0">
                  <c:v>61.653446661605585</c:v>
                </c:pt>
                <c:pt idx="1">
                  <c:v>62.920888146701969</c:v>
                </c:pt>
                <c:pt idx="2">
                  <c:v>63.625524944926148</c:v>
                </c:pt>
                <c:pt idx="3">
                  <c:v>65.251582335355479</c:v>
                </c:pt>
                <c:pt idx="4">
                  <c:v>65.3555639363192</c:v>
                </c:pt>
                <c:pt idx="5">
                  <c:v>65.747853334174096</c:v>
                </c:pt>
                <c:pt idx="6">
                  <c:v>66.068706208160506</c:v>
                </c:pt>
                <c:pt idx="7">
                  <c:v>66.465309766459598</c:v>
                </c:pt>
                <c:pt idx="8">
                  <c:v>66.908151282848493</c:v>
                </c:pt>
                <c:pt idx="9">
                  <c:v>67.064534666110518</c:v>
                </c:pt>
                <c:pt idx="10">
                  <c:v>68.020769112055106</c:v>
                </c:pt>
                <c:pt idx="11">
                  <c:v>68.800266614926372</c:v>
                </c:pt>
                <c:pt idx="12">
                  <c:v>71.839296756847276</c:v>
                </c:pt>
                <c:pt idx="13">
                  <c:v>72.612000984034424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9586768"/>
        <c:axId val="169587328"/>
      </c:barChart>
      <c:catAx>
        <c:axId val="169586768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900">
                <a:solidFill>
                  <a:srgbClr val="53722D"/>
                </a:solidFill>
              </a:defRPr>
            </a:pPr>
            <a:endParaRPr lang="es-MX"/>
          </a:p>
        </c:txPr>
        <c:crossAx val="169587328"/>
        <c:crosses val="autoZero"/>
        <c:auto val="1"/>
        <c:lblAlgn val="ctr"/>
        <c:lblOffset val="100"/>
        <c:noMultiLvlLbl val="0"/>
      </c:catAx>
      <c:valAx>
        <c:axId val="169587328"/>
        <c:scaling>
          <c:orientation val="minMax"/>
          <c:min val="6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900">
                <a:solidFill>
                  <a:srgbClr val="53722D"/>
                </a:solidFill>
              </a:defRPr>
            </a:pPr>
            <a:endParaRPr lang="es-MX"/>
          </a:p>
        </c:txPr>
        <c:crossAx val="169586768"/>
        <c:crosses val="autoZero"/>
        <c:crossBetween val="between"/>
        <c:majorUnit val="5"/>
      </c:valAx>
      <c:spPr>
        <a:noFill/>
        <a:ln w="0"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</a:t>
            </a:r>
            <a:r>
              <a:rPr lang="es-US" sz="1200" baseline="0">
                <a:solidFill>
                  <a:srgbClr val="53722D"/>
                </a:solidFill>
              </a:rPr>
              <a:t> desocupaci</a:t>
            </a:r>
            <a:r>
              <a:rPr lang="es-US" sz="1200">
                <a:solidFill>
                  <a:srgbClr val="53722D"/>
                </a:solidFill>
              </a:rPr>
              <a:t>ón</a:t>
            </a:r>
            <a:r>
              <a:rPr lang="es-US" sz="1200" baseline="0">
                <a:solidFill>
                  <a:srgbClr val="53722D"/>
                </a:solidFill>
              </a:rPr>
              <a:t> hombres en Bogotá y  principales ciudades de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rgbClr val="53722D"/>
                </a:solidFill>
              </a:rPr>
              <a:t>enero- junio 2014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12116421129455883"/>
          <c:y val="2.8094609561088099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3187287446581158"/>
          <c:y val="0.18673281446755571"/>
          <c:w val="0.84450933285988228"/>
          <c:h val="0.705506349278594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3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3"/>
            <c:invertIfNegative val="0"/>
            <c:bubble3D val="0"/>
          </c:dPt>
          <c:cat>
            <c:strRef>
              <c:f>'Tasa Desocup.% Ciudades Hombres'!$N$13:$N$26</c:f>
              <c:strCache>
                <c:ptCount val="14"/>
                <c:pt idx="0">
                  <c:v>Barranquilla</c:v>
                </c:pt>
                <c:pt idx="1">
                  <c:v>Cartagena</c:v>
                </c:pt>
                <c:pt idx="2">
                  <c:v>Monteria</c:v>
                </c:pt>
                <c:pt idx="3">
                  <c:v>Bogotá</c:v>
                </c:pt>
                <c:pt idx="4">
                  <c:v>Bucaramanga</c:v>
                </c:pt>
                <c:pt idx="5">
                  <c:v>13 Áreas</c:v>
                </c:pt>
                <c:pt idx="6">
                  <c:v>Manizales</c:v>
                </c:pt>
                <c:pt idx="7">
                  <c:v>Medellín</c:v>
                </c:pt>
                <c:pt idx="8">
                  <c:v>Villavicencio</c:v>
                </c:pt>
                <c:pt idx="9">
                  <c:v>Pasto</c:v>
                </c:pt>
                <c:pt idx="10">
                  <c:v>Cali</c:v>
                </c:pt>
                <c:pt idx="11">
                  <c:v>Ibagué</c:v>
                </c:pt>
                <c:pt idx="12">
                  <c:v>Pereira</c:v>
                </c:pt>
                <c:pt idx="13">
                  <c:v>Cúcuta</c:v>
                </c:pt>
              </c:strCache>
            </c:strRef>
          </c:cat>
          <c:val>
            <c:numRef>
              <c:f>'Tasa Desocup.% Ciudades Hombres'!$O$13:$O$26</c:f>
              <c:numCache>
                <c:formatCode>_(* #,##0.00_);_(* \(#,##0.00\);_(* "-"??_);_(@_)</c:formatCode>
                <c:ptCount val="14"/>
                <c:pt idx="0">
                  <c:v>5.5161908442385297</c:v>
                </c:pt>
                <c:pt idx="1">
                  <c:v>6.1083897786132404</c:v>
                </c:pt>
                <c:pt idx="2">
                  <c:v>7.1781645725002825</c:v>
                </c:pt>
                <c:pt idx="3">
                  <c:v>7.3834154871100495</c:v>
                </c:pt>
                <c:pt idx="4">
                  <c:v>7.5245044736923807</c:v>
                </c:pt>
                <c:pt idx="5">
                  <c:v>8.8225169263132308</c:v>
                </c:pt>
                <c:pt idx="6">
                  <c:v>9.4717097832633872</c:v>
                </c:pt>
                <c:pt idx="7">
                  <c:v>9.6624218590089761</c:v>
                </c:pt>
                <c:pt idx="8">
                  <c:v>10.781139731021726</c:v>
                </c:pt>
                <c:pt idx="9">
                  <c:v>11.020989824139733</c:v>
                </c:pt>
                <c:pt idx="10">
                  <c:v>11.703940094522538</c:v>
                </c:pt>
                <c:pt idx="11">
                  <c:v>12.14841957108055</c:v>
                </c:pt>
                <c:pt idx="12">
                  <c:v>14.22005279850368</c:v>
                </c:pt>
                <c:pt idx="13">
                  <c:v>15.268376399794564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9796560"/>
        <c:axId val="169797120"/>
      </c:barChart>
      <c:catAx>
        <c:axId val="16979656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900">
                <a:solidFill>
                  <a:srgbClr val="53722D"/>
                </a:solidFill>
              </a:defRPr>
            </a:pPr>
            <a:endParaRPr lang="es-MX"/>
          </a:p>
        </c:txPr>
        <c:crossAx val="169797120"/>
        <c:crosses val="autoZero"/>
        <c:auto val="1"/>
        <c:lblAlgn val="ctr"/>
        <c:lblOffset val="100"/>
        <c:noMultiLvlLbl val="0"/>
      </c:catAx>
      <c:valAx>
        <c:axId val="169797120"/>
        <c:scaling>
          <c:orientation val="minMax"/>
          <c:max val="20"/>
          <c:min val="5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900">
                <a:solidFill>
                  <a:srgbClr val="53722D"/>
                </a:solidFill>
              </a:defRPr>
            </a:pPr>
            <a:endParaRPr lang="es-MX"/>
          </a:p>
        </c:txPr>
        <c:crossAx val="169796560"/>
        <c:crosses val="autoZero"/>
        <c:crossBetween val="between"/>
        <c:majorUnit val="5"/>
      </c:valAx>
      <c:spPr>
        <a:noFill/>
        <a:ln w="0"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ocupación mujeres en Bogotá y  principales ciudades de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enero- junio 2014 (porcentaje %)</a:t>
            </a:r>
          </a:p>
        </c:rich>
      </c:tx>
      <c:layout>
        <c:manualLayout>
          <c:xMode val="edge"/>
          <c:yMode val="edge"/>
          <c:x val="0.18148663407104779"/>
          <c:y val="1.8223719144933474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3187287446581158"/>
          <c:y val="0.18673281446755571"/>
          <c:w val="0.84450933285988228"/>
          <c:h val="0.705506349278594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3"/>
            <c:invertIfNegative val="0"/>
            <c:bubble3D val="0"/>
            <c:spPr>
              <a:solidFill>
                <a:srgbClr val="53722D"/>
              </a:solidFill>
            </c:spPr>
          </c:dPt>
          <c:cat>
            <c:strRef>
              <c:f>'Tasa Ocup.% Ciudades Mujer'!$N$13:$N$26</c:f>
              <c:strCache>
                <c:ptCount val="14"/>
                <c:pt idx="0">
                  <c:v>Barranquilla</c:v>
                </c:pt>
                <c:pt idx="1">
                  <c:v>Pereira</c:v>
                </c:pt>
                <c:pt idx="2">
                  <c:v>Cúcuta</c:v>
                </c:pt>
                <c:pt idx="3">
                  <c:v>Cartagena</c:v>
                </c:pt>
                <c:pt idx="4">
                  <c:v>Manizales</c:v>
                </c:pt>
                <c:pt idx="5">
                  <c:v>Villavicencio</c:v>
                </c:pt>
                <c:pt idx="6">
                  <c:v>Monteria</c:v>
                </c:pt>
                <c:pt idx="7">
                  <c:v>Cali</c:v>
                </c:pt>
                <c:pt idx="8">
                  <c:v>Medellín</c:v>
                </c:pt>
                <c:pt idx="9">
                  <c:v>Ibagué</c:v>
                </c:pt>
                <c:pt idx="10">
                  <c:v>13 Áreas</c:v>
                </c:pt>
                <c:pt idx="11">
                  <c:v>Pasto</c:v>
                </c:pt>
                <c:pt idx="12">
                  <c:v>Bucaramanga</c:v>
                </c:pt>
                <c:pt idx="13">
                  <c:v>Bogotá</c:v>
                </c:pt>
              </c:strCache>
            </c:strRef>
          </c:cat>
          <c:val>
            <c:numRef>
              <c:f>'Tasa Ocup.% Ciudades Mujer'!$O$13:$O$26</c:f>
              <c:numCache>
                <c:formatCode>General</c:formatCode>
                <c:ptCount val="14"/>
                <c:pt idx="0">
                  <c:v>42.090851912700153</c:v>
                </c:pt>
                <c:pt idx="1">
                  <c:v>43.346350505831602</c:v>
                </c:pt>
                <c:pt idx="2">
                  <c:v>44.528328320511676</c:v>
                </c:pt>
                <c:pt idx="3">
                  <c:v>44.712853747517073</c:v>
                </c:pt>
                <c:pt idx="4">
                  <c:v>45.727741731445903</c:v>
                </c:pt>
                <c:pt idx="5">
                  <c:v>46.249928142082119</c:v>
                </c:pt>
                <c:pt idx="6">
                  <c:v>48.479865457123552</c:v>
                </c:pt>
                <c:pt idx="7">
                  <c:v>48.744926063970482</c:v>
                </c:pt>
                <c:pt idx="8">
                  <c:v>51.475616510953557</c:v>
                </c:pt>
                <c:pt idx="9">
                  <c:v>52.088005782841819</c:v>
                </c:pt>
                <c:pt idx="10">
                  <c:v>52.3484004400282</c:v>
                </c:pt>
                <c:pt idx="11">
                  <c:v>53.231114503981466</c:v>
                </c:pt>
                <c:pt idx="12">
                  <c:v>57.914415400215844</c:v>
                </c:pt>
                <c:pt idx="13">
                  <c:v>58.711902473677732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9799360"/>
        <c:axId val="169799920"/>
      </c:barChart>
      <c:catAx>
        <c:axId val="16979936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900">
                <a:solidFill>
                  <a:srgbClr val="53722D"/>
                </a:solidFill>
              </a:defRPr>
            </a:pPr>
            <a:endParaRPr lang="es-MX"/>
          </a:p>
        </c:txPr>
        <c:crossAx val="169799920"/>
        <c:crosses val="autoZero"/>
        <c:auto val="1"/>
        <c:lblAlgn val="ctr"/>
        <c:lblOffset val="100"/>
        <c:noMultiLvlLbl val="0"/>
      </c:catAx>
      <c:valAx>
        <c:axId val="169799920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900">
                <a:solidFill>
                  <a:srgbClr val="53722D"/>
                </a:solidFill>
              </a:defRPr>
            </a:pPr>
            <a:endParaRPr lang="es-MX"/>
          </a:p>
        </c:txPr>
        <c:crossAx val="169799360"/>
        <c:crosses val="autoZero"/>
        <c:crossBetween val="between"/>
        <c:majorUnit val="5"/>
      </c:valAx>
      <c:spPr>
        <a:noFill/>
        <a:ln w="0"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desocupación mujeres en Bogotá y  principales ciudades de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enero- junio 2014 (porcentaje %)</a:t>
            </a:r>
          </a:p>
        </c:rich>
      </c:tx>
      <c:layout>
        <c:manualLayout>
          <c:xMode val="edge"/>
          <c:yMode val="edge"/>
          <c:x val="0.25220947456762105"/>
          <c:y val="2.8094609561088099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3187287446581158"/>
          <c:y val="0.18673281446755571"/>
          <c:w val="0.84450933285988228"/>
          <c:h val="0.705506349278594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3"/>
            <c:invertIfNegative val="0"/>
            <c:bubble3D val="0"/>
          </c:dPt>
          <c:dPt>
            <c:idx val="13"/>
            <c:invertIfNegative val="0"/>
            <c:bubble3D val="0"/>
          </c:dPt>
          <c:cat>
            <c:strRef>
              <c:f>'Tasa Desocup.% Ciudades Mujer'!$N$13:$N$26</c:f>
              <c:strCache>
                <c:ptCount val="14"/>
                <c:pt idx="0">
                  <c:v>Bucaramanga</c:v>
                </c:pt>
                <c:pt idx="1">
                  <c:v>Bogotá</c:v>
                </c:pt>
                <c:pt idx="2">
                  <c:v>Barranquilla</c:v>
                </c:pt>
                <c:pt idx="3">
                  <c:v>Medellín</c:v>
                </c:pt>
                <c:pt idx="4">
                  <c:v>Cartagena</c:v>
                </c:pt>
                <c:pt idx="5">
                  <c:v>Manizales</c:v>
                </c:pt>
                <c:pt idx="6">
                  <c:v>Pasto</c:v>
                </c:pt>
                <c:pt idx="7">
                  <c:v>13 Áreas</c:v>
                </c:pt>
                <c:pt idx="8">
                  <c:v>Villavicencio</c:v>
                </c:pt>
                <c:pt idx="9">
                  <c:v>Monteria</c:v>
                </c:pt>
                <c:pt idx="10">
                  <c:v>Ibagué</c:v>
                </c:pt>
                <c:pt idx="11">
                  <c:v>Pereira</c:v>
                </c:pt>
                <c:pt idx="12">
                  <c:v>Cali</c:v>
                </c:pt>
                <c:pt idx="13">
                  <c:v>Cúcuta</c:v>
                </c:pt>
              </c:strCache>
            </c:strRef>
          </c:cat>
          <c:val>
            <c:numRef>
              <c:f>'Tasa Desocup.% Ciudades Mujer'!$O$13:$O$26</c:f>
              <c:numCache>
                <c:formatCode>General</c:formatCode>
                <c:ptCount val="14"/>
                <c:pt idx="0">
                  <c:v>10.042889024102177</c:v>
                </c:pt>
                <c:pt idx="1">
                  <c:v>11.354614505290792</c:v>
                </c:pt>
                <c:pt idx="2">
                  <c:v>11.537028400083853</c:v>
                </c:pt>
                <c:pt idx="3">
                  <c:v>11.79685970277532</c:v>
                </c:pt>
                <c:pt idx="4">
                  <c:v>11.938528807359653</c:v>
                </c:pt>
                <c:pt idx="5">
                  <c:v>12.590204788656727</c:v>
                </c:pt>
                <c:pt idx="6">
                  <c:v>12.65295048877527</c:v>
                </c:pt>
                <c:pt idx="7">
                  <c:v>12.713180712216301</c:v>
                </c:pt>
                <c:pt idx="8">
                  <c:v>13.0417887152362</c:v>
                </c:pt>
                <c:pt idx="9">
                  <c:v>13.755779225263451</c:v>
                </c:pt>
                <c:pt idx="10">
                  <c:v>15.87951042356169</c:v>
                </c:pt>
                <c:pt idx="11">
                  <c:v>16.768441249662054</c:v>
                </c:pt>
                <c:pt idx="12">
                  <c:v>17.311741078638537</c:v>
                </c:pt>
                <c:pt idx="13">
                  <c:v>19.630433630307419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9802160"/>
        <c:axId val="169802720"/>
      </c:barChart>
      <c:catAx>
        <c:axId val="16980216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900">
                <a:solidFill>
                  <a:srgbClr val="53722D"/>
                </a:solidFill>
              </a:defRPr>
            </a:pPr>
            <a:endParaRPr lang="es-MX"/>
          </a:p>
        </c:txPr>
        <c:crossAx val="169802720"/>
        <c:crosses val="autoZero"/>
        <c:auto val="1"/>
        <c:lblAlgn val="ctr"/>
        <c:lblOffset val="100"/>
        <c:noMultiLvlLbl val="0"/>
      </c:catAx>
      <c:valAx>
        <c:axId val="169802720"/>
        <c:scaling>
          <c:orientation val="minMax"/>
          <c:max val="20"/>
          <c:min val="5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900">
                <a:solidFill>
                  <a:srgbClr val="53722D"/>
                </a:solidFill>
              </a:defRPr>
            </a:pPr>
            <a:endParaRPr lang="es-MX"/>
          </a:p>
        </c:txPr>
        <c:crossAx val="169802160"/>
        <c:crosses val="autoZero"/>
        <c:crossBetween val="between"/>
        <c:majorUnit val="5"/>
      </c:valAx>
      <c:spPr>
        <a:noFill/>
        <a:ln w="0"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CO" sz="1200">
                <a:solidFill>
                  <a:srgbClr val="53722D"/>
                </a:solidFill>
              </a:rPr>
              <a:t>Distribución</a:t>
            </a:r>
            <a:r>
              <a:rPr lang="es-CO" sz="1200" baseline="0">
                <a:solidFill>
                  <a:srgbClr val="53722D"/>
                </a:solidFill>
              </a:rPr>
              <a:t> Ocupados segun ramas, mujer ene-jun 2014(Porcentaje % )</a:t>
            </a:r>
            <a:endParaRPr lang="es-CO" sz="1200">
              <a:solidFill>
                <a:srgbClr val="53722D"/>
              </a:solidFill>
            </a:endParaRP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28985799062507211"/>
          <c:y val="0.34170369328833888"/>
          <c:w val="0.35772261605129269"/>
          <c:h val="0.5445688038995125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4"/>
              <c:layout>
                <c:manualLayout>
                  <c:x val="2.6696069149714056E-2"/>
                  <c:y val="3.907808398950131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3.9154563157611164E-3"/>
                  <c:y val="3.535948631421069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MX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'Ramas Ocupados Género'!$G$54:$G$58</c:f>
              <c:strCache>
                <c:ptCount val="5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Otras</c:v>
                </c:pt>
              </c:strCache>
            </c:strRef>
          </c:cat>
          <c:val>
            <c:numRef>
              <c:f>'Ramas Ocupados Género'!$H$54:$H$58</c:f>
              <c:numCache>
                <c:formatCode>_(* #,##0_);_(* \(#,##0\);_(* "-"??_);_(@_)</c:formatCode>
                <c:ptCount val="5"/>
                <c:pt idx="0">
                  <c:v>647.23779721706057</c:v>
                </c:pt>
                <c:pt idx="1">
                  <c:v>588.25860929276632</c:v>
                </c:pt>
                <c:pt idx="2">
                  <c:v>286.44649679763791</c:v>
                </c:pt>
                <c:pt idx="3">
                  <c:v>240.499188219459</c:v>
                </c:pt>
                <c:pt idx="4">
                  <c:v>174.28068350349929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CO" sz="1200">
                <a:solidFill>
                  <a:srgbClr val="53722D"/>
                </a:solidFill>
              </a:rPr>
              <a:t>Distribución Ocupados segun ramas, hombres, ene-jun 2014(Porcentaje % )</a:t>
            </a:r>
          </a:p>
        </c:rich>
      </c:tx>
      <c:layout/>
      <c:overlay val="0"/>
    </c:title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2">
                  <a:lumMod val="75000"/>
                </a:schemeClr>
              </a:solidFill>
              <a:ln>
                <a:solidFill>
                  <a:schemeClr val="accent1"/>
                </a:solidFill>
              </a:ln>
            </c:spPr>
          </c:dPt>
          <c:dLbls>
            <c:dLbl>
              <c:idx val="2"/>
              <c:layout>
                <c:manualLayout>
                  <c:x val="2.6545054302229816E-2"/>
                  <c:y val="-3.070773232991893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MX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'Ramas Ocupados Género'!$J$54:$J$58</c:f>
              <c:strCache>
                <c:ptCount val="5"/>
                <c:pt idx="0">
                  <c:v>Comercio</c:v>
                </c:pt>
                <c:pt idx="1">
                  <c:v>Industria</c:v>
                </c:pt>
                <c:pt idx="2">
                  <c:v>Act. Inmobiliarias</c:v>
                </c:pt>
                <c:pt idx="3">
                  <c:v>Servicios</c:v>
                </c:pt>
                <c:pt idx="4">
                  <c:v>Otras</c:v>
                </c:pt>
              </c:strCache>
            </c:strRef>
          </c:cat>
          <c:val>
            <c:numRef>
              <c:f>'Ramas Ocupados Género'!$K$54:$K$58</c:f>
              <c:numCache>
                <c:formatCode>_(* #,##0_);_(* \(#,##0\);_(* "-"??_);_(@_)</c:formatCode>
                <c:ptCount val="5"/>
                <c:pt idx="0">
                  <c:v>626.28947430746518</c:v>
                </c:pt>
                <c:pt idx="1">
                  <c:v>349.83216428127582</c:v>
                </c:pt>
                <c:pt idx="2">
                  <c:v>302.32653125682447</c:v>
                </c:pt>
                <c:pt idx="3">
                  <c:v>299.25362795266312</c:v>
                </c:pt>
                <c:pt idx="4">
                  <c:v>601.50706601430738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CO" sz="1200">
                <a:solidFill>
                  <a:srgbClr val="53722D"/>
                </a:solidFill>
              </a:rPr>
              <a:t>Distribución</a:t>
            </a:r>
            <a:r>
              <a:rPr lang="es-CO" sz="1200" baseline="0">
                <a:solidFill>
                  <a:srgbClr val="53722D"/>
                </a:solidFill>
              </a:rPr>
              <a:t> Ocupados segun posición ocupacional, mujer, enero- junio 2014 (Porcentaje %)</a:t>
            </a:r>
            <a:endParaRPr lang="es-CO" sz="1200">
              <a:solidFill>
                <a:srgbClr val="53722D"/>
              </a:solidFill>
            </a:endParaRPr>
          </a:p>
        </c:rich>
      </c:tx>
      <c:layout/>
      <c:overlay val="1"/>
    </c:title>
    <c:autoTitleDeleted val="0"/>
    <c:plotArea>
      <c:layout>
        <c:manualLayout>
          <c:layoutTarget val="inner"/>
          <c:xMode val="edge"/>
          <c:yMode val="edge"/>
          <c:x val="0.2866628181741212"/>
          <c:y val="0.30920630396313581"/>
          <c:w val="0.41156179524480263"/>
          <c:h val="0.6350342632510303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7572463266138655"/>
                  <c:y val="-5.6740418759872215E-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4586895113184165"/>
                  <c:y val="5.2360423272883299E-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MX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Género'!$F$54:$F$55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Género'!$G$54:$G$55</c:f>
              <c:numCache>
                <c:formatCode>#,##0.0</c:formatCode>
                <c:ptCount val="2"/>
                <c:pt idx="0">
                  <c:v>53.498622572270271</c:v>
                </c:pt>
                <c:pt idx="1">
                  <c:v>46.501377427729729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CO" sz="1200">
                <a:solidFill>
                  <a:srgbClr val="53722D"/>
                </a:solidFill>
              </a:rPr>
              <a:t>Distribución Ocupados segun posición ocupacional, hombres, enero- junio 2014 (Porcentaje %)</a:t>
            </a:r>
          </a:p>
        </c:rich>
      </c:tx>
      <c:layout>
        <c:manualLayout>
          <c:xMode val="edge"/>
          <c:yMode val="edge"/>
          <c:x val="0.1726546681664792"/>
          <c:y val="4.1237113402061855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32297592088587873"/>
          <c:y val="0.314181056315329"/>
          <c:w val="0.37495162708883023"/>
          <c:h val="0.62327485380116954"/>
        </c:manualLayout>
      </c:layout>
      <c:pieChart>
        <c:varyColors val="1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dPt>
            <c:idx val="0"/>
            <c:bubble3D val="0"/>
            <c:explosion val="2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12145014854673508"/>
                  <c:y val="-6.29953492655523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7434358963704735"/>
                  <c:y val="6.5781185246581025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MX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Género'!$F$54:$F$55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Género'!$H$54:$H$55</c:f>
              <c:numCache>
                <c:formatCode>#,##0.0</c:formatCode>
                <c:ptCount val="2"/>
                <c:pt idx="0">
                  <c:v>59.101905525670105</c:v>
                </c:pt>
                <c:pt idx="1">
                  <c:v>40.898094474329895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CO" sz="1200">
                <a:solidFill>
                  <a:srgbClr val="53722D"/>
                </a:solidFill>
              </a:rPr>
              <a:t>Distribución</a:t>
            </a:r>
            <a:r>
              <a:rPr lang="es-CO" sz="1200" baseline="0">
                <a:solidFill>
                  <a:srgbClr val="53722D"/>
                </a:solidFill>
              </a:rPr>
              <a:t> ocupados según nivel educativo mujer, enero- junio 2014 (procentaje, %)</a:t>
            </a:r>
            <a:endParaRPr lang="es-CO" sz="1200">
              <a:solidFill>
                <a:srgbClr val="53722D"/>
              </a:solidFill>
            </a:endParaRP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30648809661255688"/>
          <c:y val="0.46891126981220371"/>
          <c:w val="0.3948439436272812"/>
          <c:h val="0.5218673828562127"/>
        </c:manualLayout>
      </c:layout>
      <c:pieChart>
        <c:varyColors val="1"/>
        <c:ser>
          <c:idx val="0"/>
          <c:order val="0"/>
          <c:dPt>
            <c:idx val="4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21168694822238129"/>
                  <c:y val="-6.565789741398604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MX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'Nivel Educativo Ocupados Género'!$B$28:$B$34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Género'!$D$28:$D$34</c:f>
              <c:numCache>
                <c:formatCode>#,##0</c:formatCode>
                <c:ptCount val="7"/>
                <c:pt idx="0">
                  <c:v>17.046700439410444</c:v>
                </c:pt>
                <c:pt idx="1">
                  <c:v>0</c:v>
                </c:pt>
                <c:pt idx="2">
                  <c:v>123.01722214688493</c:v>
                </c:pt>
                <c:pt idx="3">
                  <c:v>300.5015938837746</c:v>
                </c:pt>
                <c:pt idx="4">
                  <c:v>892.22004592197641</c:v>
                </c:pt>
                <c:pt idx="5">
                  <c:v>370.42411936857627</c:v>
                </c:pt>
                <c:pt idx="6">
                  <c:v>233.51309326980044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CO" sz="1200">
                <a:solidFill>
                  <a:srgbClr val="53722D"/>
                </a:solidFill>
              </a:rPr>
              <a:t>Distribución</a:t>
            </a:r>
            <a:r>
              <a:rPr lang="es-CO" sz="1200" baseline="0">
                <a:solidFill>
                  <a:srgbClr val="53722D"/>
                </a:solidFill>
              </a:rPr>
              <a:t> ocupados según nivel educativo hombres, enero- junio 2014 (procentaje, %)</a:t>
            </a:r>
            <a:endParaRPr lang="es-CO" sz="1200">
              <a:solidFill>
                <a:srgbClr val="53722D"/>
              </a:solidFill>
            </a:endParaRP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33776864402213652"/>
          <c:y val="0.47407922846853445"/>
          <c:w val="0.3948439436272812"/>
          <c:h val="0.5218673828562127"/>
        </c:manualLayout>
      </c:layout>
      <c:pieChart>
        <c:varyColors val="1"/>
        <c:ser>
          <c:idx val="0"/>
          <c:order val="0"/>
          <c:explosion val="3"/>
          <c:dPt>
            <c:idx val="4"/>
            <c:bubble3D val="0"/>
            <c:spPr>
              <a:solidFill>
                <a:srgbClr val="53722D"/>
              </a:solidFill>
            </c:spPr>
          </c:dPt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MX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'Nivel Educativo Ocupados Género'!$B$28:$B$34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Género'!$I$28:$I$34</c:f>
              <c:numCache>
                <c:formatCode>#,##0</c:formatCode>
                <c:ptCount val="7"/>
                <c:pt idx="0">
                  <c:v>23.511526644280501</c:v>
                </c:pt>
                <c:pt idx="1">
                  <c:v>2.1913895938393502</c:v>
                </c:pt>
                <c:pt idx="2">
                  <c:v>124.04293098867629</c:v>
                </c:pt>
                <c:pt idx="3">
                  <c:v>347.39081878388487</c:v>
                </c:pt>
                <c:pt idx="4">
                  <c:v>1168.5244133993306</c:v>
                </c:pt>
                <c:pt idx="5">
                  <c:v>285.66786150463321</c:v>
                </c:pt>
                <c:pt idx="6">
                  <c:v>228.9504027079239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Ocupados</a:t>
            </a:r>
            <a:r>
              <a:rPr lang="es-ES" sz="1200" baseline="0">
                <a:solidFill>
                  <a:srgbClr val="53722D"/>
                </a:solidFill>
              </a:rPr>
              <a:t> segun rango de edad</a:t>
            </a:r>
            <a:endParaRPr lang="es-E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 en Bogotá ene- jun2014,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153661867032976"/>
          <c:y val="2.7072881712570742E-2"/>
        </c:manualLayout>
      </c:layout>
      <c:overlay val="0"/>
    </c:title>
    <c:autoTitleDeleted val="0"/>
    <c:view3D>
      <c:rotX val="15"/>
      <c:rotY val="181"/>
      <c:rAngAx val="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5.6320716919730819E-2"/>
          <c:y val="0.30597119522496236"/>
          <c:w val="0.93421052631579005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explosion val="2"/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ysClr val="windowText" lastClr="000000"/>
                      </a:solidFill>
                    </a:defRPr>
                  </a:pPr>
                  <a:endParaRPr lang="es-MX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/>
                </a:pPr>
                <a:endParaRPr lang="es-MX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(Etareo) '!$E$49:$E$51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(Etareo) '!$F$49:$F$51</c:f>
              <c:numCache>
                <c:formatCode>#,##0</c:formatCode>
                <c:ptCount val="3"/>
                <c:pt idx="0">
                  <c:v>1171.3357951273233</c:v>
                </c:pt>
                <c:pt idx="1">
                  <c:v>1713.3076885167588</c:v>
                </c:pt>
                <c:pt idx="2">
                  <c:v>1221.0491140285926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8247617074181516"/>
          <c:y val="0.82700933956859457"/>
          <c:w val="0.65409103467335417"/>
          <c:h val="0.17049615349805422"/>
        </c:manualLayout>
      </c:layout>
      <c:overlay val="0"/>
      <c:txPr>
        <a:bodyPr/>
        <a:lstStyle/>
        <a:p>
          <a:pPr rtl="0">
            <a:defRPr lang="es-CO"/>
          </a:pPr>
          <a:endParaRPr lang="es-MX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Desocupados segun rango de edad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 en Bogotá ene- jun2014,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15332927037371105"/>
          <c:y val="4.146150481189851E-2"/>
        </c:manualLayout>
      </c:layout>
      <c:overlay val="0"/>
    </c:title>
    <c:autoTitleDeleted val="0"/>
    <c:view3D>
      <c:rotX val="15"/>
      <c:rotY val="181"/>
      <c:rAngAx val="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5.1341508008093423E-2"/>
          <c:y val="0.3344790026246719"/>
          <c:w val="0.9300826405987177"/>
          <c:h val="0.5480918994714701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ysClr val="windowText" lastClr="000000"/>
                      </a:solidFill>
                    </a:defRPr>
                  </a:pPr>
                  <a:endParaRPr lang="es-MX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/>
                </a:pPr>
                <a:endParaRPr lang="es-MX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(Etareo) '!$H$49:$H$51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(Etareo) '!$I$49:$I$51</c:f>
              <c:numCache>
                <c:formatCode>#,##0</c:formatCode>
                <c:ptCount val="3"/>
                <c:pt idx="0">
                  <c:v>210.60160009725584</c:v>
                </c:pt>
                <c:pt idx="1">
                  <c:v>114.46185379593783</c:v>
                </c:pt>
                <c:pt idx="2">
                  <c:v>96.738991383710385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7422035867807545"/>
          <c:y val="0.82700933956859457"/>
          <c:w val="0.65409103467335417"/>
          <c:h val="0.17049615349805422"/>
        </c:manualLayout>
      </c:layout>
      <c:overlay val="0"/>
      <c:txPr>
        <a:bodyPr/>
        <a:lstStyle/>
        <a:p>
          <a:pPr rtl="0">
            <a:defRPr lang="es-CO"/>
          </a:pPr>
          <a:endParaRPr lang="es-MX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</a:t>
            </a:r>
            <a:r>
              <a:rPr lang="es-US" sz="1200" baseline="0">
                <a:solidFill>
                  <a:srgbClr val="53722D"/>
                </a:solidFill>
              </a:rPr>
              <a:t>ocupación segun rango etáreo</a:t>
            </a:r>
            <a:r>
              <a:rPr lang="es-US" sz="1200">
                <a:solidFill>
                  <a:srgbClr val="53722D"/>
                </a:solidFill>
              </a:rPr>
              <a:t>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ene- jun 2014,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porcentaje %)</a:t>
            </a:r>
          </a:p>
        </c:rich>
      </c:tx>
      <c:layout>
        <c:manualLayout>
          <c:xMode val="edge"/>
          <c:yMode val="edge"/>
          <c:x val="0.22307003729796934"/>
          <c:y val="1.8181818181818181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128918924504522"/>
          <c:y val="0.23275843967780738"/>
          <c:w val="0.82021562265350989"/>
          <c:h val="0.54467662231879677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8.771929824561403E-2"/>
                  <c:y val="8.11059175372002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>
                    <a:solidFill>
                      <a:srgbClr val="53722D"/>
                    </a:solidFill>
                  </a:defRPr>
                </a:pPr>
                <a:endParaRPr lang="es-MX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57.514580046641548</c:v>
                </c:pt>
                <c:pt idx="1">
                  <c:v>86.948950814704645</c:v>
                </c:pt>
                <c:pt idx="2">
                  <c:v>59.149254656537899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0847920"/>
        <c:axId val="170848480"/>
      </c:barChart>
      <c:catAx>
        <c:axId val="1708479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900">
                <a:solidFill>
                  <a:srgbClr val="53722D"/>
                </a:solidFill>
              </a:defRPr>
            </a:pPr>
            <a:endParaRPr lang="es-MX"/>
          </a:p>
        </c:txPr>
        <c:crossAx val="170848480"/>
        <c:crosses val="autoZero"/>
        <c:auto val="1"/>
        <c:lblAlgn val="ctr"/>
        <c:lblOffset val="100"/>
        <c:noMultiLvlLbl val="0"/>
      </c:catAx>
      <c:valAx>
        <c:axId val="170848480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900">
                <a:solidFill>
                  <a:srgbClr val="53722D"/>
                </a:solidFill>
              </a:defRPr>
            </a:pPr>
            <a:endParaRPr lang="es-MX"/>
          </a:p>
        </c:txPr>
        <c:crossAx val="170847920"/>
        <c:crosses val="autoZero"/>
        <c:crossBetween val="between"/>
        <c:maj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des</a:t>
            </a:r>
            <a:r>
              <a:rPr lang="es-US" sz="1200" baseline="0">
                <a:solidFill>
                  <a:srgbClr val="53722D"/>
                </a:solidFill>
              </a:rPr>
              <a:t>ocupación segun rango etáreo</a:t>
            </a:r>
            <a:r>
              <a:rPr lang="es-US" sz="1200">
                <a:solidFill>
                  <a:srgbClr val="53722D"/>
                </a:solidFill>
              </a:rPr>
              <a:t>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ene- jun 2014,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porcentaje %)</a:t>
            </a:r>
          </a:p>
        </c:rich>
      </c:tx>
      <c:layout>
        <c:manualLayout>
          <c:xMode val="edge"/>
          <c:yMode val="edge"/>
          <c:x val="0.22307003729796934"/>
          <c:y val="1.8181818181818181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128918924504522"/>
          <c:y val="0.23275843967780738"/>
          <c:w val="0.82021562265350989"/>
          <c:h val="0.54467662231879677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algn="ctr">
                  <a:defRPr lang="es-CO" sz="1000" b="1" i="0" u="none" strike="noStrike" kern="1200" baseline="0">
                    <a:solidFill>
                      <a:srgbClr val="53722D"/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15.2395905071395</c:v>
                </c:pt>
                <c:pt idx="1">
                  <c:v>6.262378880168229</c:v>
                </c:pt>
                <c:pt idx="2">
                  <c:v>7.3410126397705779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0850720"/>
        <c:axId val="170851280"/>
      </c:barChart>
      <c:catAx>
        <c:axId val="1708507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900">
                <a:solidFill>
                  <a:srgbClr val="53722D"/>
                </a:solidFill>
              </a:defRPr>
            </a:pPr>
            <a:endParaRPr lang="es-MX"/>
          </a:p>
        </c:txPr>
        <c:crossAx val="170851280"/>
        <c:crosses val="autoZero"/>
        <c:auto val="1"/>
        <c:lblAlgn val="ctr"/>
        <c:lblOffset val="100"/>
        <c:noMultiLvlLbl val="0"/>
      </c:catAx>
      <c:valAx>
        <c:axId val="170851280"/>
        <c:scaling>
          <c:orientation val="minMax"/>
          <c:max val="25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900">
                <a:solidFill>
                  <a:srgbClr val="53722D"/>
                </a:solidFill>
              </a:defRPr>
            </a:pPr>
            <a:endParaRPr lang="es-MX"/>
          </a:p>
        </c:txPr>
        <c:crossAx val="170850720"/>
        <c:crosses val="autoZero"/>
        <c:crossBetween val="between"/>
        <c:majorUnit val="1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global</a:t>
            </a:r>
            <a:r>
              <a:rPr lang="es-US" sz="1200" baseline="0">
                <a:solidFill>
                  <a:srgbClr val="53722D"/>
                </a:solidFill>
              </a:rPr>
              <a:t> de participación</a:t>
            </a:r>
            <a:r>
              <a:rPr lang="es-US" sz="1200">
                <a:solidFill>
                  <a:srgbClr val="53722D"/>
                </a:solidFill>
              </a:rPr>
              <a:t> según rango etáreo en Bogotá, trimestral 2007- 2014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5.9579628018195829E-2"/>
          <c:y val="0.16458860384387436"/>
          <c:w val="0.90275170481134059"/>
          <c:h val="0.62029550874668604"/>
        </c:manualLayout>
      </c:layout>
      <c:lineChart>
        <c:grouping val="standard"/>
        <c:varyColors val="0"/>
        <c:ser>
          <c:idx val="0"/>
          <c:order val="0"/>
          <c:tx>
            <c:v>14 a 28 años</c:v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multiLvlStrRef>
              <c:f>'Tasa Global Part %.(etáreo)'!$M$19:$N$55</c:f>
              <c:multiLvlStrCache>
                <c:ptCount val="32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  <c:pt idx="5">
                    <c:v>II Trim</c:v>
                  </c:pt>
                  <c:pt idx="6">
                    <c:v>III Trim</c:v>
                  </c:pt>
                  <c:pt idx="7">
                    <c:v>IV Trim</c:v>
                  </c:pt>
                  <c:pt idx="8">
                    <c:v>I Trim</c:v>
                  </c:pt>
                  <c:pt idx="9">
                    <c:v>II Trim</c:v>
                  </c:pt>
                  <c:pt idx="10">
                    <c:v>III Trim</c:v>
                  </c:pt>
                  <c:pt idx="11">
                    <c:v>IV Trim</c:v>
                  </c:pt>
                  <c:pt idx="12">
                    <c:v>I Trim</c:v>
                  </c:pt>
                  <c:pt idx="13">
                    <c:v>II Trim</c:v>
                  </c:pt>
                  <c:pt idx="14">
                    <c:v>III Trim</c:v>
                  </c:pt>
                  <c:pt idx="15">
                    <c:v>IV Trim</c:v>
                  </c:pt>
                  <c:pt idx="16">
                    <c:v>I Trim</c:v>
                  </c:pt>
                  <c:pt idx="17">
                    <c:v>II Trim</c:v>
                  </c:pt>
                  <c:pt idx="18">
                    <c:v>III Trim</c:v>
                  </c:pt>
                  <c:pt idx="19">
                    <c:v>IV Trim</c:v>
                  </c:pt>
                  <c:pt idx="20">
                    <c:v>I Trim</c:v>
                  </c:pt>
                  <c:pt idx="21">
                    <c:v>II Trim</c:v>
                  </c:pt>
                  <c:pt idx="22">
                    <c:v>III Trim</c:v>
                  </c:pt>
                  <c:pt idx="23">
                    <c:v>IV Trim</c:v>
                  </c:pt>
                  <c:pt idx="24">
                    <c:v>I Trim</c:v>
                  </c:pt>
                  <c:pt idx="25">
                    <c:v>II Trim</c:v>
                  </c:pt>
                  <c:pt idx="26">
                    <c:v>III Trim</c:v>
                  </c:pt>
                  <c:pt idx="27">
                    <c:v>IV Trim</c:v>
                  </c:pt>
                  <c:pt idx="28">
                    <c:v>I Trim</c:v>
                  </c:pt>
                  <c:pt idx="29">
                    <c:v>II Trim</c:v>
                  </c:pt>
                  <c:pt idx="30">
                    <c:v>III Trim</c:v>
                  </c:pt>
                  <c:pt idx="31">
                    <c:v>IV Trim</c:v>
                  </c:pt>
                </c:lvl>
                <c:lvl>
                  <c:pt idx="0">
                    <c:v>2007</c:v>
                  </c:pt>
                  <c:pt idx="4">
                    <c:v>2008</c:v>
                  </c:pt>
                  <c:pt idx="8">
                    <c:v>2009</c:v>
                  </c:pt>
                  <c:pt idx="12">
                    <c:v>2010</c:v>
                  </c:pt>
                  <c:pt idx="16">
                    <c:v>2011</c:v>
                  </c:pt>
                  <c:pt idx="20">
                    <c:v>2012</c:v>
                  </c:pt>
                  <c:pt idx="24">
                    <c:v>2013</c:v>
                  </c:pt>
                  <c:pt idx="28">
                    <c:v>2014</c:v>
                  </c:pt>
                </c:lvl>
              </c:multiLvlStrCache>
            </c:multiLvlStrRef>
          </c:cat>
          <c:val>
            <c:numRef>
              <c:f>'Tasa Global Part %.(etáreo)'!$O$19:$O$48</c:f>
              <c:numCache>
                <c:formatCode>#,##0.0</c:formatCode>
                <c:ptCount val="30"/>
                <c:pt idx="0">
                  <c:v>58.872588169178464</c:v>
                </c:pt>
                <c:pt idx="1">
                  <c:v>58.395016718343939</c:v>
                </c:pt>
                <c:pt idx="2">
                  <c:v>57.011665846356799</c:v>
                </c:pt>
                <c:pt idx="3">
                  <c:v>56.014374367621777</c:v>
                </c:pt>
                <c:pt idx="4">
                  <c:v>60.089547900131102</c:v>
                </c:pt>
                <c:pt idx="5">
                  <c:v>56.571563673238479</c:v>
                </c:pt>
                <c:pt idx="6">
                  <c:v>60.802084749562432</c:v>
                </c:pt>
                <c:pt idx="7">
                  <c:v>59.942261409172701</c:v>
                </c:pt>
                <c:pt idx="8">
                  <c:v>60.908982915121832</c:v>
                </c:pt>
                <c:pt idx="9">
                  <c:v>59.284891069568687</c:v>
                </c:pt>
                <c:pt idx="10">
                  <c:v>60.358380473825576</c:v>
                </c:pt>
                <c:pt idx="11">
                  <c:v>62.401091325848626</c:v>
                </c:pt>
                <c:pt idx="12">
                  <c:v>63.086787155770338</c:v>
                </c:pt>
                <c:pt idx="13">
                  <c:v>60.497943806202372</c:v>
                </c:pt>
                <c:pt idx="14">
                  <c:v>62.375473138587964</c:v>
                </c:pt>
                <c:pt idx="15">
                  <c:v>66.76639948402412</c:v>
                </c:pt>
                <c:pt idx="16">
                  <c:v>63.025666459687145</c:v>
                </c:pt>
                <c:pt idx="17">
                  <c:v>64.630482865400268</c:v>
                </c:pt>
                <c:pt idx="18">
                  <c:v>66.855806963976519</c:v>
                </c:pt>
                <c:pt idx="19">
                  <c:v>67.363463038034325</c:v>
                </c:pt>
                <c:pt idx="20">
                  <c:v>66.944411950884117</c:v>
                </c:pt>
                <c:pt idx="21">
                  <c:v>68.182548287320387</c:v>
                </c:pt>
                <c:pt idx="22">
                  <c:v>68.638411866696842</c:v>
                </c:pt>
                <c:pt idx="23">
                  <c:v>70.15411641224857</c:v>
                </c:pt>
                <c:pt idx="24">
                  <c:v>67.477942431875363</c:v>
                </c:pt>
                <c:pt idx="25">
                  <c:v>67.419547232481463</c:v>
                </c:pt>
                <c:pt idx="26">
                  <c:v>67.811373784542042</c:v>
                </c:pt>
                <c:pt idx="27">
                  <c:v>66.667969786809621</c:v>
                </c:pt>
                <c:pt idx="28">
                  <c:v>67.526856814329548</c:v>
                </c:pt>
                <c:pt idx="29">
                  <c:v>68.181885535704367</c:v>
                </c:pt>
              </c:numCache>
            </c:numRef>
          </c:val>
          <c:smooth val="0"/>
        </c:ser>
        <c:ser>
          <c:idx val="1"/>
          <c:order val="1"/>
          <c:tx>
            <c:v>29 a 45 años</c:v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val>
            <c:numRef>
              <c:f>'Tasa Global Part %.(etáreo)'!$P$19:$P$48</c:f>
              <c:numCache>
                <c:formatCode>#,##0.0</c:formatCode>
                <c:ptCount val="30"/>
                <c:pt idx="0">
                  <c:v>86.988955864790157</c:v>
                </c:pt>
                <c:pt idx="1">
                  <c:v>88.290655570627266</c:v>
                </c:pt>
                <c:pt idx="2">
                  <c:v>88.359216672929008</c:v>
                </c:pt>
                <c:pt idx="3">
                  <c:v>88.915375770451391</c:v>
                </c:pt>
                <c:pt idx="4">
                  <c:v>89.18628896892082</c:v>
                </c:pt>
                <c:pt idx="5">
                  <c:v>88.285379939132866</c:v>
                </c:pt>
                <c:pt idx="6">
                  <c:v>88.768721371002755</c:v>
                </c:pt>
                <c:pt idx="7">
                  <c:v>85.885687652454862</c:v>
                </c:pt>
                <c:pt idx="8">
                  <c:v>88.607664953907545</c:v>
                </c:pt>
                <c:pt idx="9">
                  <c:v>89.363371875302747</c:v>
                </c:pt>
                <c:pt idx="10">
                  <c:v>90.421728369300368</c:v>
                </c:pt>
                <c:pt idx="11">
                  <c:v>90.262656592904094</c:v>
                </c:pt>
                <c:pt idx="12">
                  <c:v>89.805842058565702</c:v>
                </c:pt>
                <c:pt idx="13">
                  <c:v>90.802109706436269</c:v>
                </c:pt>
                <c:pt idx="14">
                  <c:v>92.13202071273615</c:v>
                </c:pt>
                <c:pt idx="15">
                  <c:v>91.390519045992008</c:v>
                </c:pt>
                <c:pt idx="16">
                  <c:v>89.805842058565702</c:v>
                </c:pt>
                <c:pt idx="17">
                  <c:v>90.802109706436269</c:v>
                </c:pt>
                <c:pt idx="18">
                  <c:v>92.13202071273615</c:v>
                </c:pt>
                <c:pt idx="19">
                  <c:v>91.390519045992008</c:v>
                </c:pt>
                <c:pt idx="20">
                  <c:v>91.652693076772181</c:v>
                </c:pt>
                <c:pt idx="21">
                  <c:v>92.191461373653382</c:v>
                </c:pt>
                <c:pt idx="22">
                  <c:v>93.198923012355237</c:v>
                </c:pt>
                <c:pt idx="23">
                  <c:v>93.193243437722515</c:v>
                </c:pt>
                <c:pt idx="24">
                  <c:v>92.774870912265541</c:v>
                </c:pt>
                <c:pt idx="25">
                  <c:v>92.563610353262845</c:v>
                </c:pt>
                <c:pt idx="26">
                  <c:v>92.336072315203367</c:v>
                </c:pt>
                <c:pt idx="27">
                  <c:v>92.158095669817271</c:v>
                </c:pt>
                <c:pt idx="28">
                  <c:v>92.404865722948188</c:v>
                </c:pt>
                <c:pt idx="29">
                  <c:v>93.10551586183874</c:v>
                </c:pt>
              </c:numCache>
            </c:numRef>
          </c:val>
          <c:smooth val="0"/>
        </c:ser>
        <c:ser>
          <c:idx val="2"/>
          <c:order val="2"/>
          <c:tx>
            <c:v>46 y más</c:v>
          </c:tx>
          <c:marker>
            <c:symbol val="none"/>
          </c:marker>
          <c:val>
            <c:numRef>
              <c:f>'Tasa Global Part %.(etáreo)'!$Q$19:$Q$48</c:f>
              <c:numCache>
                <c:formatCode>#,##0.0</c:formatCode>
                <c:ptCount val="30"/>
                <c:pt idx="0">
                  <c:v>54.124891560759572</c:v>
                </c:pt>
                <c:pt idx="1">
                  <c:v>54.227712647211526</c:v>
                </c:pt>
                <c:pt idx="2">
                  <c:v>54.780071571470998</c:v>
                </c:pt>
                <c:pt idx="3">
                  <c:v>55.403234572390801</c:v>
                </c:pt>
                <c:pt idx="4">
                  <c:v>58.354322553427309</c:v>
                </c:pt>
                <c:pt idx="5">
                  <c:v>57.901918589088673</c:v>
                </c:pt>
                <c:pt idx="6">
                  <c:v>57.819724368663891</c:v>
                </c:pt>
                <c:pt idx="7">
                  <c:v>57.21370766424311</c:v>
                </c:pt>
                <c:pt idx="8">
                  <c:v>57.211782670372337</c:v>
                </c:pt>
                <c:pt idx="9">
                  <c:v>57.902614381096853</c:v>
                </c:pt>
                <c:pt idx="10">
                  <c:v>57.21879898718332</c:v>
                </c:pt>
                <c:pt idx="11">
                  <c:v>60.583554632716627</c:v>
                </c:pt>
                <c:pt idx="12">
                  <c:v>58.652679953351438</c:v>
                </c:pt>
                <c:pt idx="13">
                  <c:v>60.348069594703105</c:v>
                </c:pt>
                <c:pt idx="14">
                  <c:v>60.531951828315947</c:v>
                </c:pt>
                <c:pt idx="15">
                  <c:v>62.627149631629443</c:v>
                </c:pt>
                <c:pt idx="16">
                  <c:v>62.499912470244446</c:v>
                </c:pt>
                <c:pt idx="17">
                  <c:v>62.205757860474812</c:v>
                </c:pt>
                <c:pt idx="18">
                  <c:v>63.087149733241674</c:v>
                </c:pt>
                <c:pt idx="19">
                  <c:v>64.109753577658438</c:v>
                </c:pt>
                <c:pt idx="20">
                  <c:v>62.960796535251042</c:v>
                </c:pt>
                <c:pt idx="21">
                  <c:v>63.318044146233909</c:v>
                </c:pt>
                <c:pt idx="22">
                  <c:v>65.975726218198076</c:v>
                </c:pt>
                <c:pt idx="23">
                  <c:v>63.229591215511064</c:v>
                </c:pt>
                <c:pt idx="24">
                  <c:v>62.502238562391369</c:v>
                </c:pt>
                <c:pt idx="25">
                  <c:v>62.917431967196855</c:v>
                </c:pt>
                <c:pt idx="26">
                  <c:v>64.557156025159102</c:v>
                </c:pt>
                <c:pt idx="27">
                  <c:v>63.804925352122432</c:v>
                </c:pt>
                <c:pt idx="28">
                  <c:v>63.677600049831597</c:v>
                </c:pt>
                <c:pt idx="29">
                  <c:v>63.994863808869717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0854640"/>
        <c:axId val="170855200"/>
      </c:lineChart>
      <c:catAx>
        <c:axId val="1708546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900">
                <a:solidFill>
                  <a:srgbClr val="53722D"/>
                </a:solidFill>
              </a:defRPr>
            </a:pPr>
            <a:endParaRPr lang="es-MX"/>
          </a:p>
        </c:txPr>
        <c:crossAx val="170855200"/>
        <c:crosses val="autoZero"/>
        <c:auto val="1"/>
        <c:lblAlgn val="ctr"/>
        <c:lblOffset val="100"/>
        <c:noMultiLvlLbl val="0"/>
      </c:catAx>
      <c:valAx>
        <c:axId val="170855200"/>
        <c:scaling>
          <c:orientation val="minMax"/>
          <c:max val="10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000">
                <a:solidFill>
                  <a:srgbClr val="53722D"/>
                </a:solidFill>
              </a:defRPr>
            </a:pPr>
            <a:endParaRPr lang="es-MX"/>
          </a:p>
        </c:txPr>
        <c:crossAx val="170854640"/>
        <c:crosses val="autoZero"/>
        <c:crossBetween val="between"/>
        <c:majorUnit val="10"/>
      </c:valAx>
      <c:spPr>
        <a:noFill/>
        <a:ln>
          <a:solidFill>
            <a:srgbClr val="53722D"/>
          </a:solidFill>
        </a:ln>
      </c:spPr>
    </c:plotArea>
    <c:legend>
      <c:legendPos val="r"/>
      <c:layout>
        <c:manualLayout>
          <c:xMode val="edge"/>
          <c:yMode val="edge"/>
          <c:x val="0.46706185311741694"/>
          <c:y val="0.68075522817712297"/>
          <c:w val="0.53114120168941148"/>
          <c:h val="9.139243078486157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</a:t>
            </a:r>
            <a:r>
              <a:rPr lang="es-US" sz="1200" baseline="0">
                <a:solidFill>
                  <a:srgbClr val="53722D"/>
                </a:solidFill>
              </a:rPr>
              <a:t>de ocupación</a:t>
            </a:r>
            <a:r>
              <a:rPr lang="es-US" sz="1200">
                <a:solidFill>
                  <a:srgbClr val="53722D"/>
                </a:solidFill>
              </a:rPr>
              <a:t> según rango etáreo en Bogotá, trimestral 2007-</a:t>
            </a:r>
            <a:r>
              <a:rPr lang="es-US" sz="1200" baseline="0">
                <a:solidFill>
                  <a:srgbClr val="53722D"/>
                </a:solidFill>
              </a:rPr>
              <a:t> 2014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6533754387224521E-2"/>
          <c:y val="0.16458847907169499"/>
          <c:w val="0.90275170481134059"/>
          <c:h val="0.62029550874668604"/>
        </c:manualLayout>
      </c:layout>
      <c:lineChart>
        <c:grouping val="standard"/>
        <c:varyColors val="0"/>
        <c:ser>
          <c:idx val="0"/>
          <c:order val="0"/>
          <c:tx>
            <c:v>14 a 28 años</c:v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multiLvlStrRef>
              <c:f>'Tasa ocupación %.(etáreo)'!$M$19:$N$55</c:f>
              <c:multiLvlStrCache>
                <c:ptCount val="32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  <c:pt idx="5">
                    <c:v>II Trim</c:v>
                  </c:pt>
                  <c:pt idx="6">
                    <c:v>III Trim</c:v>
                  </c:pt>
                  <c:pt idx="7">
                    <c:v>IV Trim</c:v>
                  </c:pt>
                  <c:pt idx="8">
                    <c:v>I Trim</c:v>
                  </c:pt>
                  <c:pt idx="9">
                    <c:v>II Trim</c:v>
                  </c:pt>
                  <c:pt idx="10">
                    <c:v>III Trim</c:v>
                  </c:pt>
                  <c:pt idx="11">
                    <c:v>IV Trim</c:v>
                  </c:pt>
                  <c:pt idx="12">
                    <c:v>I Trim</c:v>
                  </c:pt>
                  <c:pt idx="13">
                    <c:v>II Trim</c:v>
                  </c:pt>
                  <c:pt idx="14">
                    <c:v>III Trim</c:v>
                  </c:pt>
                  <c:pt idx="15">
                    <c:v>IV Trim</c:v>
                  </c:pt>
                  <c:pt idx="16">
                    <c:v>I Trim</c:v>
                  </c:pt>
                  <c:pt idx="17">
                    <c:v>II Trim</c:v>
                  </c:pt>
                  <c:pt idx="18">
                    <c:v>III Trim</c:v>
                  </c:pt>
                  <c:pt idx="19">
                    <c:v>IV Trim</c:v>
                  </c:pt>
                  <c:pt idx="20">
                    <c:v>I Trim</c:v>
                  </c:pt>
                  <c:pt idx="21">
                    <c:v>II Trim</c:v>
                  </c:pt>
                  <c:pt idx="22">
                    <c:v>III Trim</c:v>
                  </c:pt>
                  <c:pt idx="23">
                    <c:v>IV Trim</c:v>
                  </c:pt>
                  <c:pt idx="24">
                    <c:v>I Trim</c:v>
                  </c:pt>
                  <c:pt idx="25">
                    <c:v>II Trim</c:v>
                  </c:pt>
                  <c:pt idx="26">
                    <c:v>III Trim</c:v>
                  </c:pt>
                  <c:pt idx="27">
                    <c:v>IV Trim</c:v>
                  </c:pt>
                  <c:pt idx="28">
                    <c:v>I Trim</c:v>
                  </c:pt>
                  <c:pt idx="29">
                    <c:v>II Trim</c:v>
                  </c:pt>
                  <c:pt idx="30">
                    <c:v>III Trim</c:v>
                  </c:pt>
                  <c:pt idx="31">
                    <c:v>IV Trim</c:v>
                  </c:pt>
                </c:lvl>
                <c:lvl>
                  <c:pt idx="0">
                    <c:v>2007</c:v>
                  </c:pt>
                  <c:pt idx="4">
                    <c:v>2008</c:v>
                  </c:pt>
                  <c:pt idx="8">
                    <c:v>2009</c:v>
                  </c:pt>
                  <c:pt idx="12">
                    <c:v>2010</c:v>
                  </c:pt>
                  <c:pt idx="16">
                    <c:v>2011</c:v>
                  </c:pt>
                  <c:pt idx="20">
                    <c:v>2012</c:v>
                  </c:pt>
                  <c:pt idx="24">
                    <c:v>2013</c:v>
                  </c:pt>
                  <c:pt idx="28">
                    <c:v>2014</c:v>
                  </c:pt>
                </c:lvl>
              </c:multiLvlStrCache>
            </c:multiLvlStrRef>
          </c:cat>
          <c:val>
            <c:numRef>
              <c:f>'Tasa ocupación %.(etáreo)'!$O$19:$O$49</c:f>
              <c:numCache>
                <c:formatCode>#,##0.0</c:formatCode>
                <c:ptCount val="31"/>
                <c:pt idx="0">
                  <c:v>48.316029303105687</c:v>
                </c:pt>
                <c:pt idx="1">
                  <c:v>48.484674340372806</c:v>
                </c:pt>
                <c:pt idx="2">
                  <c:v>47.278038491969554</c:v>
                </c:pt>
                <c:pt idx="3">
                  <c:v>47.669900342550584</c:v>
                </c:pt>
                <c:pt idx="4">
                  <c:v>48.547135664363275</c:v>
                </c:pt>
                <c:pt idx="5">
                  <c:v>46.824510153835021</c:v>
                </c:pt>
                <c:pt idx="6">
                  <c:v>50.247693671003667</c:v>
                </c:pt>
                <c:pt idx="7">
                  <c:v>50.725589476358316</c:v>
                </c:pt>
                <c:pt idx="8">
                  <c:v>47.987661738683471</c:v>
                </c:pt>
                <c:pt idx="9">
                  <c:v>47.686784662999543</c:v>
                </c:pt>
                <c:pt idx="10">
                  <c:v>49.64220258319456</c:v>
                </c:pt>
                <c:pt idx="11">
                  <c:v>51.159336298752109</c:v>
                </c:pt>
                <c:pt idx="12">
                  <c:v>49.955258837115046</c:v>
                </c:pt>
                <c:pt idx="13">
                  <c:v>48.023962193457649</c:v>
                </c:pt>
                <c:pt idx="14">
                  <c:v>51.244374034337049</c:v>
                </c:pt>
                <c:pt idx="15">
                  <c:v>57.115101201724542</c:v>
                </c:pt>
                <c:pt idx="16">
                  <c:v>50.868175418061377</c:v>
                </c:pt>
                <c:pt idx="17">
                  <c:v>54.257889446018424</c:v>
                </c:pt>
                <c:pt idx="18">
                  <c:v>58.292767986784256</c:v>
                </c:pt>
                <c:pt idx="19">
                  <c:v>56.793016285853007</c:v>
                </c:pt>
                <c:pt idx="20">
                  <c:v>54.954716161691209</c:v>
                </c:pt>
                <c:pt idx="21">
                  <c:v>57.330227201693077</c:v>
                </c:pt>
                <c:pt idx="22">
                  <c:v>57.685436981087378</c:v>
                </c:pt>
                <c:pt idx="23">
                  <c:v>59.684822795569971</c:v>
                </c:pt>
                <c:pt idx="24">
                  <c:v>56.375929539219229</c:v>
                </c:pt>
                <c:pt idx="25">
                  <c:v>57.264611337662387</c:v>
                </c:pt>
                <c:pt idx="26">
                  <c:v>58.090464647525387</c:v>
                </c:pt>
                <c:pt idx="27">
                  <c:v>57.870421939605791</c:v>
                </c:pt>
                <c:pt idx="28">
                  <c:v>56.488298057469841</c:v>
                </c:pt>
                <c:pt idx="29">
                  <c:v>58.5339559404376</c:v>
                </c:pt>
              </c:numCache>
            </c:numRef>
          </c:val>
          <c:smooth val="0"/>
        </c:ser>
        <c:ser>
          <c:idx val="1"/>
          <c:order val="1"/>
          <c:tx>
            <c:v>29 a 45 años</c:v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val>
            <c:numRef>
              <c:f>'Tasa ocupación %.(etáreo)'!$P$19:$P$48</c:f>
              <c:numCache>
                <c:formatCode>#,##0.0</c:formatCode>
                <c:ptCount val="30"/>
                <c:pt idx="0">
                  <c:v>78.94190244708237</c:v>
                </c:pt>
                <c:pt idx="1">
                  <c:v>81.281628611534899</c:v>
                </c:pt>
                <c:pt idx="2">
                  <c:v>81.665311603471608</c:v>
                </c:pt>
                <c:pt idx="3">
                  <c:v>82.786436687882599</c:v>
                </c:pt>
                <c:pt idx="4">
                  <c:v>82.260892792546741</c:v>
                </c:pt>
                <c:pt idx="5">
                  <c:v>82.098297162227738</c:v>
                </c:pt>
                <c:pt idx="6">
                  <c:v>82.343397512586463</c:v>
                </c:pt>
                <c:pt idx="7">
                  <c:v>80.396780582815381</c:v>
                </c:pt>
                <c:pt idx="8">
                  <c:v>80.649041135426003</c:v>
                </c:pt>
                <c:pt idx="9">
                  <c:v>82.152445027386932</c:v>
                </c:pt>
                <c:pt idx="10">
                  <c:v>82.639855868123291</c:v>
                </c:pt>
                <c:pt idx="11">
                  <c:v>82.793649746668294</c:v>
                </c:pt>
                <c:pt idx="12">
                  <c:v>81.721057469644634</c:v>
                </c:pt>
                <c:pt idx="13">
                  <c:v>83.698341248856877</c:v>
                </c:pt>
                <c:pt idx="14">
                  <c:v>85.202849494193984</c:v>
                </c:pt>
                <c:pt idx="15">
                  <c:v>85.892603588600224</c:v>
                </c:pt>
                <c:pt idx="16">
                  <c:v>81.721057469644634</c:v>
                </c:pt>
                <c:pt idx="17">
                  <c:v>83.698341248856877</c:v>
                </c:pt>
                <c:pt idx="18">
                  <c:v>85.202849494193984</c:v>
                </c:pt>
                <c:pt idx="19">
                  <c:v>85.892603588600224</c:v>
                </c:pt>
                <c:pt idx="20">
                  <c:v>83.355679015675364</c:v>
                </c:pt>
                <c:pt idx="21">
                  <c:v>85.825354260536699</c:v>
                </c:pt>
                <c:pt idx="22">
                  <c:v>87.448691258381572</c:v>
                </c:pt>
                <c:pt idx="23">
                  <c:v>88.367148626753618</c:v>
                </c:pt>
                <c:pt idx="24">
                  <c:v>85.287522058802182</c:v>
                </c:pt>
                <c:pt idx="25">
                  <c:v>86.27590454741096</c:v>
                </c:pt>
                <c:pt idx="26">
                  <c:v>86.801648213711175</c:v>
                </c:pt>
                <c:pt idx="27">
                  <c:v>87.510819067405848</c:v>
                </c:pt>
                <c:pt idx="28">
                  <c:v>86.098432493931668</c:v>
                </c:pt>
                <c:pt idx="29">
                  <c:v>87.786915531608997</c:v>
                </c:pt>
              </c:numCache>
            </c:numRef>
          </c:val>
          <c:smooth val="0"/>
        </c:ser>
        <c:ser>
          <c:idx val="2"/>
          <c:order val="2"/>
          <c:tx>
            <c:v>46 y más</c:v>
          </c:tx>
          <c:marker>
            <c:symbol val="none"/>
          </c:marker>
          <c:val>
            <c:numRef>
              <c:f>'Tasa ocupación %.(etáreo)'!$Q$19:$Q$48</c:f>
              <c:numCache>
                <c:formatCode>#,##0.0</c:formatCode>
                <c:ptCount val="30"/>
                <c:pt idx="0">
                  <c:v>50.459288830961057</c:v>
                </c:pt>
                <c:pt idx="1">
                  <c:v>50.505279394854966</c:v>
                </c:pt>
                <c:pt idx="2">
                  <c:v>50.81510281165621</c:v>
                </c:pt>
                <c:pt idx="3">
                  <c:v>52.230860110937662</c:v>
                </c:pt>
                <c:pt idx="4">
                  <c:v>53.896004451047887</c:v>
                </c:pt>
                <c:pt idx="5">
                  <c:v>54.731410351835997</c:v>
                </c:pt>
                <c:pt idx="6">
                  <c:v>54.503677471482078</c:v>
                </c:pt>
                <c:pt idx="7">
                  <c:v>53.722766760186566</c:v>
                </c:pt>
                <c:pt idx="8">
                  <c:v>52.803113423579028</c:v>
                </c:pt>
                <c:pt idx="9">
                  <c:v>53.670468421639242</c:v>
                </c:pt>
                <c:pt idx="10">
                  <c:v>52.420411206139775</c:v>
                </c:pt>
                <c:pt idx="11">
                  <c:v>56.162897656852863</c:v>
                </c:pt>
                <c:pt idx="12">
                  <c:v>53.115463027093355</c:v>
                </c:pt>
                <c:pt idx="13">
                  <c:v>56.22000978772553</c:v>
                </c:pt>
                <c:pt idx="14">
                  <c:v>56.816246691400394</c:v>
                </c:pt>
                <c:pt idx="15">
                  <c:v>59.022586253261608</c:v>
                </c:pt>
                <c:pt idx="16">
                  <c:v>57.734265690765575</c:v>
                </c:pt>
                <c:pt idx="17">
                  <c:v>58.004650412623192</c:v>
                </c:pt>
                <c:pt idx="18">
                  <c:v>59.098500858613555</c:v>
                </c:pt>
                <c:pt idx="19">
                  <c:v>60.321667468472349</c:v>
                </c:pt>
                <c:pt idx="20">
                  <c:v>58.783229217902857</c:v>
                </c:pt>
                <c:pt idx="21">
                  <c:v>58.902718298534829</c:v>
                </c:pt>
                <c:pt idx="22">
                  <c:v>61.490065885496868</c:v>
                </c:pt>
                <c:pt idx="23">
                  <c:v>59.402013293797381</c:v>
                </c:pt>
                <c:pt idx="24">
                  <c:v>57.745199309779139</c:v>
                </c:pt>
                <c:pt idx="25">
                  <c:v>59.154291225833269</c:v>
                </c:pt>
                <c:pt idx="26">
                  <c:v>60.361368757004961</c:v>
                </c:pt>
                <c:pt idx="27">
                  <c:v>60.431145413190322</c:v>
                </c:pt>
                <c:pt idx="28">
                  <c:v>58.838950994798289</c:v>
                </c:pt>
                <c:pt idx="29">
                  <c:v>59.4627472587824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2077552"/>
        <c:axId val="172078112"/>
      </c:lineChart>
      <c:catAx>
        <c:axId val="1720775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900">
                <a:solidFill>
                  <a:srgbClr val="53722D"/>
                </a:solidFill>
              </a:defRPr>
            </a:pPr>
            <a:endParaRPr lang="es-MX"/>
          </a:p>
        </c:txPr>
        <c:crossAx val="172078112"/>
        <c:crosses val="autoZero"/>
        <c:auto val="1"/>
        <c:lblAlgn val="ctr"/>
        <c:lblOffset val="100"/>
        <c:noMultiLvlLbl val="0"/>
      </c:catAx>
      <c:valAx>
        <c:axId val="172078112"/>
        <c:scaling>
          <c:orientation val="minMax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900">
                <a:solidFill>
                  <a:srgbClr val="53722D"/>
                </a:solidFill>
              </a:defRPr>
            </a:pPr>
            <a:endParaRPr lang="es-MX"/>
          </a:p>
        </c:txPr>
        <c:crossAx val="1720775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r"/>
      <c:layout>
        <c:manualLayout>
          <c:xMode val="edge"/>
          <c:yMode val="edge"/>
          <c:x val="0.46111801898535587"/>
          <c:y val="0.1646261959190585"/>
          <c:w val="0.51092498703327183"/>
          <c:h val="0.10429565659131318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</a:t>
            </a:r>
            <a:r>
              <a:rPr lang="es-US" sz="1200" baseline="0">
                <a:solidFill>
                  <a:srgbClr val="53722D"/>
                </a:solidFill>
              </a:rPr>
              <a:t>de desocupación</a:t>
            </a:r>
            <a:r>
              <a:rPr lang="es-US" sz="1200">
                <a:solidFill>
                  <a:srgbClr val="53722D"/>
                </a:solidFill>
              </a:rPr>
              <a:t> según rango etáreo en Bogotá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1947883920899689"/>
          <c:y val="8.6023187498913637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6533754387224521E-2"/>
          <c:y val="0.16458847907169499"/>
          <c:w val="0.90275170481134059"/>
          <c:h val="0.62029550874668604"/>
        </c:manualLayout>
      </c:layout>
      <c:lineChart>
        <c:grouping val="standard"/>
        <c:varyColors val="0"/>
        <c:ser>
          <c:idx val="0"/>
          <c:order val="0"/>
          <c:tx>
            <c:v>14 a 28 años</c:v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multiLvlStrRef>
              <c:f>'Tasa desocupación %.(etáreo)'!$M$19:$N$55</c:f>
              <c:multiLvlStrCache>
                <c:ptCount val="32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  <c:pt idx="5">
                    <c:v>II Trim</c:v>
                  </c:pt>
                  <c:pt idx="6">
                    <c:v>III Trim</c:v>
                  </c:pt>
                  <c:pt idx="7">
                    <c:v>IV Trim</c:v>
                  </c:pt>
                  <c:pt idx="8">
                    <c:v>I Trim</c:v>
                  </c:pt>
                  <c:pt idx="9">
                    <c:v>II Trim</c:v>
                  </c:pt>
                  <c:pt idx="10">
                    <c:v>III Trim</c:v>
                  </c:pt>
                  <c:pt idx="11">
                    <c:v>IV Trim</c:v>
                  </c:pt>
                  <c:pt idx="12">
                    <c:v>I Trim</c:v>
                  </c:pt>
                  <c:pt idx="13">
                    <c:v>II Trim</c:v>
                  </c:pt>
                  <c:pt idx="14">
                    <c:v>III Trim</c:v>
                  </c:pt>
                  <c:pt idx="15">
                    <c:v>IV Trim</c:v>
                  </c:pt>
                  <c:pt idx="16">
                    <c:v>I Trim</c:v>
                  </c:pt>
                  <c:pt idx="17">
                    <c:v>II Trim</c:v>
                  </c:pt>
                  <c:pt idx="18">
                    <c:v>III Trim</c:v>
                  </c:pt>
                  <c:pt idx="19">
                    <c:v>IV Trim</c:v>
                  </c:pt>
                  <c:pt idx="20">
                    <c:v>I Trim</c:v>
                  </c:pt>
                  <c:pt idx="21">
                    <c:v>II Trim</c:v>
                  </c:pt>
                  <c:pt idx="22">
                    <c:v>III Trim</c:v>
                  </c:pt>
                  <c:pt idx="23">
                    <c:v>IV Trim</c:v>
                  </c:pt>
                  <c:pt idx="24">
                    <c:v>I Trim</c:v>
                  </c:pt>
                  <c:pt idx="25">
                    <c:v>II Trim</c:v>
                  </c:pt>
                  <c:pt idx="26">
                    <c:v>III Trim</c:v>
                  </c:pt>
                  <c:pt idx="27">
                    <c:v>IV Trim</c:v>
                  </c:pt>
                  <c:pt idx="28">
                    <c:v>I Trim</c:v>
                  </c:pt>
                  <c:pt idx="29">
                    <c:v>II Trim</c:v>
                  </c:pt>
                  <c:pt idx="30">
                    <c:v>III Trim</c:v>
                  </c:pt>
                  <c:pt idx="31">
                    <c:v>IV Trim</c:v>
                  </c:pt>
                </c:lvl>
                <c:lvl>
                  <c:pt idx="0">
                    <c:v>2007</c:v>
                  </c:pt>
                  <c:pt idx="4">
                    <c:v>2008</c:v>
                  </c:pt>
                  <c:pt idx="8">
                    <c:v>2009</c:v>
                  </c:pt>
                  <c:pt idx="12">
                    <c:v>2010</c:v>
                  </c:pt>
                  <c:pt idx="16">
                    <c:v>2011</c:v>
                  </c:pt>
                  <c:pt idx="20">
                    <c:v>2012</c:v>
                  </c:pt>
                  <c:pt idx="24">
                    <c:v>2013</c:v>
                  </c:pt>
                  <c:pt idx="28">
                    <c:v>2014</c:v>
                  </c:pt>
                </c:lvl>
              </c:multiLvlStrCache>
            </c:multiLvlStrRef>
          </c:cat>
          <c:val>
            <c:numRef>
              <c:f>'Tasa desocupación %.(etáreo)'!$O$19:$O$48</c:f>
              <c:numCache>
                <c:formatCode>#,##0.0</c:formatCode>
                <c:ptCount val="30"/>
                <c:pt idx="0">
                  <c:v>17.93119547545129</c:v>
                </c:pt>
                <c:pt idx="1">
                  <c:v>16.971212502209966</c:v>
                </c:pt>
                <c:pt idx="2">
                  <c:v>17.073044981037437</c:v>
                </c:pt>
                <c:pt idx="3">
                  <c:v>14.897022629060352</c:v>
                </c:pt>
                <c:pt idx="4">
                  <c:v>19.208685435529194</c:v>
                </c:pt>
                <c:pt idx="5">
                  <c:v>17.229598912455643</c:v>
                </c:pt>
                <c:pt idx="6">
                  <c:v>17.358600650012693</c:v>
                </c:pt>
                <c:pt idx="7">
                  <c:v>15.375916283672192</c:v>
                </c:pt>
                <c:pt idx="8">
                  <c:v>21.214147007584231</c:v>
                </c:pt>
                <c:pt idx="9">
                  <c:v>19.563342695458765</c:v>
                </c:pt>
                <c:pt idx="10">
                  <c:v>17.754250207687612</c:v>
                </c:pt>
                <c:pt idx="11">
                  <c:v>18.015317982811954</c:v>
                </c:pt>
                <c:pt idx="12">
                  <c:v>20.815021513509066</c:v>
                </c:pt>
                <c:pt idx="13">
                  <c:v>20.618852192239043</c:v>
                </c:pt>
                <c:pt idx="14">
                  <c:v>17.845314102098182</c:v>
                </c:pt>
                <c:pt idx="15">
                  <c:v>14.455322373058198</c:v>
                </c:pt>
                <c:pt idx="16">
                  <c:v>19.289746105901191</c:v>
                </c:pt>
                <c:pt idx="17">
                  <c:v>16.049073068174103</c:v>
                </c:pt>
                <c:pt idx="18">
                  <c:v>12.808220207118612</c:v>
                </c:pt>
                <c:pt idx="19">
                  <c:v>15.691661733918142</c:v>
                </c:pt>
                <c:pt idx="20">
                  <c:v>17.909927714339524</c:v>
                </c:pt>
                <c:pt idx="21">
                  <c:v>15.916567154245653</c:v>
                </c:pt>
                <c:pt idx="22">
                  <c:v>15.957500454528727</c:v>
                </c:pt>
                <c:pt idx="23">
                  <c:v>14.923277709261679</c:v>
                </c:pt>
                <c:pt idx="24">
                  <c:v>16.452802934624959</c:v>
                </c:pt>
                <c:pt idx="25">
                  <c:v>15.062302124044294</c:v>
                </c:pt>
                <c:pt idx="26">
                  <c:v>14.33521929212497</c:v>
                </c:pt>
                <c:pt idx="27">
                  <c:v>13.196063829956998</c:v>
                </c:pt>
                <c:pt idx="28">
                  <c:v>16.346916290226734</c:v>
                </c:pt>
                <c:pt idx="29">
                  <c:v>14.15028276126877</c:v>
                </c:pt>
              </c:numCache>
            </c:numRef>
          </c:val>
          <c:smooth val="0"/>
        </c:ser>
        <c:ser>
          <c:idx val="1"/>
          <c:order val="1"/>
          <c:tx>
            <c:v>29 a 45 años</c:v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val>
            <c:numRef>
              <c:f>'Tasa desocupación %.(etáreo)'!$P$19:$P$48</c:f>
              <c:numCache>
                <c:formatCode>#,##0.0</c:formatCode>
                <c:ptCount val="30"/>
                <c:pt idx="0">
                  <c:v>9.2506610036975054</c:v>
                </c:pt>
                <c:pt idx="1">
                  <c:v>7.9385829834343173</c:v>
                </c:pt>
                <c:pt idx="2">
                  <c:v>7.5757858902660624</c:v>
                </c:pt>
                <c:pt idx="3">
                  <c:v>6.8930025088029589</c:v>
                </c:pt>
                <c:pt idx="4">
                  <c:v>7.7650906394226293</c:v>
                </c:pt>
                <c:pt idx="5">
                  <c:v>7.0080491030006531</c:v>
                </c:pt>
                <c:pt idx="6">
                  <c:v>7.2382746525795723</c:v>
                </c:pt>
                <c:pt idx="7">
                  <c:v>6.3909450103617402</c:v>
                </c:pt>
                <c:pt idx="8">
                  <c:v>8.9818683548669505</c:v>
                </c:pt>
                <c:pt idx="9">
                  <c:v>8.0692197447271248</c:v>
                </c:pt>
                <c:pt idx="10">
                  <c:v>8.6061974721323313</c:v>
                </c:pt>
                <c:pt idx="11">
                  <c:v>8.2747474184389755</c:v>
                </c:pt>
                <c:pt idx="12">
                  <c:v>9.0025152079178756</c:v>
                </c:pt>
                <c:pt idx="13">
                  <c:v>7.8233517707307687</c:v>
                </c:pt>
                <c:pt idx="14">
                  <c:v>7.5209152745569563</c:v>
                </c:pt>
                <c:pt idx="15">
                  <c:v>6.0158488153732375</c:v>
                </c:pt>
                <c:pt idx="16">
                  <c:v>9.0025152079178756</c:v>
                </c:pt>
                <c:pt idx="17">
                  <c:v>7.8233517707307687</c:v>
                </c:pt>
                <c:pt idx="18">
                  <c:v>7.5209152745569563</c:v>
                </c:pt>
                <c:pt idx="19">
                  <c:v>6.0158488153732375</c:v>
                </c:pt>
                <c:pt idx="20">
                  <c:v>9.0526680477865042</c:v>
                </c:pt>
                <c:pt idx="21">
                  <c:v>6.9053109889588651</c:v>
                </c:pt>
                <c:pt idx="22">
                  <c:v>6.169847856730402</c:v>
                </c:pt>
                <c:pt idx="23">
                  <c:v>5.1785887398521258</c:v>
                </c:pt>
                <c:pt idx="24">
                  <c:v>8.0704492281578464</c:v>
                </c:pt>
                <c:pt idx="25">
                  <c:v>6.7928484874944459</c:v>
                </c:pt>
                <c:pt idx="26">
                  <c:v>5.993783320780226</c:v>
                </c:pt>
                <c:pt idx="27">
                  <c:v>5.042722040461447</c:v>
                </c:pt>
                <c:pt idx="28">
                  <c:v>6.8247847985892047</c:v>
                </c:pt>
                <c:pt idx="29">
                  <c:v>5.712443866507428</c:v>
                </c:pt>
              </c:numCache>
            </c:numRef>
          </c:val>
          <c:smooth val="0"/>
        </c:ser>
        <c:ser>
          <c:idx val="2"/>
          <c:order val="2"/>
          <c:tx>
            <c:v>más 46 años</c:v>
          </c:tx>
          <c:marker>
            <c:symbol val="none"/>
          </c:marker>
          <c:val>
            <c:numRef>
              <c:f>'Tasa desocupación %.(etáreo)'!$Q$19:$Q$48</c:f>
              <c:numCache>
                <c:formatCode>#,##0.0</c:formatCode>
                <c:ptCount val="30"/>
                <c:pt idx="0">
                  <c:v>6.7724897438059362</c:v>
                </c:pt>
                <c:pt idx="1">
                  <c:v>6.8644482140958738</c:v>
                </c:pt>
                <c:pt idx="2">
                  <c:v>7.2379765963645148</c:v>
                </c:pt>
                <c:pt idx="3">
                  <c:v>5.7259733767133376</c:v>
                </c:pt>
                <c:pt idx="4">
                  <c:v>7.6400820149998943</c:v>
                </c:pt>
                <c:pt idx="5">
                  <c:v>5.4756531640216712</c:v>
                </c:pt>
                <c:pt idx="6">
                  <c:v>5.7351482273391516</c:v>
                </c:pt>
                <c:pt idx="7">
                  <c:v>6.1015813282771854</c:v>
                </c:pt>
                <c:pt idx="8">
                  <c:v>7.7058763789864777</c:v>
                </c:pt>
                <c:pt idx="9">
                  <c:v>7.3090757726464002</c:v>
                </c:pt>
                <c:pt idx="10">
                  <c:v>8.3860337266400293</c:v>
                </c:pt>
                <c:pt idx="11">
                  <c:v>7.2967936639962332</c:v>
                </c:pt>
                <c:pt idx="12">
                  <c:v>9.4406886960016525</c:v>
                </c:pt>
                <c:pt idx="13">
                  <c:v>6.8404173235392038</c:v>
                </c:pt>
                <c:pt idx="14">
                  <c:v>6.1384195035610762</c:v>
                </c:pt>
                <c:pt idx="15">
                  <c:v>5.755592262412887</c:v>
                </c:pt>
                <c:pt idx="16">
                  <c:v>7.6250455258601013</c:v>
                </c:pt>
                <c:pt idx="17">
                  <c:v>6.7535668599594212</c:v>
                </c:pt>
                <c:pt idx="18">
                  <c:v>6.322442670961939</c:v>
                </c:pt>
                <c:pt idx="19">
                  <c:v>5.908751629496499</c:v>
                </c:pt>
                <c:pt idx="20">
                  <c:v>6.6351881603168588</c:v>
                </c:pt>
                <c:pt idx="21">
                  <c:v>6.9732505279250612</c:v>
                </c:pt>
                <c:pt idx="22">
                  <c:v>6.7989556005280134</c:v>
                </c:pt>
                <c:pt idx="23">
                  <c:v>6.0534598565848849</c:v>
                </c:pt>
                <c:pt idx="24">
                  <c:v>7.6109902013567403</c:v>
                </c:pt>
                <c:pt idx="25">
                  <c:v>5.9810780950588844</c:v>
                </c:pt>
                <c:pt idx="26">
                  <c:v>6.4993372175796722</c:v>
                </c:pt>
                <c:pt idx="27">
                  <c:v>5.287648124832228</c:v>
                </c:pt>
                <c:pt idx="28">
                  <c:v>7.5986674297503924</c:v>
                </c:pt>
                <c:pt idx="29">
                  <c:v>7.0820004611982288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72081472"/>
        <c:axId val="172082032"/>
      </c:lineChart>
      <c:catAx>
        <c:axId val="1720814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900">
                <a:solidFill>
                  <a:srgbClr val="53722D"/>
                </a:solidFill>
              </a:defRPr>
            </a:pPr>
            <a:endParaRPr lang="es-MX"/>
          </a:p>
        </c:txPr>
        <c:crossAx val="172082032"/>
        <c:crosses val="autoZero"/>
        <c:auto val="1"/>
        <c:lblAlgn val="ctr"/>
        <c:lblOffset val="100"/>
        <c:noMultiLvlLbl val="0"/>
      </c:catAx>
      <c:valAx>
        <c:axId val="172082032"/>
        <c:scaling>
          <c:orientation val="minMax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900">
                <a:solidFill>
                  <a:srgbClr val="53722D"/>
                </a:solidFill>
              </a:defRPr>
            </a:pPr>
            <a:endParaRPr lang="es-MX"/>
          </a:p>
        </c:txPr>
        <c:crossAx val="1720814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r"/>
      <c:layout>
        <c:manualLayout>
          <c:xMode val="edge"/>
          <c:yMode val="edge"/>
          <c:x val="0.32078404082202461"/>
          <c:y val="0.16969425179468461"/>
          <c:w val="0.67715197535440796"/>
          <c:h val="0.12580103293539918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</a:t>
            </a:r>
            <a:r>
              <a:rPr lang="es-US" sz="1200" baseline="0">
                <a:solidFill>
                  <a:srgbClr val="53722D"/>
                </a:solidFill>
              </a:rPr>
              <a:t> global de participación</a:t>
            </a:r>
            <a:r>
              <a:rPr lang="es-US" sz="1200">
                <a:solidFill>
                  <a:srgbClr val="53722D"/>
                </a:solidFill>
              </a:rPr>
              <a:t> 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14</a:t>
            </a:r>
            <a:r>
              <a:rPr lang="es-US" sz="1200" baseline="0">
                <a:solidFill>
                  <a:srgbClr val="53722D"/>
                </a:solidFill>
              </a:rPr>
              <a:t> a 28 años</a:t>
            </a:r>
            <a:r>
              <a:rPr lang="es-US" sz="1200">
                <a:solidFill>
                  <a:srgbClr val="53722D"/>
                </a:solidFill>
              </a:rPr>
              <a:t> en Bogotá y  principales ciudades de enero- junio 2014 (porcentaje %)</a:t>
            </a:r>
          </a:p>
        </c:rich>
      </c:tx>
      <c:layout>
        <c:manualLayout>
          <c:xMode val="edge"/>
          <c:yMode val="edge"/>
          <c:x val="0.14340486409155936"/>
          <c:y val="2.8094609561088099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77127073777779"/>
          <c:y val="0.1790256853731434"/>
          <c:w val="0.84450933285988228"/>
          <c:h val="0.705506349278594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2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3"/>
            <c:invertIfNegative val="0"/>
            <c:bubble3D val="0"/>
          </c:dPt>
          <c:cat>
            <c:strRef>
              <c:f>'TGP% Ciudades 14 a 28 años'!$N$13:$N$26</c:f>
              <c:strCache>
                <c:ptCount val="14"/>
                <c:pt idx="0">
                  <c:v>Barranquilla</c:v>
                </c:pt>
                <c:pt idx="1">
                  <c:v>Cartagena</c:v>
                </c:pt>
                <c:pt idx="2">
                  <c:v>Montería</c:v>
                </c:pt>
                <c:pt idx="3">
                  <c:v>Villavicencio</c:v>
                </c:pt>
                <c:pt idx="4">
                  <c:v>Manizales</c:v>
                </c:pt>
                <c:pt idx="5">
                  <c:v>Pasto</c:v>
                </c:pt>
                <c:pt idx="6">
                  <c:v>Pereira</c:v>
                </c:pt>
                <c:pt idx="7">
                  <c:v>Cúcuta</c:v>
                </c:pt>
                <c:pt idx="8">
                  <c:v>13 Áreas</c:v>
                </c:pt>
                <c:pt idx="9">
                  <c:v>Cali</c:v>
                </c:pt>
                <c:pt idx="10">
                  <c:v>Medellín</c:v>
                </c:pt>
                <c:pt idx="11">
                  <c:v>Ibagué</c:v>
                </c:pt>
                <c:pt idx="12">
                  <c:v>Bogotá</c:v>
                </c:pt>
                <c:pt idx="13">
                  <c:v>Bucaramanga</c:v>
                </c:pt>
              </c:strCache>
            </c:strRef>
          </c:cat>
          <c:val>
            <c:numRef>
              <c:f>'TGP% Ciudades 14 a 28 años'!$O$13:$O$26</c:f>
              <c:numCache>
                <c:formatCode>_(* #,##0.00_);_(* \(#,##0.00\);_(* "-"??_);_(@_)</c:formatCode>
                <c:ptCount val="14"/>
                <c:pt idx="0">
                  <c:v>47.206306035241624</c:v>
                </c:pt>
                <c:pt idx="1">
                  <c:v>47.488982192650077</c:v>
                </c:pt>
                <c:pt idx="2">
                  <c:v>52.788038988221494</c:v>
                </c:pt>
                <c:pt idx="3">
                  <c:v>53.843102704494207</c:v>
                </c:pt>
                <c:pt idx="4">
                  <c:v>54.265164007253134</c:v>
                </c:pt>
                <c:pt idx="5">
                  <c:v>55.956766858072434</c:v>
                </c:pt>
                <c:pt idx="6">
                  <c:v>57.637710965958512</c:v>
                </c:pt>
                <c:pt idx="7">
                  <c:v>58.802198950694482</c:v>
                </c:pt>
                <c:pt idx="8">
                  <c:v>62.024997085652757</c:v>
                </c:pt>
                <c:pt idx="9">
                  <c:v>62.261041207033017</c:v>
                </c:pt>
                <c:pt idx="10">
                  <c:v>63.276016618957954</c:v>
                </c:pt>
                <c:pt idx="11">
                  <c:v>64.928636090194814</c:v>
                </c:pt>
                <c:pt idx="12">
                  <c:v>67.855476856192027</c:v>
                </c:pt>
                <c:pt idx="13">
                  <c:v>68.014261643371029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2084272"/>
        <c:axId val="172084832"/>
      </c:barChart>
      <c:catAx>
        <c:axId val="172084272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900">
                <a:solidFill>
                  <a:srgbClr val="53722D"/>
                </a:solidFill>
              </a:defRPr>
            </a:pPr>
            <a:endParaRPr lang="es-MX"/>
          </a:p>
        </c:txPr>
        <c:crossAx val="172084832"/>
        <c:crosses val="autoZero"/>
        <c:auto val="1"/>
        <c:lblAlgn val="ctr"/>
        <c:lblOffset val="100"/>
        <c:noMultiLvlLbl val="0"/>
      </c:catAx>
      <c:valAx>
        <c:axId val="172084832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900">
                <a:solidFill>
                  <a:srgbClr val="53722D"/>
                </a:solidFill>
              </a:defRPr>
            </a:pPr>
            <a:endParaRPr lang="es-MX"/>
          </a:p>
        </c:txPr>
        <c:crossAx val="172084272"/>
        <c:crosses val="autoZero"/>
        <c:crossBetween val="between"/>
        <c:majorUnit val="5"/>
      </c:valAx>
      <c:spPr>
        <a:noFill/>
        <a:ln w="0"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</a:t>
            </a:r>
            <a:r>
              <a:rPr lang="es-US" sz="1200" baseline="0">
                <a:solidFill>
                  <a:srgbClr val="53722D"/>
                </a:solidFill>
              </a:rPr>
              <a:t> global de participación</a:t>
            </a:r>
            <a:r>
              <a:rPr lang="es-US" sz="1200">
                <a:solidFill>
                  <a:srgbClr val="53722D"/>
                </a:solidFill>
              </a:rPr>
              <a:t> 29</a:t>
            </a:r>
            <a:r>
              <a:rPr lang="es-US" sz="1200" baseline="0">
                <a:solidFill>
                  <a:srgbClr val="53722D"/>
                </a:solidFill>
              </a:rPr>
              <a:t> a 45 años</a:t>
            </a:r>
            <a:r>
              <a:rPr lang="es-US" sz="1200">
                <a:solidFill>
                  <a:srgbClr val="53722D"/>
                </a:solidFill>
              </a:rPr>
              <a:t> en Bogotá y  principales ciudades de enero- junio 2014 (porcentaje %)</a:t>
            </a:r>
          </a:p>
        </c:rich>
      </c:tx>
      <c:layout>
        <c:manualLayout>
          <c:xMode val="edge"/>
          <c:yMode val="edge"/>
          <c:x val="0.11959432147019651"/>
          <c:y val="2.8094609561088099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77127073777779"/>
          <c:y val="0.1790256853731434"/>
          <c:w val="0.84450933285988228"/>
          <c:h val="0.705506349278594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2"/>
            <c:invertIfNegative val="0"/>
            <c:bubble3D val="0"/>
          </c:dPt>
          <c:dPt>
            <c:idx val="13"/>
            <c:invertIfNegative val="0"/>
            <c:bubble3D val="0"/>
            <c:spPr>
              <a:solidFill>
                <a:srgbClr val="53722D"/>
              </a:solidFill>
            </c:spPr>
          </c:dPt>
          <c:cat>
            <c:strRef>
              <c:f>'TGP% Ciudades 29 a 45 años'!$N$13:$N$26</c:f>
              <c:strCache>
                <c:ptCount val="14"/>
                <c:pt idx="0">
                  <c:v>Barranquilla</c:v>
                </c:pt>
                <c:pt idx="1">
                  <c:v>Cartagena</c:v>
                </c:pt>
                <c:pt idx="2">
                  <c:v>Villavicencio</c:v>
                </c:pt>
                <c:pt idx="3">
                  <c:v>Pereira</c:v>
                </c:pt>
                <c:pt idx="4">
                  <c:v>Manizales</c:v>
                </c:pt>
                <c:pt idx="5">
                  <c:v>Montería</c:v>
                </c:pt>
                <c:pt idx="6">
                  <c:v>Cúcuta</c:v>
                </c:pt>
                <c:pt idx="7">
                  <c:v>Cali</c:v>
                </c:pt>
                <c:pt idx="8">
                  <c:v>13 Áreas</c:v>
                </c:pt>
                <c:pt idx="9">
                  <c:v>Medellín</c:v>
                </c:pt>
                <c:pt idx="10">
                  <c:v>Ibagué</c:v>
                </c:pt>
                <c:pt idx="11">
                  <c:v>Pasto</c:v>
                </c:pt>
                <c:pt idx="12">
                  <c:v>Bucaramanga</c:v>
                </c:pt>
                <c:pt idx="13">
                  <c:v>Bogotá</c:v>
                </c:pt>
              </c:strCache>
            </c:strRef>
          </c:cat>
          <c:val>
            <c:numRef>
              <c:f>'TGP% Ciudades 29 a 45 años'!$O$13:$O$26</c:f>
              <c:numCache>
                <c:formatCode>General</c:formatCode>
                <c:ptCount val="14"/>
                <c:pt idx="0">
                  <c:v>82.125577811273772</c:v>
                </c:pt>
                <c:pt idx="1">
                  <c:v>84.496172818658366</c:v>
                </c:pt>
                <c:pt idx="2">
                  <c:v>85.063276740897535</c:v>
                </c:pt>
                <c:pt idx="3">
                  <c:v>85.246498354157097</c:v>
                </c:pt>
                <c:pt idx="4">
                  <c:v>86.139482116463995</c:v>
                </c:pt>
                <c:pt idx="5">
                  <c:v>86.570259468346052</c:v>
                </c:pt>
                <c:pt idx="6">
                  <c:v>86.894778729832396</c:v>
                </c:pt>
                <c:pt idx="7">
                  <c:v>88.515370830052291</c:v>
                </c:pt>
                <c:pt idx="8">
                  <c:v>89.554251845070624</c:v>
                </c:pt>
                <c:pt idx="9">
                  <c:v>89.584167153673832</c:v>
                </c:pt>
                <c:pt idx="10">
                  <c:v>89.972020241902356</c:v>
                </c:pt>
                <c:pt idx="11">
                  <c:v>90.127810566205696</c:v>
                </c:pt>
                <c:pt idx="12">
                  <c:v>92.311879736653452</c:v>
                </c:pt>
                <c:pt idx="13">
                  <c:v>92.75779540378069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2087072"/>
        <c:axId val="172087632"/>
      </c:barChart>
      <c:catAx>
        <c:axId val="172087072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900">
                <a:solidFill>
                  <a:srgbClr val="53722D"/>
                </a:solidFill>
              </a:defRPr>
            </a:pPr>
            <a:endParaRPr lang="es-MX"/>
          </a:p>
        </c:txPr>
        <c:crossAx val="172087632"/>
        <c:crosses val="autoZero"/>
        <c:auto val="1"/>
        <c:lblAlgn val="ctr"/>
        <c:lblOffset val="100"/>
        <c:noMultiLvlLbl val="0"/>
      </c:catAx>
      <c:valAx>
        <c:axId val="172087632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900">
                <a:solidFill>
                  <a:srgbClr val="53722D"/>
                </a:solidFill>
              </a:defRPr>
            </a:pPr>
            <a:endParaRPr lang="es-MX"/>
          </a:p>
        </c:txPr>
        <c:crossAx val="172087072"/>
        <c:crosses val="autoZero"/>
        <c:crossBetween val="between"/>
        <c:majorUnit val="5"/>
      </c:valAx>
      <c:spPr>
        <a:noFill/>
        <a:ln w="0"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</a:t>
            </a:r>
            <a:r>
              <a:rPr lang="es-US" sz="1200" baseline="0">
                <a:solidFill>
                  <a:srgbClr val="53722D"/>
                </a:solidFill>
              </a:rPr>
              <a:t> global de participación</a:t>
            </a:r>
            <a:r>
              <a:rPr lang="es-US" sz="1200">
                <a:solidFill>
                  <a:srgbClr val="53722D"/>
                </a:solidFill>
              </a:rPr>
              <a:t> 46 y más en Bogotá y  principales ciudades de enero- junio 2014 (porcentaje %)</a:t>
            </a:r>
          </a:p>
        </c:rich>
      </c:tx>
      <c:layout>
        <c:manualLayout>
          <c:xMode val="edge"/>
          <c:yMode val="edge"/>
          <c:x val="0.11959432147019651"/>
          <c:y val="2.8094609561088099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77127073777779"/>
          <c:y val="0.1790256853731434"/>
          <c:w val="0.84450933285988228"/>
          <c:h val="0.705506349278594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2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3"/>
            <c:invertIfNegative val="0"/>
            <c:bubble3D val="0"/>
          </c:dPt>
          <c:cat>
            <c:strRef>
              <c:f>'TGP% Ciudades 46 años y más'!$N$13:$N$26</c:f>
              <c:strCache>
                <c:ptCount val="14"/>
                <c:pt idx="0">
                  <c:v>Manizales</c:v>
                </c:pt>
                <c:pt idx="1">
                  <c:v>Pereira</c:v>
                </c:pt>
                <c:pt idx="2">
                  <c:v>Medellín</c:v>
                </c:pt>
                <c:pt idx="3">
                  <c:v>Barranquilla</c:v>
                </c:pt>
                <c:pt idx="4">
                  <c:v>Cali</c:v>
                </c:pt>
                <c:pt idx="5">
                  <c:v>Cartagena</c:v>
                </c:pt>
                <c:pt idx="6">
                  <c:v>Cúcuta</c:v>
                </c:pt>
                <c:pt idx="7">
                  <c:v>Villavicencio</c:v>
                </c:pt>
                <c:pt idx="8">
                  <c:v>13 Áreas</c:v>
                </c:pt>
                <c:pt idx="9">
                  <c:v>Bucaramanga</c:v>
                </c:pt>
                <c:pt idx="10">
                  <c:v>Ibagué</c:v>
                </c:pt>
                <c:pt idx="11">
                  <c:v>Montería</c:v>
                </c:pt>
                <c:pt idx="12">
                  <c:v>Bogotá</c:v>
                </c:pt>
                <c:pt idx="13">
                  <c:v>Pasto</c:v>
                </c:pt>
              </c:strCache>
            </c:strRef>
          </c:cat>
          <c:val>
            <c:numRef>
              <c:f>'TGP% Ciudades 46 años y más'!$O$13:$O$26</c:f>
              <c:numCache>
                <c:formatCode>General</c:formatCode>
                <c:ptCount val="14"/>
                <c:pt idx="0">
                  <c:v>51.845608715285977</c:v>
                </c:pt>
                <c:pt idx="1">
                  <c:v>52.632518209354963</c:v>
                </c:pt>
                <c:pt idx="2">
                  <c:v>56.288105393876172</c:v>
                </c:pt>
                <c:pt idx="3">
                  <c:v>56.704210250310574</c:v>
                </c:pt>
                <c:pt idx="4">
                  <c:v>57.102814436504566</c:v>
                </c:pt>
                <c:pt idx="5">
                  <c:v>57.849861146695389</c:v>
                </c:pt>
                <c:pt idx="6">
                  <c:v>57.925445023132994</c:v>
                </c:pt>
                <c:pt idx="7">
                  <c:v>59.43353620141928</c:v>
                </c:pt>
                <c:pt idx="8">
                  <c:v>59.656709933467944</c:v>
                </c:pt>
                <c:pt idx="9">
                  <c:v>60.760004878912824</c:v>
                </c:pt>
                <c:pt idx="10">
                  <c:v>61.656668725750905</c:v>
                </c:pt>
                <c:pt idx="11">
                  <c:v>63.70438071490431</c:v>
                </c:pt>
                <c:pt idx="12">
                  <c:v>63.835420979277401</c:v>
                </c:pt>
                <c:pt idx="13">
                  <c:v>64.113791811390229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2089872"/>
        <c:axId val="172090432"/>
      </c:barChart>
      <c:catAx>
        <c:axId val="172089872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900">
                <a:solidFill>
                  <a:srgbClr val="53722D"/>
                </a:solidFill>
              </a:defRPr>
            </a:pPr>
            <a:endParaRPr lang="es-MX"/>
          </a:p>
        </c:txPr>
        <c:crossAx val="172090432"/>
        <c:crosses val="autoZero"/>
        <c:auto val="1"/>
        <c:lblAlgn val="ctr"/>
        <c:lblOffset val="100"/>
        <c:noMultiLvlLbl val="0"/>
      </c:catAx>
      <c:valAx>
        <c:axId val="172090432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900">
                <a:solidFill>
                  <a:srgbClr val="53722D"/>
                </a:solidFill>
              </a:defRPr>
            </a:pPr>
            <a:endParaRPr lang="es-MX"/>
          </a:p>
        </c:txPr>
        <c:crossAx val="172089872"/>
        <c:crosses val="autoZero"/>
        <c:crossBetween val="between"/>
        <c:majorUnit val="5"/>
      </c:valAx>
      <c:spPr>
        <a:noFill/>
        <a:ln w="0"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</a:t>
            </a:r>
            <a:r>
              <a:rPr lang="es-US" sz="1200" baseline="0">
                <a:solidFill>
                  <a:srgbClr val="53722D"/>
                </a:solidFill>
              </a:rPr>
              <a:t> de </a:t>
            </a:r>
            <a:r>
              <a:rPr lang="es-US" sz="1200">
                <a:solidFill>
                  <a:srgbClr val="53722D"/>
                </a:solidFill>
              </a:rPr>
              <a:t>ocupación 14</a:t>
            </a:r>
            <a:r>
              <a:rPr lang="es-US" sz="1200" baseline="0">
                <a:solidFill>
                  <a:srgbClr val="53722D"/>
                </a:solidFill>
              </a:rPr>
              <a:t> a 28 años</a:t>
            </a:r>
            <a:r>
              <a:rPr lang="es-US" sz="1200">
                <a:solidFill>
                  <a:srgbClr val="53722D"/>
                </a:solidFill>
              </a:rPr>
              <a:t> en Bogotá y  principales ciudades de enero- junio 2014 (porcentaje %)</a:t>
            </a:r>
          </a:p>
        </c:rich>
      </c:tx>
      <c:layout>
        <c:manualLayout>
          <c:xMode val="edge"/>
          <c:yMode val="edge"/>
          <c:x val="8.6258058944348681E-2"/>
          <c:y val="2.8094609561088099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3524563666829781"/>
          <c:y val="0.1790256853731434"/>
          <c:w val="0.84450933285988228"/>
          <c:h val="0.705506349278594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2"/>
            <c:invertIfNegative val="0"/>
            <c:bubble3D val="0"/>
          </c:dPt>
          <c:dPt>
            <c:idx val="13"/>
            <c:invertIfNegative val="0"/>
            <c:bubble3D val="0"/>
            <c:spPr>
              <a:solidFill>
                <a:srgbClr val="53722D"/>
              </a:solidFill>
            </c:spPr>
          </c:dPt>
          <c:cat>
            <c:strRef>
              <c:f>'Tasa Ocup%Ciudades 14 a 28 años'!$N$13:$N$26</c:f>
              <c:strCache>
                <c:ptCount val="14"/>
                <c:pt idx="0">
                  <c:v>Barranquilla</c:v>
                </c:pt>
                <c:pt idx="1">
                  <c:v>Cartagena</c:v>
                </c:pt>
                <c:pt idx="2">
                  <c:v>Montería</c:v>
                </c:pt>
                <c:pt idx="3">
                  <c:v>Cúcuta</c:v>
                </c:pt>
                <c:pt idx="4">
                  <c:v>Pereira</c:v>
                </c:pt>
                <c:pt idx="5">
                  <c:v>Pasto</c:v>
                </c:pt>
                <c:pt idx="6">
                  <c:v>Villavicencio</c:v>
                </c:pt>
                <c:pt idx="7">
                  <c:v>Manizales</c:v>
                </c:pt>
                <c:pt idx="8">
                  <c:v>Cali</c:v>
                </c:pt>
                <c:pt idx="9">
                  <c:v>Ibagué</c:v>
                </c:pt>
                <c:pt idx="10">
                  <c:v>13 Áreas</c:v>
                </c:pt>
                <c:pt idx="11">
                  <c:v>Medellín</c:v>
                </c:pt>
                <c:pt idx="12">
                  <c:v>Bucaramanga</c:v>
                </c:pt>
                <c:pt idx="13">
                  <c:v>Bogotá</c:v>
                </c:pt>
              </c:strCache>
            </c:strRef>
          </c:cat>
          <c:val>
            <c:numRef>
              <c:f>'Tasa Ocup%Ciudades 14 a 28 años'!$O$13:$O$26</c:f>
              <c:numCache>
                <c:formatCode>General</c:formatCode>
                <c:ptCount val="14"/>
                <c:pt idx="0">
                  <c:v>38.667873461979347</c:v>
                </c:pt>
                <c:pt idx="1">
                  <c:v>39.137387233053616</c:v>
                </c:pt>
                <c:pt idx="2">
                  <c:v>42.152589334219556</c:v>
                </c:pt>
                <c:pt idx="3">
                  <c:v>42.550415819868796</c:v>
                </c:pt>
                <c:pt idx="4">
                  <c:v>43.712091801405279</c:v>
                </c:pt>
                <c:pt idx="5">
                  <c:v>43.920285701011672</c:v>
                </c:pt>
                <c:pt idx="6">
                  <c:v>44.253359923837209</c:v>
                </c:pt>
                <c:pt idx="7">
                  <c:v>44.351237591477769</c:v>
                </c:pt>
                <c:pt idx="8">
                  <c:v>47.250050143455006</c:v>
                </c:pt>
                <c:pt idx="9">
                  <c:v>50.156675274011029</c:v>
                </c:pt>
                <c:pt idx="10">
                  <c:v>50.755382004536877</c:v>
                </c:pt>
                <c:pt idx="11">
                  <c:v>52.232973912257897</c:v>
                </c:pt>
                <c:pt idx="12">
                  <c:v>56.300929187137093</c:v>
                </c:pt>
                <c:pt idx="13">
                  <c:v>57.514580046641548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2092672"/>
        <c:axId val="172093232"/>
      </c:barChart>
      <c:catAx>
        <c:axId val="172092672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900">
                <a:solidFill>
                  <a:srgbClr val="53722D"/>
                </a:solidFill>
              </a:defRPr>
            </a:pPr>
            <a:endParaRPr lang="es-MX"/>
          </a:p>
        </c:txPr>
        <c:crossAx val="172093232"/>
        <c:crosses val="autoZero"/>
        <c:auto val="1"/>
        <c:lblAlgn val="ctr"/>
        <c:lblOffset val="100"/>
        <c:noMultiLvlLbl val="0"/>
      </c:catAx>
      <c:valAx>
        <c:axId val="172093232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900">
                <a:solidFill>
                  <a:srgbClr val="53722D"/>
                </a:solidFill>
              </a:defRPr>
            </a:pPr>
            <a:endParaRPr lang="es-MX"/>
          </a:p>
        </c:txPr>
        <c:crossAx val="172092672"/>
        <c:crosses val="autoZero"/>
        <c:crossBetween val="between"/>
        <c:majorUnit val="5"/>
      </c:valAx>
      <c:spPr>
        <a:noFill/>
        <a:ln w="0"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</a:t>
            </a:r>
            <a:r>
              <a:rPr lang="es-US" sz="1200" baseline="0">
                <a:solidFill>
                  <a:srgbClr val="53722D"/>
                </a:solidFill>
              </a:rPr>
              <a:t> de ocupación </a:t>
            </a:r>
            <a:r>
              <a:rPr lang="es-US" sz="1200">
                <a:solidFill>
                  <a:srgbClr val="53722D"/>
                </a:solidFill>
              </a:rPr>
              <a:t>29</a:t>
            </a:r>
            <a:r>
              <a:rPr lang="es-US" sz="1200" baseline="0">
                <a:solidFill>
                  <a:srgbClr val="53722D"/>
                </a:solidFill>
              </a:rPr>
              <a:t> a 45 años</a:t>
            </a:r>
            <a:r>
              <a:rPr lang="es-US" sz="1200">
                <a:solidFill>
                  <a:srgbClr val="53722D"/>
                </a:solidFill>
              </a:rPr>
              <a:t> en Bogotá y  principales ciudades de enero- junio 2014 (porcentaje %)</a:t>
            </a:r>
          </a:p>
        </c:rich>
      </c:tx>
      <c:layout>
        <c:manualLayout>
          <c:xMode val="edge"/>
          <c:yMode val="edge"/>
          <c:x val="0.11959432147019651"/>
          <c:y val="2.8094609561088099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77127073777779"/>
          <c:y val="0.1790256853731434"/>
          <c:w val="0.84450933285988228"/>
          <c:h val="0.705506349278594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2"/>
            <c:invertIfNegative val="0"/>
            <c:bubble3D val="0"/>
          </c:dPt>
          <c:dPt>
            <c:idx val="13"/>
            <c:invertIfNegative val="0"/>
            <c:bubble3D val="0"/>
            <c:spPr>
              <a:solidFill>
                <a:srgbClr val="53722D"/>
              </a:solidFill>
            </c:spPr>
          </c:dPt>
          <c:cat>
            <c:strRef>
              <c:f>'Tasa Ocup%Ciudades 29 a 45 años'!$N$13:$N$26</c:f>
              <c:strCache>
                <c:ptCount val="14"/>
                <c:pt idx="0">
                  <c:v>Pereira</c:v>
                </c:pt>
                <c:pt idx="1">
                  <c:v>Cúcuta</c:v>
                </c:pt>
                <c:pt idx="2">
                  <c:v>Villavicencio</c:v>
                </c:pt>
                <c:pt idx="3">
                  <c:v>Barranquilla</c:v>
                </c:pt>
                <c:pt idx="4">
                  <c:v>Manizales</c:v>
                </c:pt>
                <c:pt idx="5">
                  <c:v>Cali</c:v>
                </c:pt>
                <c:pt idx="6">
                  <c:v>Cartagena</c:v>
                </c:pt>
                <c:pt idx="7">
                  <c:v>Montería</c:v>
                </c:pt>
                <c:pt idx="8">
                  <c:v>Ibagué</c:v>
                </c:pt>
                <c:pt idx="9">
                  <c:v>Pasto</c:v>
                </c:pt>
                <c:pt idx="10">
                  <c:v>Medellín</c:v>
                </c:pt>
                <c:pt idx="11">
                  <c:v>13 Áreas</c:v>
                </c:pt>
                <c:pt idx="12">
                  <c:v>Bogotá</c:v>
                </c:pt>
                <c:pt idx="13">
                  <c:v>Bucaramanga</c:v>
                </c:pt>
              </c:strCache>
            </c:strRef>
          </c:cat>
          <c:val>
            <c:numRef>
              <c:f>'Tasa Ocup%Ciudades 29 a 45 años'!$O$13:$O$26</c:f>
              <c:numCache>
                <c:formatCode>General</c:formatCode>
                <c:ptCount val="14"/>
                <c:pt idx="0">
                  <c:v>75.395166863636547</c:v>
                </c:pt>
                <c:pt idx="1">
                  <c:v>75.408501950785507</c:v>
                </c:pt>
                <c:pt idx="2">
                  <c:v>76.564166396454894</c:v>
                </c:pt>
                <c:pt idx="3">
                  <c:v>77.351477418315795</c:v>
                </c:pt>
                <c:pt idx="4">
                  <c:v>78.301352776387873</c:v>
                </c:pt>
                <c:pt idx="5">
                  <c:v>78.318965785241488</c:v>
                </c:pt>
                <c:pt idx="6">
                  <c:v>78.526384439276626</c:v>
                </c:pt>
                <c:pt idx="7">
                  <c:v>79.662536883311247</c:v>
                </c:pt>
                <c:pt idx="8">
                  <c:v>80.799214758483714</c:v>
                </c:pt>
                <c:pt idx="9">
                  <c:v>81.609792282350497</c:v>
                </c:pt>
                <c:pt idx="10">
                  <c:v>82.1378635755039</c:v>
                </c:pt>
                <c:pt idx="11">
                  <c:v>82.545270011943231</c:v>
                </c:pt>
                <c:pt idx="12">
                  <c:v>86.948950814704659</c:v>
                </c:pt>
                <c:pt idx="13">
                  <c:v>87.462725432812078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3418928"/>
        <c:axId val="173419488"/>
      </c:barChart>
      <c:catAx>
        <c:axId val="173418928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900">
                <a:solidFill>
                  <a:srgbClr val="53722D"/>
                </a:solidFill>
              </a:defRPr>
            </a:pPr>
            <a:endParaRPr lang="es-MX"/>
          </a:p>
        </c:txPr>
        <c:crossAx val="173419488"/>
        <c:crosses val="autoZero"/>
        <c:auto val="1"/>
        <c:lblAlgn val="ctr"/>
        <c:lblOffset val="100"/>
        <c:noMultiLvlLbl val="0"/>
      </c:catAx>
      <c:valAx>
        <c:axId val="173419488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900">
                <a:solidFill>
                  <a:srgbClr val="53722D"/>
                </a:solidFill>
              </a:defRPr>
            </a:pPr>
            <a:endParaRPr lang="es-MX"/>
          </a:p>
        </c:txPr>
        <c:crossAx val="173418928"/>
        <c:crosses val="autoZero"/>
        <c:crossBetween val="between"/>
        <c:majorUnit val="10"/>
      </c:valAx>
      <c:spPr>
        <a:noFill/>
        <a:ln w="0"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</a:t>
            </a:r>
            <a:r>
              <a:rPr lang="es-US" sz="1200" baseline="0">
                <a:solidFill>
                  <a:srgbClr val="53722D"/>
                </a:solidFill>
              </a:rPr>
              <a:t> de ocupación </a:t>
            </a:r>
            <a:r>
              <a:rPr lang="es-US" sz="1200">
                <a:solidFill>
                  <a:srgbClr val="53722D"/>
                </a:solidFill>
              </a:rPr>
              <a:t>46 y más en Bogotá y  principales ciudades de enero- junio 2014 (porcentaje %)</a:t>
            </a:r>
          </a:p>
        </c:rich>
      </c:tx>
      <c:layout>
        <c:manualLayout>
          <c:xMode val="edge"/>
          <c:yMode val="edge"/>
          <c:x val="0.20075377534329947"/>
          <c:y val="2.8094609561088099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77127073777779"/>
          <c:y val="0.1790256853731434"/>
          <c:w val="0.84450933285988228"/>
          <c:h val="0.705506349278594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</c:dPt>
          <c:cat>
            <c:strRef>
              <c:f>'Tasa Ocup%.Ciudades 46 añosymás'!$N$13:$N$26</c:f>
              <c:strCache>
                <c:ptCount val="14"/>
                <c:pt idx="0">
                  <c:v>Pereira</c:v>
                </c:pt>
                <c:pt idx="1">
                  <c:v>Manizales</c:v>
                </c:pt>
                <c:pt idx="2">
                  <c:v>Cúcuta</c:v>
                </c:pt>
                <c:pt idx="3">
                  <c:v>Medellín</c:v>
                </c:pt>
                <c:pt idx="4">
                  <c:v>Cali</c:v>
                </c:pt>
                <c:pt idx="5">
                  <c:v>Villavicencio</c:v>
                </c:pt>
                <c:pt idx="6">
                  <c:v>Barranquilla</c:v>
                </c:pt>
                <c:pt idx="7">
                  <c:v>13 Áreas</c:v>
                </c:pt>
                <c:pt idx="8">
                  <c:v>Ibagué</c:v>
                </c:pt>
                <c:pt idx="9">
                  <c:v>Cartagena</c:v>
                </c:pt>
                <c:pt idx="10">
                  <c:v>Bucaramanga</c:v>
                </c:pt>
                <c:pt idx="11">
                  <c:v>Bogotá</c:v>
                </c:pt>
                <c:pt idx="12">
                  <c:v>Pasto</c:v>
                </c:pt>
                <c:pt idx="13">
                  <c:v>Montería</c:v>
                </c:pt>
              </c:strCache>
            </c:strRef>
          </c:cat>
          <c:val>
            <c:numRef>
              <c:f>'Tasa Ocup%.Ciudades 46 añosymás'!$O$13:$O$26</c:f>
              <c:numCache>
                <c:formatCode>General</c:formatCode>
                <c:ptCount val="14"/>
                <c:pt idx="0">
                  <c:v>46.389778219687173</c:v>
                </c:pt>
                <c:pt idx="1">
                  <c:v>48.014273267156454</c:v>
                </c:pt>
                <c:pt idx="2">
                  <c:v>51.456836530387584</c:v>
                </c:pt>
                <c:pt idx="3">
                  <c:v>52.039339892915251</c:v>
                </c:pt>
                <c:pt idx="4">
                  <c:v>52.291172325603739</c:v>
                </c:pt>
                <c:pt idx="5">
                  <c:v>54.547628122244859</c:v>
                </c:pt>
                <c:pt idx="6">
                  <c:v>55.212142649449078</c:v>
                </c:pt>
                <c:pt idx="7">
                  <c:v>55.423592784504763</c:v>
                </c:pt>
                <c:pt idx="8">
                  <c:v>55.570302078005454</c:v>
                </c:pt>
                <c:pt idx="9">
                  <c:v>55.983840627491141</c:v>
                </c:pt>
                <c:pt idx="10">
                  <c:v>58.123586800438318</c:v>
                </c:pt>
                <c:pt idx="11">
                  <c:v>59.149254656537899</c:v>
                </c:pt>
                <c:pt idx="12">
                  <c:v>59.943799061197247</c:v>
                </c:pt>
                <c:pt idx="13">
                  <c:v>61.164353891796232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3421728"/>
        <c:axId val="173422288"/>
      </c:barChart>
      <c:catAx>
        <c:axId val="173421728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900">
                <a:solidFill>
                  <a:srgbClr val="53722D"/>
                </a:solidFill>
              </a:defRPr>
            </a:pPr>
            <a:endParaRPr lang="es-MX"/>
          </a:p>
        </c:txPr>
        <c:crossAx val="173422288"/>
        <c:crosses val="autoZero"/>
        <c:auto val="1"/>
        <c:lblAlgn val="ctr"/>
        <c:lblOffset val="100"/>
        <c:noMultiLvlLbl val="0"/>
      </c:catAx>
      <c:valAx>
        <c:axId val="173422288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900">
                <a:solidFill>
                  <a:srgbClr val="53722D"/>
                </a:solidFill>
              </a:defRPr>
            </a:pPr>
            <a:endParaRPr lang="es-MX"/>
          </a:p>
        </c:txPr>
        <c:crossAx val="173421728"/>
        <c:crosses val="autoZero"/>
        <c:crossBetween val="between"/>
        <c:majorUnit val="5"/>
      </c:valAx>
      <c:spPr>
        <a:noFill/>
        <a:ln w="0"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</a:t>
            </a:r>
            <a:r>
              <a:rPr lang="es-US" sz="1200" baseline="0">
                <a:solidFill>
                  <a:srgbClr val="53722D"/>
                </a:solidFill>
              </a:rPr>
              <a:t> de des</a:t>
            </a:r>
            <a:r>
              <a:rPr lang="es-US" sz="1200">
                <a:solidFill>
                  <a:srgbClr val="53722D"/>
                </a:solidFill>
              </a:rPr>
              <a:t>ocupación 14</a:t>
            </a:r>
            <a:r>
              <a:rPr lang="es-US" sz="1200" baseline="0">
                <a:solidFill>
                  <a:srgbClr val="53722D"/>
                </a:solidFill>
              </a:rPr>
              <a:t> a 28 años</a:t>
            </a:r>
            <a:r>
              <a:rPr lang="es-US" sz="1200">
                <a:solidFill>
                  <a:srgbClr val="53722D"/>
                </a:solidFill>
              </a:rPr>
              <a:t> en Bogotá y  principales ciudades de enero- junio 2014 (porcentaje %)</a:t>
            </a:r>
          </a:p>
        </c:rich>
      </c:tx>
      <c:layout>
        <c:manualLayout>
          <c:xMode val="edge"/>
          <c:yMode val="edge"/>
          <c:x val="8.6258058944348681E-2"/>
          <c:y val="2.8094609561088099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77127073777779"/>
          <c:y val="0.1790256853731434"/>
          <c:w val="0.84450933285988228"/>
          <c:h val="0.705506349278594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</c:dPt>
          <c:cat>
            <c:strRef>
              <c:f>'Tasa desocup%Ciudades 14 a 28 '!$N$13:$N$26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Medellín</c:v>
                </c:pt>
                <c:pt idx="3">
                  <c:v>Cartagena</c:v>
                </c:pt>
                <c:pt idx="4">
                  <c:v>Villavicencio</c:v>
                </c:pt>
                <c:pt idx="5">
                  <c:v>Barranquilla</c:v>
                </c:pt>
                <c:pt idx="6">
                  <c:v>13 Áreas</c:v>
                </c:pt>
                <c:pt idx="7">
                  <c:v>Manizales</c:v>
                </c:pt>
                <c:pt idx="8">
                  <c:v>Montería</c:v>
                </c:pt>
                <c:pt idx="9">
                  <c:v>Pasto</c:v>
                </c:pt>
                <c:pt idx="10">
                  <c:v>Ibagué</c:v>
                </c:pt>
                <c:pt idx="11">
                  <c:v>Cali</c:v>
                </c:pt>
                <c:pt idx="12">
                  <c:v>Pereira</c:v>
                </c:pt>
                <c:pt idx="13">
                  <c:v>Cúcuta</c:v>
                </c:pt>
              </c:strCache>
            </c:strRef>
          </c:cat>
          <c:val>
            <c:numRef>
              <c:f>'Tasa desocup%Ciudades 14 a 28 '!$O$13:$O$26</c:f>
              <c:numCache>
                <c:formatCode>_(* #,##0.00_);_(* \(#,##0.00\);_(* "-"??_);_(@_)</c:formatCode>
                <c:ptCount val="14"/>
                <c:pt idx="0">
                  <c:v>15.2395905071395</c:v>
                </c:pt>
                <c:pt idx="1">
                  <c:v>17.221876961117559</c:v>
                </c:pt>
                <c:pt idx="2">
                  <c:v>17.452177454848592</c:v>
                </c:pt>
                <c:pt idx="3">
                  <c:v>17.586384407474267</c:v>
                </c:pt>
                <c:pt idx="4">
                  <c:v>17.810531523950552</c:v>
                </c:pt>
                <c:pt idx="5">
                  <c:v>18.087482987734607</c:v>
                </c:pt>
                <c:pt idx="6">
                  <c:v>18.169472971604055</c:v>
                </c:pt>
                <c:pt idx="7">
                  <c:v>18.2694120567852</c:v>
                </c:pt>
                <c:pt idx="8">
                  <c:v>20.147461163266549</c:v>
                </c:pt>
                <c:pt idx="9">
                  <c:v>21.510322759693825</c:v>
                </c:pt>
                <c:pt idx="10">
                  <c:v>22.751072108866623</c:v>
                </c:pt>
                <c:pt idx="11">
                  <c:v>24.109765549314929</c:v>
                </c:pt>
                <c:pt idx="12">
                  <c:v>24.160604110003348</c:v>
                </c:pt>
                <c:pt idx="13">
                  <c:v>27.638053373569839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3424528"/>
        <c:axId val="173425088"/>
      </c:barChart>
      <c:catAx>
        <c:axId val="173424528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900">
                <a:solidFill>
                  <a:srgbClr val="53722D"/>
                </a:solidFill>
              </a:defRPr>
            </a:pPr>
            <a:endParaRPr lang="es-MX"/>
          </a:p>
        </c:txPr>
        <c:crossAx val="173425088"/>
        <c:crosses val="autoZero"/>
        <c:auto val="1"/>
        <c:lblAlgn val="ctr"/>
        <c:lblOffset val="100"/>
        <c:noMultiLvlLbl val="0"/>
      </c:catAx>
      <c:valAx>
        <c:axId val="173425088"/>
        <c:scaling>
          <c:orientation val="minMax"/>
          <c:max val="30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900">
                <a:solidFill>
                  <a:srgbClr val="53722D"/>
                </a:solidFill>
              </a:defRPr>
            </a:pPr>
            <a:endParaRPr lang="es-MX"/>
          </a:p>
        </c:txPr>
        <c:crossAx val="173424528"/>
        <c:crosses val="autoZero"/>
        <c:crossBetween val="between"/>
        <c:majorUnit val="5"/>
      </c:valAx>
      <c:spPr>
        <a:noFill/>
        <a:ln w="0"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</a:t>
            </a:r>
            <a:r>
              <a:rPr lang="es-US" sz="1200" baseline="0">
                <a:solidFill>
                  <a:srgbClr val="53722D"/>
                </a:solidFill>
              </a:rPr>
              <a:t> de des</a:t>
            </a:r>
            <a:r>
              <a:rPr lang="es-US" sz="1200">
                <a:solidFill>
                  <a:srgbClr val="53722D"/>
                </a:solidFill>
              </a:rPr>
              <a:t>ocupación 29</a:t>
            </a:r>
            <a:r>
              <a:rPr lang="es-US" sz="1200" baseline="0">
                <a:solidFill>
                  <a:srgbClr val="53722D"/>
                </a:solidFill>
              </a:rPr>
              <a:t> a 45 años</a:t>
            </a:r>
            <a:r>
              <a:rPr lang="es-US" sz="1200">
                <a:solidFill>
                  <a:srgbClr val="53722D"/>
                </a:solidFill>
              </a:rPr>
              <a:t> en Bogotá y  principales ciudades de enero- junio 2014 (porcentaje %)</a:t>
            </a:r>
          </a:p>
        </c:rich>
      </c:tx>
      <c:layout>
        <c:manualLayout>
          <c:xMode val="edge"/>
          <c:yMode val="edge"/>
          <c:x val="8.6258058944348681E-2"/>
          <c:y val="2.8094609561088099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77127073777779"/>
          <c:y val="0.1790256853731434"/>
          <c:w val="0.84450933285988228"/>
          <c:h val="0.705506349278594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</c:dPt>
          <c:dPt>
            <c:idx val="2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</c:dPt>
          <c:cat>
            <c:strRef>
              <c:f>'Tasa desocup%Ciudades 29 a 45'!$N$13:$N$26</c:f>
              <c:strCache>
                <c:ptCount val="14"/>
                <c:pt idx="0">
                  <c:v>Bucaramanga</c:v>
                </c:pt>
                <c:pt idx="1">
                  <c:v>Barranquilla</c:v>
                </c:pt>
                <c:pt idx="2">
                  <c:v>Bogotá</c:v>
                </c:pt>
                <c:pt idx="3">
                  <c:v>Cartagena</c:v>
                </c:pt>
                <c:pt idx="4">
                  <c:v>13 Áreas</c:v>
                </c:pt>
                <c:pt idx="5">
                  <c:v>Montería</c:v>
                </c:pt>
                <c:pt idx="6">
                  <c:v>Medellín</c:v>
                </c:pt>
                <c:pt idx="7">
                  <c:v>Manizales</c:v>
                </c:pt>
                <c:pt idx="8">
                  <c:v>Pasto</c:v>
                </c:pt>
                <c:pt idx="9">
                  <c:v>Villavicencio</c:v>
                </c:pt>
                <c:pt idx="10">
                  <c:v>Ibagué</c:v>
                </c:pt>
                <c:pt idx="11">
                  <c:v>Cali</c:v>
                </c:pt>
                <c:pt idx="12">
                  <c:v>Pereira</c:v>
                </c:pt>
                <c:pt idx="13">
                  <c:v>Cúcuta</c:v>
                </c:pt>
              </c:strCache>
            </c:strRef>
          </c:cat>
          <c:val>
            <c:numRef>
              <c:f>'Tasa desocup%Ciudades 29 a 45'!$O$13:$O$26</c:f>
              <c:numCache>
                <c:formatCode>General</c:formatCode>
                <c:ptCount val="14"/>
                <c:pt idx="0">
                  <c:v>5.2530121991611312</c:v>
                </c:pt>
                <c:pt idx="1">
                  <c:v>5.8131711461792852</c:v>
                </c:pt>
                <c:pt idx="2">
                  <c:v>6.262378880168229</c:v>
                </c:pt>
                <c:pt idx="3">
                  <c:v>7.0651583145591861</c:v>
                </c:pt>
                <c:pt idx="4">
                  <c:v>7.8265204484684592</c:v>
                </c:pt>
                <c:pt idx="5">
                  <c:v>7.9793252641926031</c:v>
                </c:pt>
                <c:pt idx="6">
                  <c:v>8.3120754646258419</c:v>
                </c:pt>
                <c:pt idx="7">
                  <c:v>9.0993457906777824</c:v>
                </c:pt>
                <c:pt idx="8">
                  <c:v>9.451043168965068</c:v>
                </c:pt>
                <c:pt idx="9">
                  <c:v>9.9915153401989087</c:v>
                </c:pt>
                <c:pt idx="10">
                  <c:v>10.195175632109052</c:v>
                </c:pt>
                <c:pt idx="11">
                  <c:v>11.519360930417029</c:v>
                </c:pt>
                <c:pt idx="12">
                  <c:v>11.556288739970423</c:v>
                </c:pt>
                <c:pt idx="13">
                  <c:v>13.218604094452314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3427328"/>
        <c:axId val="173427888"/>
      </c:barChart>
      <c:catAx>
        <c:axId val="173427328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900">
                <a:solidFill>
                  <a:srgbClr val="53722D"/>
                </a:solidFill>
              </a:defRPr>
            </a:pPr>
            <a:endParaRPr lang="es-MX"/>
          </a:p>
        </c:txPr>
        <c:crossAx val="173427888"/>
        <c:crosses val="autoZero"/>
        <c:auto val="1"/>
        <c:lblAlgn val="ctr"/>
        <c:lblOffset val="100"/>
        <c:noMultiLvlLbl val="0"/>
      </c:catAx>
      <c:valAx>
        <c:axId val="173427888"/>
        <c:scaling>
          <c:orientation val="minMax"/>
          <c:max val="15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900">
                <a:solidFill>
                  <a:srgbClr val="53722D"/>
                </a:solidFill>
              </a:defRPr>
            </a:pPr>
            <a:endParaRPr lang="es-MX"/>
          </a:p>
        </c:txPr>
        <c:crossAx val="173427328"/>
        <c:crosses val="autoZero"/>
        <c:crossBetween val="between"/>
        <c:majorUnit val="5"/>
      </c:valAx>
      <c:spPr>
        <a:noFill/>
        <a:ln w="0"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</a:t>
            </a:r>
            <a:r>
              <a:rPr lang="es-US" sz="1200" baseline="0">
                <a:solidFill>
                  <a:srgbClr val="53722D"/>
                </a:solidFill>
              </a:rPr>
              <a:t> de des</a:t>
            </a:r>
            <a:r>
              <a:rPr lang="es-US" sz="1200">
                <a:solidFill>
                  <a:srgbClr val="53722D"/>
                </a:solidFill>
              </a:rPr>
              <a:t>ocupación 46</a:t>
            </a:r>
            <a:r>
              <a:rPr lang="es-US" sz="1200" baseline="0">
                <a:solidFill>
                  <a:srgbClr val="53722D"/>
                </a:solidFill>
              </a:rPr>
              <a:t> años y más</a:t>
            </a:r>
            <a:r>
              <a:rPr lang="es-US" sz="1200">
                <a:solidFill>
                  <a:srgbClr val="53722D"/>
                </a:solidFill>
              </a:rPr>
              <a:t> en Bogotá y  principales ciudades de enero- junio 2014 (porcentaje %)</a:t>
            </a:r>
          </a:p>
        </c:rich>
      </c:tx>
      <c:layout>
        <c:manualLayout>
          <c:xMode val="edge"/>
          <c:yMode val="edge"/>
          <c:x val="8.6258058944348681E-2"/>
          <c:y val="2.8094609561088099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77127073777779"/>
          <c:y val="0.1790256853731434"/>
          <c:w val="0.84450933285988228"/>
          <c:h val="0.705506349278594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6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</c:dPt>
          <c:cat>
            <c:strRef>
              <c:f>'Tasa desocup%.Ciudades 46 años'!$N$13:$N$26</c:f>
              <c:strCache>
                <c:ptCount val="14"/>
                <c:pt idx="0">
                  <c:v>Barranquilla</c:v>
                </c:pt>
                <c:pt idx="1">
                  <c:v>Cartagena</c:v>
                </c:pt>
                <c:pt idx="2">
                  <c:v>Montería</c:v>
                </c:pt>
                <c:pt idx="3">
                  <c:v>Bucaramanga</c:v>
                </c:pt>
                <c:pt idx="4">
                  <c:v>Pasto</c:v>
                </c:pt>
                <c:pt idx="5">
                  <c:v>13 Áreas</c:v>
                </c:pt>
                <c:pt idx="6">
                  <c:v>Bogotá</c:v>
                </c:pt>
                <c:pt idx="7">
                  <c:v>Manizales</c:v>
                </c:pt>
                <c:pt idx="8">
                  <c:v>Medellín</c:v>
                </c:pt>
                <c:pt idx="9">
                  <c:v>Villavicencio</c:v>
                </c:pt>
                <c:pt idx="10">
                  <c:v>Cali</c:v>
                </c:pt>
                <c:pt idx="11">
                  <c:v>Ibagué</c:v>
                </c:pt>
                <c:pt idx="12">
                  <c:v>Cúcuta</c:v>
                </c:pt>
                <c:pt idx="13">
                  <c:v>Pereira</c:v>
                </c:pt>
              </c:strCache>
            </c:strRef>
          </c:cat>
          <c:val>
            <c:numRef>
              <c:f>'Tasa desocup%.Ciudades 46 años'!$O$13:$O$26</c:f>
              <c:numCache>
                <c:formatCode>General</c:formatCode>
                <c:ptCount val="14"/>
                <c:pt idx="0">
                  <c:v>2.631317135491396</c:v>
                </c:pt>
                <c:pt idx="1">
                  <c:v>3.2256266172746644</c:v>
                </c:pt>
                <c:pt idx="2">
                  <c:v>3.9872090342977256</c:v>
                </c:pt>
                <c:pt idx="3">
                  <c:v>4.3390682468320314</c:v>
                </c:pt>
                <c:pt idx="4">
                  <c:v>6.504049491348515</c:v>
                </c:pt>
                <c:pt idx="5">
                  <c:v>7.0957938405992804</c:v>
                </c:pt>
                <c:pt idx="6">
                  <c:v>7.3410126397705779</c:v>
                </c:pt>
                <c:pt idx="7">
                  <c:v>7.3898938464964026</c:v>
                </c:pt>
                <c:pt idx="8">
                  <c:v>7.5482474871559457</c:v>
                </c:pt>
                <c:pt idx="9">
                  <c:v>8.2207931606427813</c:v>
                </c:pt>
                <c:pt idx="10">
                  <c:v>8.4262783864202095</c:v>
                </c:pt>
                <c:pt idx="11">
                  <c:v>9.8713841884932538</c:v>
                </c:pt>
                <c:pt idx="12">
                  <c:v>11.16712783158094</c:v>
                </c:pt>
                <c:pt idx="13">
                  <c:v>11.860994309328344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3430128"/>
        <c:axId val="173430688"/>
      </c:barChart>
      <c:catAx>
        <c:axId val="173430128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900">
                <a:solidFill>
                  <a:srgbClr val="53722D"/>
                </a:solidFill>
              </a:defRPr>
            </a:pPr>
            <a:endParaRPr lang="es-MX"/>
          </a:p>
        </c:txPr>
        <c:crossAx val="173430688"/>
        <c:crosses val="autoZero"/>
        <c:auto val="1"/>
        <c:lblAlgn val="ctr"/>
        <c:lblOffset val="100"/>
        <c:noMultiLvlLbl val="0"/>
      </c:catAx>
      <c:valAx>
        <c:axId val="173430688"/>
        <c:scaling>
          <c:orientation val="minMax"/>
          <c:max val="15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900">
                <a:solidFill>
                  <a:srgbClr val="53722D"/>
                </a:solidFill>
              </a:defRPr>
            </a:pPr>
            <a:endParaRPr lang="es-MX"/>
          </a:p>
        </c:txPr>
        <c:crossAx val="173430128"/>
        <c:crosses val="autoZero"/>
        <c:crossBetween val="between"/>
        <c:majorUnit val="5"/>
      </c:valAx>
      <c:spPr>
        <a:noFill/>
        <a:ln w="0"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CO" sz="1200">
                <a:solidFill>
                  <a:srgbClr val="53722D"/>
                </a:solidFill>
              </a:rPr>
              <a:t>Distribución % ocupados segun ramas de actividad, (Bogotá, 29 a 45 años)</a:t>
            </a:r>
          </a:p>
        </c:rich>
      </c:tx>
      <c:layout/>
      <c:overlay val="0"/>
    </c:title>
    <c:autoTitleDeleted val="0"/>
    <c:plotArea>
      <c:layout/>
      <c:pieChart>
        <c:varyColors val="1"/>
        <c:ser>
          <c:idx val="0"/>
          <c:order val="0"/>
          <c:tx>
            <c:strRef>
              <c:f>'Ramas Ocupados etáreo '!$F$14:$F$25</c:f>
              <c:strCache>
                <c:ptCount val="12"/>
                <c:pt idx="0">
                  <c:v>1.7</c:v>
                </c:pt>
                <c:pt idx="1">
                  <c:v>4.3</c:v>
                </c:pt>
                <c:pt idx="2">
                  <c:v>-3.2</c:v>
                </c:pt>
                <c:pt idx="3">
                  <c:v>9.4</c:v>
                </c:pt>
                <c:pt idx="4">
                  <c:v>-0.3</c:v>
                </c:pt>
                <c:pt idx="5">
                  <c:v>-5.0</c:v>
                </c:pt>
                <c:pt idx="6">
                  <c:v>8.7</c:v>
                </c:pt>
                <c:pt idx="7">
                  <c:v>100.3</c:v>
                </c:pt>
                <c:pt idx="11">
                  <c:v>% Cambio   '14/'13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2"/>
              <c:layout>
                <c:manualLayout>
                  <c:x val="-8.5899649141795417E-2"/>
                  <c:y val="-7.822756488507656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2.7854714037034031E-2"/>
                  <c:y val="8.933487380038934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5.1483796484202364E-2"/>
                  <c:y val="4.219727519572366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4.9120689810680879E-2"/>
                  <c:y val="9.432026230859094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MX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'Ramas Ocupados etáreo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etáreo '!$H$29:$H$36</c:f>
              <c:numCache>
                <c:formatCode>#,##0</c:formatCode>
                <c:ptCount val="8"/>
                <c:pt idx="0">
                  <c:v>463.97829105954895</c:v>
                </c:pt>
                <c:pt idx="1">
                  <c:v>92.496369441613993</c:v>
                </c:pt>
                <c:pt idx="2">
                  <c:v>277.48727150209731</c:v>
                </c:pt>
                <c:pt idx="3">
                  <c:v>415.62572350764572</c:v>
                </c:pt>
                <c:pt idx="4">
                  <c:v>158.22681536480232</c:v>
                </c:pt>
                <c:pt idx="5">
                  <c:v>54.653920416134362</c:v>
                </c:pt>
                <c:pt idx="6">
                  <c:v>229.26115260255713</c:v>
                </c:pt>
                <c:pt idx="7">
                  <c:v>22.701069882708786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CO" sz="1200">
                <a:solidFill>
                  <a:srgbClr val="53722D"/>
                </a:solidFill>
              </a:rPr>
              <a:t>Distribución % ocupados segun ramas de actividad, (Bogotá, 46</a:t>
            </a:r>
            <a:r>
              <a:rPr lang="es-CO" sz="1200" baseline="0">
                <a:solidFill>
                  <a:srgbClr val="53722D"/>
                </a:solidFill>
              </a:rPr>
              <a:t> años y más)</a:t>
            </a:r>
            <a:endParaRPr lang="es-CO" sz="1200">
              <a:solidFill>
                <a:srgbClr val="53722D"/>
              </a:solidFill>
            </a:endParaRPr>
          </a:p>
        </c:rich>
      </c:tx>
      <c:layout/>
      <c:overlay val="0"/>
    </c:title>
    <c:autoTitleDeleted val="0"/>
    <c:plotArea>
      <c:layout/>
      <c:pieChart>
        <c:varyColors val="1"/>
        <c:ser>
          <c:idx val="1"/>
          <c:order val="0"/>
          <c:tx>
            <c:strRef>
              <c:f>'Ramas Ocupados etáreo '!$F$14:$F$25</c:f>
              <c:strCache>
                <c:ptCount val="12"/>
                <c:pt idx="0">
                  <c:v>1.7</c:v>
                </c:pt>
                <c:pt idx="1">
                  <c:v>4.3</c:v>
                </c:pt>
                <c:pt idx="2">
                  <c:v>-3.2</c:v>
                </c:pt>
                <c:pt idx="3">
                  <c:v>9.4</c:v>
                </c:pt>
                <c:pt idx="4">
                  <c:v>-0.3</c:v>
                </c:pt>
                <c:pt idx="5">
                  <c:v>-5.0</c:v>
                </c:pt>
                <c:pt idx="6">
                  <c:v>8.7</c:v>
                </c:pt>
                <c:pt idx="7">
                  <c:v>100.3</c:v>
                </c:pt>
                <c:pt idx="11">
                  <c:v>% Cambio   '14/'13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2"/>
              <c:layout>
                <c:manualLayout>
                  <c:x val="-5.1911681142949917E-2"/>
                  <c:y val="-7.05664980109453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3.6943474849149012E-2"/>
                  <c:y val="7.605800224929319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3.9555699867413481E-2"/>
                  <c:y val="7.8896608281776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1.621343723787104E-3"/>
                  <c:y val="2.3835970962229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MX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'Ramas Ocupados etáreo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etáreo '!$L$29:$L$36</c:f>
              <c:numCache>
                <c:formatCode>#,##0</c:formatCode>
                <c:ptCount val="8"/>
                <c:pt idx="0">
                  <c:v>368.43241387977662</c:v>
                </c:pt>
                <c:pt idx="1">
                  <c:v>76.189871497898977</c:v>
                </c:pt>
                <c:pt idx="2">
                  <c:v>180.64029153568163</c:v>
                </c:pt>
                <c:pt idx="3">
                  <c:v>286.44570841956659</c:v>
                </c:pt>
                <c:pt idx="4">
                  <c:v>114.99315067319311</c:v>
                </c:pt>
                <c:pt idx="5">
                  <c:v>21.461713766873785</c:v>
                </c:pt>
                <c:pt idx="6">
                  <c:v>151.03621347788746</c:v>
                </c:pt>
                <c:pt idx="7">
                  <c:v>21.849750777714835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CO" sz="1200">
                <a:solidFill>
                  <a:srgbClr val="53722D"/>
                </a:solidFill>
              </a:rPr>
              <a:t>Distribución %</a:t>
            </a:r>
            <a:r>
              <a:rPr lang="es-CO" sz="1200" baseline="0">
                <a:solidFill>
                  <a:srgbClr val="53722D"/>
                </a:solidFill>
              </a:rPr>
              <a:t> ocupados segun ramas de actividad, (Bogotá, 14 a 28 años)</a:t>
            </a:r>
            <a:endParaRPr lang="es-CO" sz="1200">
              <a:solidFill>
                <a:srgbClr val="53722D"/>
              </a:solidFill>
            </a:endParaRPr>
          </a:p>
        </c:rich>
      </c:tx>
      <c:layout/>
      <c:overlay val="0"/>
    </c:title>
    <c:autoTitleDeleted val="0"/>
    <c:plotArea>
      <c:layout/>
      <c:pieChart>
        <c:varyColors val="1"/>
        <c:ser>
          <c:idx val="0"/>
          <c:order val="0"/>
          <c:tx>
            <c:strRef>
              <c:f>'Ramas Ocupados etáreo '!$F$14:$F$25</c:f>
              <c:strCache>
                <c:ptCount val="12"/>
                <c:pt idx="0">
                  <c:v>1.7</c:v>
                </c:pt>
                <c:pt idx="1">
                  <c:v>4.3</c:v>
                </c:pt>
                <c:pt idx="2">
                  <c:v>-3.2</c:v>
                </c:pt>
                <c:pt idx="3">
                  <c:v>9.4</c:v>
                </c:pt>
                <c:pt idx="4">
                  <c:v>-0.3</c:v>
                </c:pt>
                <c:pt idx="5">
                  <c:v>-5.0</c:v>
                </c:pt>
                <c:pt idx="6">
                  <c:v>8.7</c:v>
                </c:pt>
                <c:pt idx="7">
                  <c:v>100.3</c:v>
                </c:pt>
                <c:pt idx="11">
                  <c:v>% Cambio   '14/'13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MX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'Ramas Ocupados etáreo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etáreo '!$D$29:$D$36</c:f>
              <c:numCache>
                <c:formatCode>#,##0</c:formatCode>
                <c:ptCount val="8"/>
                <c:pt idx="0">
                  <c:v>374.53085918233694</c:v>
                </c:pt>
                <c:pt idx="1">
                  <c:v>59.741058050583483</c:v>
                </c:pt>
                <c:pt idx="2">
                  <c:v>177.38769822781336</c:v>
                </c:pt>
                <c:pt idx="3">
                  <c:v>244.09083015068393</c:v>
                </c:pt>
                <c:pt idx="4">
                  <c:v>100.21461310882165</c:v>
                </c:pt>
                <c:pt idx="5">
                  <c:v>41.753469214056821</c:v>
                </c:pt>
                <c:pt idx="6">
                  <c:v>162.52835339583882</c:v>
                </c:pt>
                <c:pt idx="7">
                  <c:v>16.083206217901417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CO" sz="1200">
                <a:solidFill>
                  <a:srgbClr val="53722D"/>
                </a:solidFill>
              </a:rPr>
              <a:t>Distribución %</a:t>
            </a:r>
            <a:r>
              <a:rPr lang="es-CO" sz="1200" baseline="0">
                <a:solidFill>
                  <a:srgbClr val="53722D"/>
                </a:solidFill>
              </a:rPr>
              <a:t> ocupados segun posición ocupacional, 14 a 28 años</a:t>
            </a:r>
            <a:endParaRPr lang="es-CO" sz="1200">
              <a:solidFill>
                <a:srgbClr val="53722D"/>
              </a:solidFill>
            </a:endParaRPr>
          </a:p>
        </c:rich>
      </c:tx>
      <c:layout>
        <c:manualLayout>
          <c:xMode val="edge"/>
          <c:yMode val="edge"/>
          <c:x val="0.15081333583302087"/>
          <c:y val="0"/>
        </c:manualLayout>
      </c:layout>
      <c:overlay val="0"/>
    </c:title>
    <c:autoTitleDeleted val="0"/>
    <c:view3D>
      <c:rotX val="75"/>
      <c:rotY val="0"/>
      <c:rAngAx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0615079365079365"/>
          <c:y val="0.18863101388344555"/>
          <c:w val="0.89384920634920639"/>
          <c:h val="0.81136898611655439"/>
        </c:manualLayout>
      </c:layout>
      <c:pie3DChart>
        <c:varyColors val="1"/>
        <c:ser>
          <c:idx val="0"/>
          <c:order val="0"/>
          <c:tx>
            <c:strRef>
              <c:f>'Posición Ocupados etáreo'!$H$55:$H$56</c:f>
              <c:strCache>
                <c:ptCount val="2"/>
                <c:pt idx="0">
                  <c:v>861</c:v>
                </c:pt>
                <c:pt idx="1">
                  <c:v>313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b="1">
                      <a:solidFill>
                        <a:schemeClr val="bg1"/>
                      </a:solidFill>
                    </a:defRPr>
                  </a:pPr>
                  <a:endParaRPr lang="es-MX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8884467566554181"/>
                  <c:y val="0.2510250472084654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MX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etáreo'!$G$55:$G$56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etáreo'!$H$55:$H$56</c:f>
              <c:numCache>
                <c:formatCode>#,##0</c:formatCode>
                <c:ptCount val="2"/>
                <c:pt idx="0">
                  <c:v>861.21514501699107</c:v>
                </c:pt>
                <c:pt idx="1">
                  <c:v>313.24889915074823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CO" sz="1200">
                <a:solidFill>
                  <a:srgbClr val="53722D"/>
                </a:solidFill>
              </a:rPr>
              <a:t>Distribución</a:t>
            </a:r>
            <a:r>
              <a:rPr lang="es-CO" sz="1200" baseline="0">
                <a:solidFill>
                  <a:srgbClr val="53722D"/>
                </a:solidFill>
              </a:rPr>
              <a:t> % ocupados segun posición ocupacional, 29 a 45 años</a:t>
            </a:r>
            <a:endParaRPr lang="es-CO" sz="1200">
              <a:solidFill>
                <a:srgbClr val="53722D"/>
              </a:solidFill>
            </a:endParaRPr>
          </a:p>
        </c:rich>
      </c:tx>
      <c:layout/>
      <c:overlay val="0"/>
    </c:title>
    <c:autoTitleDeleted val="0"/>
    <c:view3D>
      <c:rotX val="75"/>
      <c:rotY val="0"/>
      <c:rAngAx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0615079365079365"/>
          <c:y val="0.21009227179935838"/>
          <c:w val="0.89384920634920639"/>
          <c:h val="0.77714878973461665"/>
        </c:manualLayout>
      </c:layout>
      <c:pie3DChart>
        <c:varyColors val="1"/>
        <c:ser>
          <c:idx val="1"/>
          <c:order val="1"/>
          <c:tx>
            <c:strRef>
              <c:f>'Posición Ocupados etáreo'!$I$55:$I$56</c:f>
              <c:strCache>
                <c:ptCount val="2"/>
                <c:pt idx="0">
                  <c:v>1,020</c:v>
                </c:pt>
                <c:pt idx="1">
                  <c:v>700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b="1">
                      <a:solidFill>
                        <a:schemeClr val="bg1"/>
                      </a:solidFill>
                    </a:defRPr>
                  </a:pPr>
                  <a:endParaRPr lang="es-MX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MX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'Posición Ocupados etáreo'!$G$55:$G$56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etáreo'!$I$55:$I$56</c:f>
              <c:numCache>
                <c:formatCode>#,##0</c:formatCode>
                <c:ptCount val="2"/>
                <c:pt idx="0">
                  <c:v>1019.9384096996845</c:v>
                </c:pt>
                <c:pt idx="1">
                  <c:v>699.64598019726725</c:v>
                </c:pt>
              </c:numCache>
            </c:numRef>
          </c:val>
        </c:ser>
        <c:ser>
          <c:idx val="0"/>
          <c:order val="0"/>
          <c:tx>
            <c:strRef>
              <c:f>'Posición Ocupados etáreo'!$H$55:$H$56</c:f>
              <c:strCache>
                <c:ptCount val="2"/>
                <c:pt idx="0">
                  <c:v>861</c:v>
                </c:pt>
                <c:pt idx="1">
                  <c:v>313</c:v>
                </c:pt>
              </c:strCache>
            </c:strRef>
          </c:tx>
          <c:dPt>
            <c:idx val="0"/>
            <c:bubble3D val="0"/>
            <c:explosion val="13"/>
          </c:dPt>
          <c:dLbls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etáreo'!$G$55:$G$56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etáreo'!$H$55:$H$56</c:f>
              <c:numCache>
                <c:formatCode>#,##0</c:formatCode>
                <c:ptCount val="2"/>
                <c:pt idx="0">
                  <c:v>861.21514501699107</c:v>
                </c:pt>
                <c:pt idx="1">
                  <c:v>313.24889915074823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CO" sz="1200">
                <a:solidFill>
                  <a:srgbClr val="53722D"/>
                </a:solidFill>
              </a:rPr>
              <a:t>Distribución</a:t>
            </a:r>
            <a:r>
              <a:rPr lang="es-CO" sz="1200" baseline="0">
                <a:solidFill>
                  <a:srgbClr val="53722D"/>
                </a:solidFill>
              </a:rPr>
              <a:t> % ocupados segun posición ocupacional, 46 años y más</a:t>
            </a:r>
            <a:endParaRPr lang="es-CO" sz="1200">
              <a:solidFill>
                <a:srgbClr val="53722D"/>
              </a:solidFill>
            </a:endParaRPr>
          </a:p>
        </c:rich>
      </c:tx>
      <c:layout>
        <c:manualLayout>
          <c:xMode val="edge"/>
          <c:yMode val="edge"/>
          <c:x val="0.11892857142857143"/>
          <c:y val="6.0331825037707393E-3"/>
        </c:manualLayout>
      </c:layout>
      <c:overlay val="0"/>
    </c:title>
    <c:autoTitleDeleted val="0"/>
    <c:view3D>
      <c:rotX val="75"/>
      <c:rotY val="0"/>
      <c:rAngAx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"/>
          <c:y val="0.1946641963872163"/>
          <c:w val="1"/>
          <c:h val="0.79951021959359148"/>
        </c:manualLayout>
      </c:layout>
      <c:pie3DChart>
        <c:varyColors val="1"/>
        <c:ser>
          <c:idx val="0"/>
          <c:order val="0"/>
          <c:tx>
            <c:strRef>
              <c:f>'Posición Ocupados etáreo'!$J$55:$J$56</c:f>
              <c:strCache>
                <c:ptCount val="2"/>
                <c:pt idx="0">
                  <c:v>443</c:v>
                </c:pt>
                <c:pt idx="1">
                  <c:v>778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9339020122484696"/>
                  <c:y val="0.1332107694682961"/>
                </c:manualLayout>
              </c:layout>
              <c:spPr/>
              <c:txPr>
                <a:bodyPr/>
                <a:lstStyle/>
                <a:p>
                  <a:pPr>
                    <a:defRPr sz="1000" b="1">
                      <a:solidFill>
                        <a:schemeClr val="bg1"/>
                      </a:solidFill>
                    </a:defRPr>
                  </a:pPr>
                  <a:endParaRPr lang="es-MX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0315726159230099"/>
                  <c:y val="-0.174310993931188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 b="1"/>
                </a:pPr>
                <a:endParaRPr lang="es-MX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etáreo'!$G$55:$G$56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etáreo'!$J$55:$J$56</c:f>
              <c:numCache>
                <c:formatCode>#,##0</c:formatCode>
                <c:ptCount val="2"/>
                <c:pt idx="0">
                  <c:v>442.63288527092976</c:v>
                </c:pt>
                <c:pt idx="1">
                  <c:v>778.41622875766325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Formales e informales Definción Fuerte, (Bogotá Enero-junio 2014, porcentaje %)</a:t>
            </a:r>
          </a:p>
        </c:rich>
      </c:tx>
      <c:layout/>
      <c:overlay val="0"/>
    </c:title>
    <c:autoTitleDeleted val="0"/>
    <c:view3D>
      <c:rotX val="15"/>
      <c:rotY val="194"/>
      <c:rAngAx val="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MX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/>
                </a:pPr>
                <a:endParaRPr lang="es-MX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(personas)'!$E$52:$E$53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(personas)'!$G$52:$G$53</c:f>
              <c:numCache>
                <c:formatCode>#,##0</c:formatCode>
                <c:ptCount val="2"/>
                <c:pt idx="0">
                  <c:v>1880.3486482284684</c:v>
                </c:pt>
                <c:pt idx="1">
                  <c:v>2235.583018438198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8686213565410029"/>
          <c:y val="0.76738122850922863"/>
          <c:w val="0.65409103467335317"/>
          <c:h val="8.3139831658973623E-2"/>
        </c:manualLayout>
      </c:layout>
      <c:overlay val="0"/>
      <c:txPr>
        <a:bodyPr/>
        <a:lstStyle/>
        <a:p>
          <a:pPr>
            <a:defRPr lang="es-CO"/>
          </a:pPr>
          <a:endParaRPr lang="es-MX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Formales</a:t>
            </a:r>
            <a:r>
              <a:rPr lang="es-ES" sz="1200" baseline="0">
                <a:solidFill>
                  <a:srgbClr val="53722D"/>
                </a:solidFill>
              </a:rPr>
              <a:t> e informales Definción DANE, </a:t>
            </a:r>
            <a:r>
              <a:rPr lang="es-ES" sz="1200">
                <a:solidFill>
                  <a:srgbClr val="53722D"/>
                </a:solidFill>
              </a:rPr>
              <a:t>(Bogotá Enero-junio</a:t>
            </a:r>
            <a:r>
              <a:rPr lang="es-ES" sz="1200" baseline="0">
                <a:solidFill>
                  <a:srgbClr val="53722D"/>
                </a:solidFill>
              </a:rPr>
              <a:t> </a:t>
            </a:r>
            <a:r>
              <a:rPr lang="es-ES" sz="1200">
                <a:solidFill>
                  <a:srgbClr val="53722D"/>
                </a:solidFill>
              </a:rPr>
              <a:t>2014, porcentaje %)</a:t>
            </a:r>
          </a:p>
        </c:rich>
      </c:tx>
      <c:layout/>
      <c:overlay val="0"/>
    </c:title>
    <c:autoTitleDeleted val="0"/>
    <c:view3D>
      <c:rotX val="15"/>
      <c:rotY val="181"/>
      <c:rAngAx val="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904836152906E-2"/>
          <c:y val="0.26639076115485566"/>
          <c:w val="0.93421052631579005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MX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/>
                </a:pPr>
                <a:endParaRPr lang="es-MX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(personas)'!$E$52:$E$53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(personas)'!$F$52:$F$53</c:f>
              <c:numCache>
                <c:formatCode>#,##0</c:formatCode>
                <c:ptCount val="2"/>
                <c:pt idx="0">
                  <c:v>1800.5622811566209</c:v>
                </c:pt>
                <c:pt idx="1">
                  <c:v>2315.3693855100455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8247617074181521"/>
          <c:y val="0.73902262217222903"/>
          <c:w val="0.65409103467335417"/>
          <c:h val="0.17049615349805422"/>
        </c:manualLayout>
      </c:layout>
      <c:overlay val="0"/>
      <c:txPr>
        <a:bodyPr/>
        <a:lstStyle/>
        <a:p>
          <a:pPr rtl="0">
            <a:defRPr lang="es-CO"/>
          </a:pPr>
          <a:endParaRPr lang="es-MX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</a:t>
            </a:r>
            <a:r>
              <a:rPr lang="es-US" sz="1200" baseline="0">
                <a:solidFill>
                  <a:srgbClr val="53722D"/>
                </a:solidFill>
              </a:rPr>
              <a:t> de informalidad en </a:t>
            </a:r>
            <a:r>
              <a:rPr lang="es-US" sz="1200">
                <a:solidFill>
                  <a:srgbClr val="53722D"/>
                </a:solidFill>
              </a:rPr>
              <a:t>Bogotá (porcentaje %)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4.1272019215419856E-2"/>
          <c:y val="0.16458860384387436"/>
          <c:w val="0.90275170481134059"/>
          <c:h val="0.62029550874668604"/>
        </c:manualLayout>
      </c:layout>
      <c:lineChart>
        <c:grouping val="standard"/>
        <c:varyColors val="0"/>
        <c:ser>
          <c:idx val="0"/>
          <c:order val="0"/>
          <c:tx>
            <c:v>Def DANE</c:v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ymbol val="none"/>
          </c:marker>
          <c:cat>
            <c:multiLvlStrRef>
              <c:f>'Tasa informalidad Bogotá'!$M$19:$N$50</c:f>
              <c:multiLvlStrCache>
                <c:ptCount val="32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  <c:pt idx="5">
                    <c:v>II Trim</c:v>
                  </c:pt>
                  <c:pt idx="6">
                    <c:v>III Trim</c:v>
                  </c:pt>
                  <c:pt idx="7">
                    <c:v>IV Trim</c:v>
                  </c:pt>
                  <c:pt idx="8">
                    <c:v>I Trim</c:v>
                  </c:pt>
                  <c:pt idx="9">
                    <c:v>II Trim</c:v>
                  </c:pt>
                  <c:pt idx="10">
                    <c:v>III Trim</c:v>
                  </c:pt>
                  <c:pt idx="11">
                    <c:v>IV Trim</c:v>
                  </c:pt>
                  <c:pt idx="12">
                    <c:v>I Trim</c:v>
                  </c:pt>
                  <c:pt idx="13">
                    <c:v>II Trim</c:v>
                  </c:pt>
                  <c:pt idx="14">
                    <c:v>III Trim</c:v>
                  </c:pt>
                  <c:pt idx="15">
                    <c:v>IV Trim</c:v>
                  </c:pt>
                  <c:pt idx="16">
                    <c:v>I Trim</c:v>
                  </c:pt>
                  <c:pt idx="17">
                    <c:v>II Trim</c:v>
                  </c:pt>
                  <c:pt idx="18">
                    <c:v>III Trim</c:v>
                  </c:pt>
                  <c:pt idx="19">
                    <c:v>IV Trim</c:v>
                  </c:pt>
                  <c:pt idx="20">
                    <c:v>I Trim</c:v>
                  </c:pt>
                  <c:pt idx="21">
                    <c:v>II Trim</c:v>
                  </c:pt>
                  <c:pt idx="22">
                    <c:v>III Trim</c:v>
                  </c:pt>
                  <c:pt idx="23">
                    <c:v>IV Trim</c:v>
                  </c:pt>
                  <c:pt idx="24">
                    <c:v>I Trim</c:v>
                  </c:pt>
                  <c:pt idx="25">
                    <c:v>II Trim</c:v>
                  </c:pt>
                  <c:pt idx="26">
                    <c:v>III Trim</c:v>
                  </c:pt>
                  <c:pt idx="27">
                    <c:v>IV Trim</c:v>
                  </c:pt>
                  <c:pt idx="28">
                    <c:v>I Trim</c:v>
                  </c:pt>
                  <c:pt idx="29">
                    <c:v>II Trim</c:v>
                  </c:pt>
                  <c:pt idx="30">
                    <c:v>III Trim</c:v>
                  </c:pt>
                  <c:pt idx="31">
                    <c:v>IV Trim</c:v>
                  </c:pt>
                </c:lvl>
                <c:lvl>
                  <c:pt idx="0">
                    <c:v>2007</c:v>
                  </c:pt>
                  <c:pt idx="4">
                    <c:v>2008</c:v>
                  </c:pt>
                  <c:pt idx="8">
                    <c:v>2009</c:v>
                  </c:pt>
                  <c:pt idx="12">
                    <c:v>2010</c:v>
                  </c:pt>
                  <c:pt idx="16">
                    <c:v>2011</c:v>
                  </c:pt>
                  <c:pt idx="20">
                    <c:v>2012</c:v>
                  </c:pt>
                  <c:pt idx="24">
                    <c:v>2013</c:v>
                  </c:pt>
                  <c:pt idx="28">
                    <c:v>2014</c:v>
                  </c:pt>
                </c:lvl>
              </c:multiLvlStrCache>
            </c:multiLvlStrRef>
          </c:cat>
          <c:val>
            <c:numRef>
              <c:f>'Tasa informalidad Bogotá'!$O$19:$O$48</c:f>
              <c:numCache>
                <c:formatCode>#,##0.0</c:formatCode>
                <c:ptCount val="30"/>
                <c:pt idx="0">
                  <c:v>46.933006571034525</c:v>
                </c:pt>
                <c:pt idx="1">
                  <c:v>44.401503468674228</c:v>
                </c:pt>
                <c:pt idx="2">
                  <c:v>45.208338878150997</c:v>
                </c:pt>
                <c:pt idx="3">
                  <c:v>45.741061397078482</c:v>
                </c:pt>
                <c:pt idx="4">
                  <c:v>46.090090420200539</c:v>
                </c:pt>
                <c:pt idx="5">
                  <c:v>42.782435875091437</c:v>
                </c:pt>
                <c:pt idx="6">
                  <c:v>46.680899191907841</c:v>
                </c:pt>
                <c:pt idx="7">
                  <c:v>47.17799483010775</c:v>
                </c:pt>
                <c:pt idx="8">
                  <c:v>46.630020546710547</c:v>
                </c:pt>
                <c:pt idx="9">
                  <c:v>45.840706584554418</c:v>
                </c:pt>
                <c:pt idx="10">
                  <c:v>45.954719495295201</c:v>
                </c:pt>
                <c:pt idx="11">
                  <c:v>45.177230996366404</c:v>
                </c:pt>
                <c:pt idx="12">
                  <c:v>44.158851004262743</c:v>
                </c:pt>
                <c:pt idx="13">
                  <c:v>44.607336529059978</c:v>
                </c:pt>
                <c:pt idx="14">
                  <c:v>46.05402845518627</c:v>
                </c:pt>
                <c:pt idx="15">
                  <c:v>47.024969339671436</c:v>
                </c:pt>
                <c:pt idx="16">
                  <c:v>45.434829144432499</c:v>
                </c:pt>
                <c:pt idx="17">
                  <c:v>45.568722505097433</c:v>
                </c:pt>
                <c:pt idx="18">
                  <c:v>45.143629037914444</c:v>
                </c:pt>
                <c:pt idx="19">
                  <c:v>46.241537135644272</c:v>
                </c:pt>
                <c:pt idx="20">
                  <c:v>45.176545884705568</c:v>
                </c:pt>
                <c:pt idx="21">
                  <c:v>45.298317857067808</c:v>
                </c:pt>
                <c:pt idx="22">
                  <c:v>47.329895916805079</c:v>
                </c:pt>
                <c:pt idx="23">
                  <c:v>47.170989763943552</c:v>
                </c:pt>
                <c:pt idx="24">
                  <c:v>43.659691991145124</c:v>
                </c:pt>
                <c:pt idx="25">
                  <c:v>44.133033787120581</c:v>
                </c:pt>
                <c:pt idx="26">
                  <c:v>44.153378734519237</c:v>
                </c:pt>
                <c:pt idx="27">
                  <c:v>43.563571157143272</c:v>
                </c:pt>
                <c:pt idx="28">
                  <c:v>43.507457341137815</c:v>
                </c:pt>
                <c:pt idx="29">
                  <c:v>43.978473938606108</c:v>
                </c:pt>
              </c:numCache>
            </c:numRef>
          </c:val>
          <c:smooth val="0"/>
        </c:ser>
        <c:ser>
          <c:idx val="1"/>
          <c:order val="1"/>
          <c:tx>
            <c:v>Def Fuerte</c:v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val>
            <c:numRef>
              <c:f>'Tasa informalidad Bogotá'!$P$19:$P$48</c:f>
              <c:numCache>
                <c:formatCode>#,##0.0</c:formatCode>
                <c:ptCount val="30"/>
                <c:pt idx="0">
                  <c:v>54.425459783545108</c:v>
                </c:pt>
                <c:pt idx="1">
                  <c:v>51.788093204313057</c:v>
                </c:pt>
                <c:pt idx="2">
                  <c:v>49.951662857960763</c:v>
                </c:pt>
                <c:pt idx="3">
                  <c:v>51.98401285277923</c:v>
                </c:pt>
                <c:pt idx="4">
                  <c:v>52.24195722209123</c:v>
                </c:pt>
                <c:pt idx="5">
                  <c:v>48.398243777099445</c:v>
                </c:pt>
                <c:pt idx="6">
                  <c:v>49.367488350669895</c:v>
                </c:pt>
                <c:pt idx="7">
                  <c:v>51.261785006089411</c:v>
                </c:pt>
                <c:pt idx="8">
                  <c:v>50.579584152476883</c:v>
                </c:pt>
                <c:pt idx="9">
                  <c:v>50.705623946297592</c:v>
                </c:pt>
                <c:pt idx="10">
                  <c:v>49.253847421834344</c:v>
                </c:pt>
                <c:pt idx="11">
                  <c:v>49.655383377726253</c:v>
                </c:pt>
                <c:pt idx="12">
                  <c:v>48.358436456752614</c:v>
                </c:pt>
                <c:pt idx="13">
                  <c:v>48.551351867295836</c:v>
                </c:pt>
                <c:pt idx="14">
                  <c:v>51.511320789451965</c:v>
                </c:pt>
                <c:pt idx="15">
                  <c:v>51.762745470616032</c:v>
                </c:pt>
                <c:pt idx="16">
                  <c:v>51.126003228661929</c:v>
                </c:pt>
                <c:pt idx="17">
                  <c:v>51.999280189669363</c:v>
                </c:pt>
                <c:pt idx="18">
                  <c:v>51.407430486612739</c:v>
                </c:pt>
                <c:pt idx="19">
                  <c:v>53.00802734656321</c:v>
                </c:pt>
                <c:pt idx="20">
                  <c:v>49.778911837631959</c:v>
                </c:pt>
                <c:pt idx="21">
                  <c:v>50.734238303765167</c:v>
                </c:pt>
                <c:pt idx="22">
                  <c:v>51.946270583064937</c:v>
                </c:pt>
                <c:pt idx="23">
                  <c:v>51.758879649500741</c:v>
                </c:pt>
                <c:pt idx="24">
                  <c:v>48.401001454342719</c:v>
                </c:pt>
                <c:pt idx="25">
                  <c:v>47.870736959908342</c:v>
                </c:pt>
                <c:pt idx="26">
                  <c:v>47.329661409470141</c:v>
                </c:pt>
                <c:pt idx="27">
                  <c:v>46.842170494291892</c:v>
                </c:pt>
                <c:pt idx="28">
                  <c:v>45.836784693530163</c:v>
                </c:pt>
                <c:pt idx="29">
                  <c:v>45.536578360696076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3407088"/>
        <c:axId val="213407648"/>
      </c:lineChart>
      <c:catAx>
        <c:axId val="2134070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900">
                <a:solidFill>
                  <a:srgbClr val="53722D"/>
                </a:solidFill>
              </a:defRPr>
            </a:pPr>
            <a:endParaRPr lang="es-MX"/>
          </a:p>
        </c:txPr>
        <c:crossAx val="213407648"/>
        <c:crosses val="autoZero"/>
        <c:auto val="1"/>
        <c:lblAlgn val="ctr"/>
        <c:lblOffset val="100"/>
        <c:noMultiLvlLbl val="0"/>
      </c:catAx>
      <c:valAx>
        <c:axId val="213407648"/>
        <c:scaling>
          <c:orientation val="minMax"/>
          <c:max val="70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900">
                <a:solidFill>
                  <a:srgbClr val="53722D"/>
                </a:solidFill>
              </a:defRPr>
            </a:pPr>
            <a:endParaRPr lang="es-MX"/>
          </a:p>
        </c:txPr>
        <c:crossAx val="213407088"/>
        <c:crosses val="autoZero"/>
        <c:crossBetween val="between"/>
        <c:majorUnit val="10"/>
      </c:valAx>
      <c:spPr>
        <a:noFill/>
        <a:ln>
          <a:solidFill>
            <a:srgbClr val="53722D"/>
          </a:solidFill>
        </a:ln>
      </c:spPr>
    </c:plotArea>
    <c:legend>
      <c:legendPos val="r"/>
      <c:layout>
        <c:manualLayout>
          <c:xMode val="edge"/>
          <c:yMode val="edge"/>
          <c:x val="0.64501018457542714"/>
          <c:y val="0.18921310642621286"/>
          <c:w val="0.1571403195563999"/>
          <c:h val="0.155551943103886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</a:t>
            </a:r>
            <a:r>
              <a:rPr lang="es-US" sz="1200" baseline="0">
                <a:solidFill>
                  <a:srgbClr val="53722D"/>
                </a:solidFill>
              </a:rPr>
              <a:t> de informalidad en </a:t>
            </a:r>
            <a:r>
              <a:rPr lang="es-US" sz="1200">
                <a:solidFill>
                  <a:srgbClr val="53722D"/>
                </a:solidFill>
              </a:rPr>
              <a:t>Bogotá y  principales ciudades de enero- junio 2014 Definición</a:t>
            </a:r>
            <a:r>
              <a:rPr lang="es-US" sz="1200" baseline="0">
                <a:solidFill>
                  <a:srgbClr val="53722D"/>
                </a:solidFill>
              </a:rPr>
              <a:t> DANE-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15492758684134439"/>
          <c:y val="2.593084823934580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77127073777779"/>
          <c:y val="0.1790256853731434"/>
          <c:w val="0.84450933285988228"/>
          <c:h val="0.705506349278594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2"/>
            <c:invertIfNegative val="0"/>
            <c:bubble3D val="0"/>
          </c:dPt>
          <c:dPt>
            <c:idx val="6"/>
            <c:invertIfNegative val="0"/>
            <c:bubble3D val="0"/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</c:dPt>
          <c:cat>
            <c:strRef>
              <c:f>'Tasa Infor% Ciudades (DANE)'!$N$13:$N$26</c:f>
              <c:strCache>
                <c:ptCount val="14"/>
                <c:pt idx="0">
                  <c:v>Manizales</c:v>
                </c:pt>
                <c:pt idx="1">
                  <c:v>Bogotá</c:v>
                </c:pt>
                <c:pt idx="2">
                  <c:v>Medellín</c:v>
                </c:pt>
                <c:pt idx="3">
                  <c:v>13 Áreas</c:v>
                </c:pt>
                <c:pt idx="4">
                  <c:v>Cali</c:v>
                </c:pt>
                <c:pt idx="5">
                  <c:v>Pereira</c:v>
                </c:pt>
                <c:pt idx="6">
                  <c:v>Barranquilla</c:v>
                </c:pt>
                <c:pt idx="7">
                  <c:v>Cartagena</c:v>
                </c:pt>
                <c:pt idx="8">
                  <c:v>Bucaramanga</c:v>
                </c:pt>
                <c:pt idx="9">
                  <c:v>Ibagué</c:v>
                </c:pt>
                <c:pt idx="10">
                  <c:v>Villavicencio</c:v>
                </c:pt>
                <c:pt idx="11">
                  <c:v>Pasto</c:v>
                </c:pt>
                <c:pt idx="12">
                  <c:v>Montería</c:v>
                </c:pt>
                <c:pt idx="13">
                  <c:v>Cúcuta</c:v>
                </c:pt>
              </c:strCache>
            </c:strRef>
          </c:cat>
          <c:val>
            <c:numRef>
              <c:f>'Tasa Infor% Ciudades (DANE)'!$O$13:$O$26</c:f>
              <c:numCache>
                <c:formatCode>General</c:formatCode>
                <c:ptCount val="14"/>
                <c:pt idx="0">
                  <c:v>43.229036963941667</c:v>
                </c:pt>
                <c:pt idx="1">
                  <c:v>43.746165558060063</c:v>
                </c:pt>
                <c:pt idx="2">
                  <c:v>45.009526577412281</c:v>
                </c:pt>
                <c:pt idx="3">
                  <c:v>48.419286935751117</c:v>
                </c:pt>
                <c:pt idx="4">
                  <c:v>48.693246334792917</c:v>
                </c:pt>
                <c:pt idx="5">
                  <c:v>49.701342679954777</c:v>
                </c:pt>
                <c:pt idx="6">
                  <c:v>52.704972611588573</c:v>
                </c:pt>
                <c:pt idx="7">
                  <c:v>54.410085859149092</c:v>
                </c:pt>
                <c:pt idx="8">
                  <c:v>55.433457498419337</c:v>
                </c:pt>
                <c:pt idx="9">
                  <c:v>57.794185358847614</c:v>
                </c:pt>
                <c:pt idx="10">
                  <c:v>59.123222390166163</c:v>
                </c:pt>
                <c:pt idx="11">
                  <c:v>60.546969313621311</c:v>
                </c:pt>
                <c:pt idx="12">
                  <c:v>62.506167067715502</c:v>
                </c:pt>
                <c:pt idx="13">
                  <c:v>70.240117276985117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4275888"/>
        <c:axId val="214276448"/>
      </c:barChart>
      <c:catAx>
        <c:axId val="214275888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900">
                <a:solidFill>
                  <a:srgbClr val="53722D"/>
                </a:solidFill>
              </a:defRPr>
            </a:pPr>
            <a:endParaRPr lang="es-MX"/>
          </a:p>
        </c:txPr>
        <c:crossAx val="214276448"/>
        <c:crosses val="autoZero"/>
        <c:auto val="1"/>
        <c:lblAlgn val="ctr"/>
        <c:lblOffset val="100"/>
        <c:noMultiLvlLbl val="0"/>
      </c:catAx>
      <c:valAx>
        <c:axId val="214276448"/>
        <c:scaling>
          <c:orientation val="minMax"/>
          <c:max val="80"/>
          <c:min val="3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900">
                <a:solidFill>
                  <a:srgbClr val="53722D"/>
                </a:solidFill>
              </a:defRPr>
            </a:pPr>
            <a:endParaRPr lang="es-MX"/>
          </a:p>
        </c:txPr>
        <c:crossAx val="214275888"/>
        <c:crosses val="autoZero"/>
        <c:crossBetween val="between"/>
        <c:majorUnit val="10"/>
      </c:valAx>
      <c:spPr>
        <a:noFill/>
        <a:ln w="0"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</a:t>
            </a:r>
            <a:r>
              <a:rPr lang="es-US" sz="1200" baseline="0">
                <a:solidFill>
                  <a:srgbClr val="53722D"/>
                </a:solidFill>
              </a:rPr>
              <a:t> de informalidad en </a:t>
            </a:r>
            <a:r>
              <a:rPr lang="es-US" sz="1200">
                <a:solidFill>
                  <a:srgbClr val="53722D"/>
                </a:solidFill>
              </a:rPr>
              <a:t>Bogotá y  principales ciudades de enero- junio 2014 Definición</a:t>
            </a:r>
            <a:r>
              <a:rPr lang="es-US" sz="1200" baseline="0">
                <a:solidFill>
                  <a:srgbClr val="53722D"/>
                </a:solidFill>
              </a:rPr>
              <a:t> Fuerte-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15492758684134439"/>
          <c:y val="2.593084823934580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77127073777779"/>
          <c:y val="0.1790256853731434"/>
          <c:w val="0.84450933285988228"/>
          <c:h val="0.705506349278594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6"/>
            <c:invertIfNegative val="0"/>
            <c:bubble3D val="0"/>
          </c:dPt>
          <c:dPt>
            <c:idx val="12"/>
            <c:invertIfNegative val="0"/>
            <c:bubble3D val="0"/>
          </c:dPt>
          <c:dPt>
            <c:idx val="13"/>
            <c:invertIfNegative val="0"/>
            <c:bubble3D val="0"/>
          </c:dPt>
          <c:cat>
            <c:strRef>
              <c:f>'Tasa Infor% Ciudades (Fuerte)'!$N$13:$N$26</c:f>
              <c:strCache>
                <c:ptCount val="14"/>
                <c:pt idx="0">
                  <c:v>Medellín</c:v>
                </c:pt>
                <c:pt idx="1">
                  <c:v>Manizales</c:v>
                </c:pt>
                <c:pt idx="2">
                  <c:v>Bogotá</c:v>
                </c:pt>
                <c:pt idx="3">
                  <c:v>Pereira</c:v>
                </c:pt>
                <c:pt idx="4">
                  <c:v>13 Áreas</c:v>
                </c:pt>
                <c:pt idx="5">
                  <c:v>Cali</c:v>
                </c:pt>
                <c:pt idx="6">
                  <c:v>Bucaramanga</c:v>
                </c:pt>
                <c:pt idx="7">
                  <c:v>Cartagena</c:v>
                </c:pt>
                <c:pt idx="8">
                  <c:v>Ibagué</c:v>
                </c:pt>
                <c:pt idx="9">
                  <c:v>Barranquilla</c:v>
                </c:pt>
                <c:pt idx="10">
                  <c:v>Villavicencio</c:v>
                </c:pt>
                <c:pt idx="11">
                  <c:v>Pasto</c:v>
                </c:pt>
                <c:pt idx="12">
                  <c:v>Montería</c:v>
                </c:pt>
                <c:pt idx="13">
                  <c:v>Cúcuta</c:v>
                </c:pt>
              </c:strCache>
            </c:strRef>
          </c:cat>
          <c:val>
            <c:numRef>
              <c:f>'Tasa Infor% Ciudades (Fuerte)'!$O$13:$O$26</c:f>
              <c:numCache>
                <c:formatCode>General</c:formatCode>
                <c:ptCount val="14"/>
                <c:pt idx="0">
                  <c:v>42.955840740198589</c:v>
                </c:pt>
                <c:pt idx="1">
                  <c:v>43.837979413800994</c:v>
                </c:pt>
                <c:pt idx="2">
                  <c:v>45.684642032730579</c:v>
                </c:pt>
                <c:pt idx="3">
                  <c:v>49.519879129782488</c:v>
                </c:pt>
                <c:pt idx="4">
                  <c:v>50.777709328879439</c:v>
                </c:pt>
                <c:pt idx="5">
                  <c:v>54.402669000440085</c:v>
                </c:pt>
                <c:pt idx="6">
                  <c:v>55.942873254258586</c:v>
                </c:pt>
                <c:pt idx="7">
                  <c:v>57.794381165058248</c:v>
                </c:pt>
                <c:pt idx="8">
                  <c:v>60.094187519071731</c:v>
                </c:pt>
                <c:pt idx="9">
                  <c:v>63.132221226567367</c:v>
                </c:pt>
                <c:pt idx="10">
                  <c:v>63.164055189667124</c:v>
                </c:pt>
                <c:pt idx="11">
                  <c:v>65.713238191469088</c:v>
                </c:pt>
                <c:pt idx="12">
                  <c:v>66.873384588018723</c:v>
                </c:pt>
                <c:pt idx="13">
                  <c:v>72.734884117661494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4278688"/>
        <c:axId val="214279248"/>
      </c:barChart>
      <c:catAx>
        <c:axId val="214278688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900">
                <a:solidFill>
                  <a:srgbClr val="53722D"/>
                </a:solidFill>
              </a:defRPr>
            </a:pPr>
            <a:endParaRPr lang="es-MX"/>
          </a:p>
        </c:txPr>
        <c:crossAx val="214279248"/>
        <c:crosses val="autoZero"/>
        <c:auto val="1"/>
        <c:lblAlgn val="ctr"/>
        <c:lblOffset val="100"/>
        <c:noMultiLvlLbl val="0"/>
      </c:catAx>
      <c:valAx>
        <c:axId val="214279248"/>
        <c:scaling>
          <c:orientation val="minMax"/>
          <c:max val="80"/>
          <c:min val="3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900">
                <a:solidFill>
                  <a:srgbClr val="53722D"/>
                </a:solidFill>
              </a:defRPr>
            </a:pPr>
            <a:endParaRPr lang="es-MX"/>
          </a:p>
        </c:txPr>
        <c:crossAx val="214278688"/>
        <c:crosses val="autoZero"/>
        <c:crossBetween val="between"/>
        <c:majorUnit val="10"/>
      </c:valAx>
      <c:spPr>
        <a:noFill/>
        <a:ln w="0"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CO" sz="1200">
                <a:solidFill>
                  <a:srgbClr val="53722D"/>
                </a:solidFill>
              </a:rPr>
              <a:t>Distribución</a:t>
            </a:r>
            <a:r>
              <a:rPr lang="es-CO" sz="1200" baseline="0">
                <a:solidFill>
                  <a:srgbClr val="53722D"/>
                </a:solidFill>
              </a:rPr>
              <a:t> % informales segun ramas, (Bogotá, enero-junio 2014)</a:t>
            </a:r>
            <a:endParaRPr lang="es-CO" sz="1200">
              <a:solidFill>
                <a:srgbClr val="53722D"/>
              </a:solidFill>
            </a:endParaRPr>
          </a:p>
        </c:rich>
      </c:tx>
      <c:layout>
        <c:manualLayout>
          <c:xMode val="edge"/>
          <c:yMode val="edge"/>
          <c:x val="0.1053467876632723"/>
          <c:y val="0"/>
        </c:manualLayout>
      </c:layout>
      <c:overlay val="0"/>
    </c:title>
    <c:autoTitleDeleted val="0"/>
    <c:view3D>
      <c:rotX val="75"/>
      <c:rotY val="0"/>
      <c:rAngAx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tx>
            <c:strRef>
              <c:f>'Informalidad (ramas)'!$F$14:$F$24</c:f>
              <c:strCache>
                <c:ptCount val="11"/>
                <c:pt idx="0">
                  <c:v>0.4</c:v>
                </c:pt>
                <c:pt idx="1">
                  <c:v>10.9</c:v>
                </c:pt>
                <c:pt idx="2">
                  <c:v>-16.0</c:v>
                </c:pt>
                <c:pt idx="3">
                  <c:v>3.4</c:v>
                </c:pt>
                <c:pt idx="4">
                  <c:v>-15.5</c:v>
                </c:pt>
                <c:pt idx="5">
                  <c:v>66.8</c:v>
                </c:pt>
                <c:pt idx="6">
                  <c:v>10.3</c:v>
                </c:pt>
                <c:pt idx="7">
                  <c:v>-68.8</c:v>
                </c:pt>
                <c:pt idx="10">
                  <c:v>% Cambio   '14/'13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1.2232048706521655E-3"/>
                  <c:y val="3.186072755398328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6.5771507300590337E-2"/>
                  <c:y val="0.1240077598995777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MX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(ramas)'!$D$28:$D$35</c:f>
              <c:numCache>
                <c:formatCode>#,##0</c:formatCode>
                <c:ptCount val="8"/>
                <c:pt idx="0">
                  <c:v>781.513768673958</c:v>
                </c:pt>
                <c:pt idx="1">
                  <c:v>137.69790549624869</c:v>
                </c:pt>
                <c:pt idx="2">
                  <c:v>275.36722568895993</c:v>
                </c:pt>
                <c:pt idx="3">
                  <c:v>345.803053109404</c:v>
                </c:pt>
                <c:pt idx="4">
                  <c:v>151.49519838668527</c:v>
                </c:pt>
                <c:pt idx="5">
                  <c:v>6.8366980797253429</c:v>
                </c:pt>
                <c:pt idx="6">
                  <c:v>173.19360294405365</c:v>
                </c:pt>
                <c:pt idx="7">
                  <c:v>8.4411958494343438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CO" sz="1200">
                <a:solidFill>
                  <a:srgbClr val="53722D"/>
                </a:solidFill>
              </a:rPr>
              <a:t>Distribución</a:t>
            </a:r>
            <a:r>
              <a:rPr lang="es-CO" sz="1200" baseline="0">
                <a:solidFill>
                  <a:srgbClr val="53722D"/>
                </a:solidFill>
              </a:rPr>
              <a:t> % formales segun ramas, (Bogotá, enero-junio 2014)</a:t>
            </a:r>
            <a:endParaRPr lang="es-CO" sz="1200">
              <a:solidFill>
                <a:srgbClr val="53722D"/>
              </a:solidFill>
            </a:endParaRPr>
          </a:p>
        </c:rich>
      </c:tx>
      <c:layout>
        <c:manualLayout>
          <c:xMode val="edge"/>
          <c:yMode val="edge"/>
          <c:x val="0.1053467876632723"/>
          <c:y val="0"/>
        </c:manualLayout>
      </c:layout>
      <c:overlay val="0"/>
    </c:title>
    <c:autoTitleDeleted val="0"/>
    <c:view3D>
      <c:rotX val="75"/>
      <c:rotY val="0"/>
      <c:rAngAx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tx>
            <c:strRef>
              <c:f>'Informalidad (ramas)'!$I$28:$I$35</c:f>
              <c:strCache>
                <c:ptCount val="8"/>
                <c:pt idx="0">
                  <c:v>433</c:v>
                </c:pt>
                <c:pt idx="1">
                  <c:v>91</c:v>
                </c:pt>
                <c:pt idx="2">
                  <c:v>361</c:v>
                </c:pt>
                <c:pt idx="3">
                  <c:v>601</c:v>
                </c:pt>
                <c:pt idx="4">
                  <c:v>223</c:v>
                </c:pt>
                <c:pt idx="5">
                  <c:v>111</c:v>
                </c:pt>
                <c:pt idx="6">
                  <c:v>370</c:v>
                </c:pt>
                <c:pt idx="7">
                  <c:v>47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1.2232048706521655E-3"/>
                  <c:y val="3.186072755398328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6.5771507300590337E-2"/>
                  <c:y val="0.1240077598995777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MX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(ramas)'!$I$28:$I$35</c:f>
              <c:numCache>
                <c:formatCode>#,##0</c:formatCode>
                <c:ptCount val="8"/>
                <c:pt idx="0">
                  <c:v>433.03431492627317</c:v>
                </c:pt>
                <c:pt idx="1">
                  <c:v>90.729393493847752</c:v>
                </c:pt>
                <c:pt idx="2">
                  <c:v>360.91143538995374</c:v>
                </c:pt>
                <c:pt idx="3">
                  <c:v>600.68837206031969</c:v>
                </c:pt>
                <c:pt idx="4">
                  <c:v>223.47933954669904</c:v>
                </c:pt>
                <c:pt idx="5">
                  <c:v>111.03240531733964</c:v>
                </c:pt>
                <c:pt idx="6">
                  <c:v>369.6321165322297</c:v>
                </c:pt>
                <c:pt idx="7">
                  <c:v>47.291066944942095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CO" sz="1200">
                <a:solidFill>
                  <a:srgbClr val="53722D"/>
                </a:solidFill>
              </a:rPr>
              <a:t>Distribución % informales</a:t>
            </a:r>
            <a:r>
              <a:rPr lang="es-CO" sz="1200" baseline="0">
                <a:solidFill>
                  <a:srgbClr val="53722D"/>
                </a:solidFill>
              </a:rPr>
              <a:t> según posición ocupacional</a:t>
            </a:r>
          </a:p>
          <a:p>
            <a:pPr>
              <a:defRPr/>
            </a:pPr>
            <a:r>
              <a:rPr lang="es-CO" sz="1200" baseline="0">
                <a:solidFill>
                  <a:srgbClr val="53722D"/>
                </a:solidFill>
              </a:rPr>
              <a:t> (Bogotá, enero-junio 2014)</a:t>
            </a:r>
            <a:endParaRPr lang="es-CO" sz="1200">
              <a:solidFill>
                <a:srgbClr val="53722D"/>
              </a:solidFill>
            </a:endParaRPr>
          </a:p>
        </c:rich>
      </c:tx>
      <c:layout>
        <c:manualLayout>
          <c:xMode val="edge"/>
          <c:yMode val="edge"/>
          <c:x val="0.1761288783183627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20384264283680087"/>
          <c:y val="0.21276374389852856"/>
          <c:w val="0.49456269579205819"/>
          <c:h val="0.76310352608638843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2"/>
                <c:pt idx="0">
                  <c:v>23.7</c:v>
                </c:pt>
                <c:pt idx="1">
                  <c:v>-12.5</c:v>
                </c:pt>
                <c:pt idx="2">
                  <c:v>254.2</c:v>
                </c:pt>
                <c:pt idx="3">
                  <c:v>-28.1</c:v>
                </c:pt>
                <c:pt idx="4">
                  <c:v>7.3</c:v>
                </c:pt>
                <c:pt idx="5">
                  <c:v>2.2</c:v>
                </c:pt>
                <c:pt idx="7">
                  <c:v>-12.2</c:v>
                </c:pt>
                <c:pt idx="11">
                  <c:v>% Cambio   '14/'13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11574372118441206"/>
                  <c:y val="0.1493925250293939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1229100761231825"/>
                  <c:y val="-0.1292911010558069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MX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(posición)'!$F$55:$F$56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(posición)'!$G$55:$G$56</c:f>
              <c:numCache>
                <c:formatCode>#,##0</c:formatCode>
                <c:ptCount val="2"/>
                <c:pt idx="0">
                  <c:v>517.95680361025563</c:v>
                </c:pt>
                <c:pt idx="1">
                  <c:v>1362.3918446182142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CO" sz="1200">
                <a:solidFill>
                  <a:srgbClr val="53722D"/>
                </a:solidFill>
              </a:rPr>
              <a:t>Distribución % formales según</a:t>
            </a:r>
          </a:p>
          <a:p>
            <a:pPr>
              <a:defRPr/>
            </a:pPr>
            <a:r>
              <a:rPr lang="es-CO" sz="1200">
                <a:solidFill>
                  <a:srgbClr val="53722D"/>
                </a:solidFill>
              </a:rPr>
              <a:t> posición ocupacional</a:t>
            </a:r>
          </a:p>
          <a:p>
            <a:pPr>
              <a:defRPr/>
            </a:pPr>
            <a:r>
              <a:rPr lang="es-CO" sz="1200">
                <a:solidFill>
                  <a:srgbClr val="53722D"/>
                </a:solidFill>
              </a:rPr>
              <a:t> (Bogotá, enero-junio 2014)</a:t>
            </a:r>
          </a:p>
        </c:rich>
      </c:tx>
      <c:layout>
        <c:manualLayout>
          <c:xMode val="edge"/>
          <c:yMode val="edge"/>
          <c:x val="0.18394901517075765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21557284811539321"/>
          <c:y val="0.23689647391361152"/>
          <c:w val="0.49456269579205819"/>
          <c:h val="0.76310352608638843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2"/>
                <c:pt idx="0">
                  <c:v>23.7</c:v>
                </c:pt>
                <c:pt idx="1">
                  <c:v>-12.5</c:v>
                </c:pt>
                <c:pt idx="2">
                  <c:v>254.2</c:v>
                </c:pt>
                <c:pt idx="3">
                  <c:v>-28.1</c:v>
                </c:pt>
                <c:pt idx="4">
                  <c:v>7.3</c:v>
                </c:pt>
                <c:pt idx="5">
                  <c:v>2.2</c:v>
                </c:pt>
                <c:pt idx="7">
                  <c:v>-12.2</c:v>
                </c:pt>
                <c:pt idx="11">
                  <c:v>% Cambio   '14/'13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11183349881851286"/>
                  <c:y val="-0.1809954751131221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3575111029009934"/>
                  <c:y val="0.2189489435992446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MX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(posición)'!$F$55:$F$56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(posición)'!$H$55:$H$56</c:f>
              <c:numCache>
                <c:formatCode>#,##0</c:formatCode>
                <c:ptCount val="2"/>
                <c:pt idx="0">
                  <c:v>1806.1171679719839</c:v>
                </c:pt>
                <c:pt idx="1">
                  <c:v>429.46582264250651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CO" sz="1200">
                <a:solidFill>
                  <a:srgbClr val="53722D"/>
                </a:solidFill>
              </a:rPr>
              <a:t>Distribución</a:t>
            </a:r>
            <a:r>
              <a:rPr lang="es-CO" sz="1200" baseline="0">
                <a:solidFill>
                  <a:srgbClr val="53722D"/>
                </a:solidFill>
              </a:rPr>
              <a:t> % informales según nivel educativo (Bogotá, enero-junio 2014)</a:t>
            </a:r>
            <a:endParaRPr lang="es-CO" sz="1200">
              <a:solidFill>
                <a:srgbClr val="53722D"/>
              </a:solidFill>
            </a:endParaRPr>
          </a:p>
        </c:rich>
      </c:tx>
      <c:layout/>
      <c:overlay val="0"/>
    </c:title>
    <c:autoTitleDeleted val="0"/>
    <c:view3D>
      <c:rotX val="75"/>
      <c:rotY val="0"/>
      <c:rAngAx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2"/>
                <c:pt idx="0">
                  <c:v>36.9</c:v>
                </c:pt>
                <c:pt idx="1">
                  <c:v>-100.0</c:v>
                </c:pt>
                <c:pt idx="2">
                  <c:v>-42.9</c:v>
                </c:pt>
                <c:pt idx="3">
                  <c:v>-3.5</c:v>
                </c:pt>
                <c:pt idx="4">
                  <c:v>-4.8</c:v>
                </c:pt>
                <c:pt idx="5">
                  <c:v>5.2</c:v>
                </c:pt>
                <c:pt idx="6">
                  <c:v>25.5</c:v>
                </c:pt>
                <c:pt idx="11">
                  <c:v>% Cambio   '14/'13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</c:dPt>
          <c:dLbls>
            <c:dLbl>
              <c:idx val="2"/>
              <c:layout>
                <c:manualLayout>
                  <c:x val="0.11927432824562618"/>
                  <c:y val="1.11579372416504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5.3598879318970762E-2"/>
                  <c:y val="0.1126279660386581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8.4112345194387358E-2"/>
                  <c:y val="-6.38592240747234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MX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educativo)'!$D$29:$D$35</c:f>
              <c:numCache>
                <c:formatCode>#,##0</c:formatCode>
                <c:ptCount val="7"/>
                <c:pt idx="0">
                  <c:v>35.466343221008408</c:v>
                </c:pt>
                <c:pt idx="1">
                  <c:v>1.1713397575841773</c:v>
                </c:pt>
                <c:pt idx="2">
                  <c:v>22.365936337368389</c:v>
                </c:pt>
                <c:pt idx="3">
                  <c:v>455.15027952158613</c:v>
                </c:pt>
                <c:pt idx="4">
                  <c:v>1092.3441271796255</c:v>
                </c:pt>
                <c:pt idx="5">
                  <c:v>185.97201014270965</c:v>
                </c:pt>
                <c:pt idx="6">
                  <c:v>88.26905865444877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CO" sz="1200">
                <a:solidFill>
                  <a:srgbClr val="53722D"/>
                </a:solidFill>
              </a:rPr>
              <a:t>Distribución</a:t>
            </a:r>
            <a:r>
              <a:rPr lang="es-CO" sz="1200" baseline="0">
                <a:solidFill>
                  <a:srgbClr val="53722D"/>
                </a:solidFill>
              </a:rPr>
              <a:t> % formales según nivel educativo (Bogotá, enero-junio 2014)</a:t>
            </a:r>
            <a:endParaRPr lang="es-CO" sz="1200">
              <a:solidFill>
                <a:srgbClr val="53722D"/>
              </a:solidFill>
            </a:endParaRPr>
          </a:p>
        </c:rich>
      </c:tx>
      <c:layout/>
      <c:overlay val="0"/>
    </c:title>
    <c:autoTitleDeleted val="0"/>
    <c:view3D>
      <c:rotX val="75"/>
      <c:rotY val="0"/>
      <c:rAngAx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2"/>
                <c:pt idx="0">
                  <c:v>36.9</c:v>
                </c:pt>
                <c:pt idx="1">
                  <c:v>-100.0</c:v>
                </c:pt>
                <c:pt idx="2">
                  <c:v>-42.9</c:v>
                </c:pt>
                <c:pt idx="3">
                  <c:v>-3.5</c:v>
                </c:pt>
                <c:pt idx="4">
                  <c:v>-4.8</c:v>
                </c:pt>
                <c:pt idx="5">
                  <c:v>5.2</c:v>
                </c:pt>
                <c:pt idx="6">
                  <c:v>25.5</c:v>
                </c:pt>
                <c:pt idx="11">
                  <c:v>% Cambio   '14/'13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</c:dPt>
          <c:dLbls>
            <c:dLbl>
              <c:idx val="2"/>
              <c:layout>
                <c:manualLayout>
                  <c:x val="0.11927432824562618"/>
                  <c:y val="1.11579372416504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5.3598879318970762E-2"/>
                  <c:y val="0.1126279660386581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8.4112345194387358E-2"/>
                  <c:y val="-6.38592240747234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MX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educativo)'!$I$29:$I$35</c:f>
              <c:numCache>
                <c:formatCode>#,##0</c:formatCode>
                <c:ptCount val="7"/>
                <c:pt idx="0">
                  <c:v>5.0918838626825318</c:v>
                </c:pt>
                <c:pt idx="1">
                  <c:v>1.0200498362551729</c:v>
                </c:pt>
                <c:pt idx="2">
                  <c:v>224.69421679819283</c:v>
                </c:pt>
                <c:pt idx="3">
                  <c:v>192.74213314607331</c:v>
                </c:pt>
                <c:pt idx="4">
                  <c:v>968.40033214168159</c:v>
                </c:pt>
                <c:pt idx="5">
                  <c:v>470.11997073050003</c:v>
                </c:pt>
                <c:pt idx="6">
                  <c:v>374.19443732327574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</a:t>
            </a:r>
            <a:r>
              <a:rPr lang="es-US" sz="1200" baseline="0">
                <a:solidFill>
                  <a:srgbClr val="53722D"/>
                </a:solidFill>
              </a:rPr>
              <a:t> de semanas buscando trabajo</a:t>
            </a:r>
            <a:r>
              <a:rPr lang="es-US" sz="1200">
                <a:solidFill>
                  <a:srgbClr val="53722D"/>
                </a:solidFill>
              </a:rPr>
              <a:t> en Bogotá, trimestral 2007-2014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endParaRPr lang="es-US" sz="1200">
              <a:solidFill>
                <a:srgbClr val="53722D"/>
              </a:solidFill>
            </a:endParaRP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6533754387224521E-2"/>
          <c:y val="0.16458847907169499"/>
          <c:w val="0.90275170481134059"/>
          <c:h val="0.62029550874668604"/>
        </c:manualLayout>
      </c:layout>
      <c:lineChart>
        <c:grouping val="standard"/>
        <c:varyColors val="0"/>
        <c:ser>
          <c:idx val="0"/>
          <c:order val="0"/>
          <c:tx>
            <c:v>Tasa</c:v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multiLvlStrRef>
              <c:f>'Desocupación (semanas)'!$M$19:$N$55</c:f>
              <c:multiLvlStrCache>
                <c:ptCount val="32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  <c:pt idx="5">
                    <c:v>II Trim</c:v>
                  </c:pt>
                  <c:pt idx="6">
                    <c:v>III Trim</c:v>
                  </c:pt>
                  <c:pt idx="7">
                    <c:v>IV Trim</c:v>
                  </c:pt>
                  <c:pt idx="8">
                    <c:v>I Trim</c:v>
                  </c:pt>
                  <c:pt idx="9">
                    <c:v>II Trim</c:v>
                  </c:pt>
                  <c:pt idx="10">
                    <c:v>III Trim</c:v>
                  </c:pt>
                  <c:pt idx="11">
                    <c:v>IV Trim</c:v>
                  </c:pt>
                  <c:pt idx="12">
                    <c:v>I Trim</c:v>
                  </c:pt>
                  <c:pt idx="13">
                    <c:v>II Trim</c:v>
                  </c:pt>
                  <c:pt idx="14">
                    <c:v>III Trim</c:v>
                  </c:pt>
                  <c:pt idx="15">
                    <c:v>IV Trim</c:v>
                  </c:pt>
                  <c:pt idx="16">
                    <c:v>I Trim</c:v>
                  </c:pt>
                  <c:pt idx="17">
                    <c:v>II Trim</c:v>
                  </c:pt>
                  <c:pt idx="18">
                    <c:v>III Trim</c:v>
                  </c:pt>
                  <c:pt idx="19">
                    <c:v>IV Trim</c:v>
                  </c:pt>
                  <c:pt idx="20">
                    <c:v>I Trim</c:v>
                  </c:pt>
                  <c:pt idx="21">
                    <c:v>II Trim</c:v>
                  </c:pt>
                  <c:pt idx="22">
                    <c:v>III Trim</c:v>
                  </c:pt>
                  <c:pt idx="23">
                    <c:v>IV Trim</c:v>
                  </c:pt>
                  <c:pt idx="24">
                    <c:v>I Trim</c:v>
                  </c:pt>
                  <c:pt idx="25">
                    <c:v>II Trim</c:v>
                  </c:pt>
                  <c:pt idx="26">
                    <c:v>III Trim</c:v>
                  </c:pt>
                  <c:pt idx="27">
                    <c:v>IV Trim</c:v>
                  </c:pt>
                  <c:pt idx="28">
                    <c:v>I Trim</c:v>
                  </c:pt>
                  <c:pt idx="29">
                    <c:v>II Trim</c:v>
                  </c:pt>
                  <c:pt idx="30">
                    <c:v>III Trim</c:v>
                  </c:pt>
                  <c:pt idx="31">
                    <c:v>IV Trim</c:v>
                  </c:pt>
                </c:lvl>
                <c:lvl>
                  <c:pt idx="0">
                    <c:v>2007</c:v>
                  </c:pt>
                  <c:pt idx="4">
                    <c:v>2008</c:v>
                  </c:pt>
                  <c:pt idx="8">
                    <c:v>2009</c:v>
                  </c:pt>
                  <c:pt idx="12">
                    <c:v>2010</c:v>
                  </c:pt>
                  <c:pt idx="16">
                    <c:v>2011</c:v>
                  </c:pt>
                  <c:pt idx="20">
                    <c:v>2012</c:v>
                  </c:pt>
                  <c:pt idx="24">
                    <c:v>2013</c:v>
                  </c:pt>
                  <c:pt idx="28">
                    <c:v>2014</c:v>
                  </c:pt>
                </c:lvl>
              </c:multiLvlStrCache>
            </c:multiLvlStrRef>
          </c:cat>
          <c:val>
            <c:numRef>
              <c:f>'Desocupación (semanas)'!$O$19:$O$47</c:f>
              <c:numCache>
                <c:formatCode>#,##0.0</c:formatCode>
                <c:ptCount val="29"/>
                <c:pt idx="0">
                  <c:v>26.804600563441081</c:v>
                </c:pt>
                <c:pt idx="1">
                  <c:v>26.713418629272287</c:v>
                </c:pt>
                <c:pt idx="2">
                  <c:v>28.449925518978489</c:v>
                </c:pt>
                <c:pt idx="3">
                  <c:v>24.676504781767942</c:v>
                </c:pt>
                <c:pt idx="4">
                  <c:v>22.149519829213347</c:v>
                </c:pt>
                <c:pt idx="5">
                  <c:v>20.056723832769705</c:v>
                </c:pt>
                <c:pt idx="6">
                  <c:v>23.418328290339673</c:v>
                </c:pt>
                <c:pt idx="7">
                  <c:v>24.129975907542342</c:v>
                </c:pt>
                <c:pt idx="8">
                  <c:v>20.298653078958804</c:v>
                </c:pt>
                <c:pt idx="9">
                  <c:v>27.695748237063103</c:v>
                </c:pt>
                <c:pt idx="10">
                  <c:v>30.299898534526704</c:v>
                </c:pt>
                <c:pt idx="11">
                  <c:v>27.244920760157019</c:v>
                </c:pt>
                <c:pt idx="12">
                  <c:v>23.711337712247175</c:v>
                </c:pt>
                <c:pt idx="13">
                  <c:v>24.338249335253824</c:v>
                </c:pt>
                <c:pt idx="14">
                  <c:v>24.08659663892222</c:v>
                </c:pt>
                <c:pt idx="15">
                  <c:v>20.336816973393329</c:v>
                </c:pt>
                <c:pt idx="16">
                  <c:v>16.653987353397248</c:v>
                </c:pt>
                <c:pt idx="17">
                  <c:v>18.446469010571576</c:v>
                </c:pt>
                <c:pt idx="18">
                  <c:v>18.116261866875021</c:v>
                </c:pt>
                <c:pt idx="19">
                  <c:v>19.003709228126635</c:v>
                </c:pt>
                <c:pt idx="20">
                  <c:v>16.309769304252583</c:v>
                </c:pt>
                <c:pt idx="21">
                  <c:v>19.032044041380242</c:v>
                </c:pt>
                <c:pt idx="22">
                  <c:v>20.640239404097095</c:v>
                </c:pt>
                <c:pt idx="23">
                  <c:v>18.950930620249196</c:v>
                </c:pt>
                <c:pt idx="24">
                  <c:v>15.064418451272502</c:v>
                </c:pt>
                <c:pt idx="25">
                  <c:v>18.426913769100544</c:v>
                </c:pt>
                <c:pt idx="26">
                  <c:v>18.642961201791646</c:v>
                </c:pt>
                <c:pt idx="27">
                  <c:v>17.177901512908686</c:v>
                </c:pt>
                <c:pt idx="28">
                  <c:v>18.357063851181497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5290624"/>
        <c:axId val="215291184"/>
      </c:lineChart>
      <c:catAx>
        <c:axId val="2152906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900">
                <a:solidFill>
                  <a:srgbClr val="53722D"/>
                </a:solidFill>
              </a:defRPr>
            </a:pPr>
            <a:endParaRPr lang="es-MX"/>
          </a:p>
        </c:txPr>
        <c:crossAx val="215291184"/>
        <c:crosses val="autoZero"/>
        <c:auto val="1"/>
        <c:lblAlgn val="ctr"/>
        <c:lblOffset val="100"/>
        <c:noMultiLvlLbl val="0"/>
      </c:catAx>
      <c:valAx>
        <c:axId val="215291184"/>
        <c:scaling>
          <c:orientation val="minMax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000">
                <a:solidFill>
                  <a:srgbClr val="53722D"/>
                </a:solidFill>
              </a:defRPr>
            </a:pPr>
            <a:endParaRPr lang="es-MX"/>
          </a:p>
        </c:txPr>
        <c:crossAx val="2152906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de semamas</a:t>
            </a:r>
            <a:r>
              <a:rPr lang="es-US" sz="1200" baseline="0">
                <a:solidFill>
                  <a:srgbClr val="53722D"/>
                </a:solidFill>
              </a:rPr>
              <a:t> buscando trabajo en Bogotá y 13 ciudades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enero- junio 2014</a:t>
            </a:r>
          </a:p>
        </c:rich>
      </c:tx>
      <c:layout>
        <c:manualLayout>
          <c:xMode val="edge"/>
          <c:yMode val="edge"/>
          <c:x val="0.25220947456762105"/>
          <c:y val="2.8094609561088099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3187287446581158"/>
          <c:y val="0.18673281446755571"/>
          <c:w val="0.84450933285988228"/>
          <c:h val="0.705506349278594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4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3"/>
            <c:invertIfNegative val="0"/>
            <c:bubble3D val="0"/>
          </c:dPt>
          <c:cat>
            <c:strRef>
              <c:f>'Desocupacion (semanas) ciudades'!$N$13:$N$26</c:f>
              <c:strCache>
                <c:ptCount val="14"/>
                <c:pt idx="0">
                  <c:v>Bucaramanga</c:v>
                </c:pt>
                <c:pt idx="1">
                  <c:v>Cúcuta</c:v>
                </c:pt>
                <c:pt idx="2">
                  <c:v>Monteria</c:v>
                </c:pt>
                <c:pt idx="3">
                  <c:v>Medellín</c:v>
                </c:pt>
                <c:pt idx="4">
                  <c:v>Bogotá</c:v>
                </c:pt>
                <c:pt idx="5">
                  <c:v>13 Áreas</c:v>
                </c:pt>
                <c:pt idx="6">
                  <c:v>Pereira</c:v>
                </c:pt>
                <c:pt idx="7">
                  <c:v>Cartagena</c:v>
                </c:pt>
                <c:pt idx="8">
                  <c:v>Ibagué</c:v>
                </c:pt>
                <c:pt idx="9">
                  <c:v>Villavicencio</c:v>
                </c:pt>
                <c:pt idx="10">
                  <c:v>Cali</c:v>
                </c:pt>
                <c:pt idx="11">
                  <c:v>Barranquilla</c:v>
                </c:pt>
                <c:pt idx="12">
                  <c:v>Manizales</c:v>
                </c:pt>
                <c:pt idx="13">
                  <c:v>Pasto</c:v>
                </c:pt>
              </c:strCache>
            </c:strRef>
          </c:cat>
          <c:val>
            <c:numRef>
              <c:f>'Desocupacion (semanas) ciudades'!$O$13:$O$26</c:f>
              <c:numCache>
                <c:formatCode>_(* #,##0.0_);_(* \(#,##0.0\);_(* "-"??_);_(@_)</c:formatCode>
                <c:ptCount val="14"/>
                <c:pt idx="0">
                  <c:v>9.3219426680870665</c:v>
                </c:pt>
                <c:pt idx="1">
                  <c:v>9.9211973385871222</c:v>
                </c:pt>
                <c:pt idx="2">
                  <c:v>14.044652567820886</c:v>
                </c:pt>
                <c:pt idx="3">
                  <c:v>17.602112700763627</c:v>
                </c:pt>
                <c:pt idx="4">
                  <c:v>19.453352985350357</c:v>
                </c:pt>
                <c:pt idx="5">
                  <c:v>21.492595243109498</c:v>
                </c:pt>
                <c:pt idx="6">
                  <c:v>21.9979791728367</c:v>
                </c:pt>
                <c:pt idx="7">
                  <c:v>23.689628771619752</c:v>
                </c:pt>
                <c:pt idx="8">
                  <c:v>24.13484401096791</c:v>
                </c:pt>
                <c:pt idx="9">
                  <c:v>24.706673775515814</c:v>
                </c:pt>
                <c:pt idx="10">
                  <c:v>25.621643604878514</c:v>
                </c:pt>
                <c:pt idx="11">
                  <c:v>26.201095182915026</c:v>
                </c:pt>
                <c:pt idx="12">
                  <c:v>29.227972789864154</c:v>
                </c:pt>
                <c:pt idx="13">
                  <c:v>33.480642591216593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5293424"/>
        <c:axId val="215293984"/>
      </c:barChart>
      <c:catAx>
        <c:axId val="21529342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900">
                <a:solidFill>
                  <a:srgbClr val="53722D"/>
                </a:solidFill>
              </a:defRPr>
            </a:pPr>
            <a:endParaRPr lang="es-MX"/>
          </a:p>
        </c:txPr>
        <c:crossAx val="215293984"/>
        <c:crosses val="autoZero"/>
        <c:auto val="1"/>
        <c:lblAlgn val="ctr"/>
        <c:lblOffset val="100"/>
        <c:noMultiLvlLbl val="0"/>
      </c:catAx>
      <c:valAx>
        <c:axId val="215293984"/>
        <c:scaling>
          <c:orientation val="minMax"/>
          <c:max val="40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900">
                <a:solidFill>
                  <a:srgbClr val="53722D"/>
                </a:solidFill>
              </a:defRPr>
            </a:pPr>
            <a:endParaRPr lang="es-MX"/>
          </a:p>
        </c:txPr>
        <c:crossAx val="215293424"/>
        <c:crosses val="autoZero"/>
        <c:crossBetween val="between"/>
        <c:majorUnit val="10"/>
      </c:valAx>
      <c:spPr>
        <a:noFill/>
        <a:ln w="0"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CO" sz="1200">
                <a:solidFill>
                  <a:srgbClr val="53722D"/>
                </a:solidFill>
              </a:rPr>
              <a:t>Promedio</a:t>
            </a:r>
            <a:r>
              <a:rPr lang="es-CO" sz="1200" baseline="0">
                <a:solidFill>
                  <a:srgbClr val="53722D"/>
                </a:solidFill>
              </a:rPr>
              <a:t> de semanas buscando trabajo según nivel educativo</a:t>
            </a:r>
          </a:p>
          <a:p>
            <a:pPr>
              <a:defRPr/>
            </a:pPr>
            <a:r>
              <a:rPr lang="es-CO" sz="1200" baseline="0">
                <a:solidFill>
                  <a:srgbClr val="53722D"/>
                </a:solidFill>
              </a:rPr>
              <a:t> (Bogotá, enero-junio 2014)</a:t>
            </a:r>
            <a:endParaRPr lang="es-CO" sz="1200">
              <a:solidFill>
                <a:srgbClr val="53722D"/>
              </a:solidFill>
            </a:endParaRPr>
          </a:p>
        </c:rich>
      </c:tx>
      <c:layout>
        <c:manualLayout>
          <c:xMode val="edge"/>
          <c:yMode val="edge"/>
          <c:x val="0.22508906190097025"/>
          <c:y val="1.3265055154818932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3686882538559084"/>
          <c:y val="0.16364737624580142"/>
          <c:w val="0.72223347783774217"/>
          <c:h val="0.6759062559181022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'Desocupacion (semana)educación'!$G$29:$G$34</c:f>
              <c:strCache>
                <c:ptCount val="6"/>
                <c:pt idx="0">
                  <c:v>31</c:v>
                </c:pt>
                <c:pt idx="1">
                  <c:v>30</c:v>
                </c:pt>
                <c:pt idx="2">
                  <c:v>27</c:v>
                </c:pt>
                <c:pt idx="3">
                  <c:v>26</c:v>
                </c:pt>
                <c:pt idx="4">
                  <c:v>20</c:v>
                </c:pt>
                <c:pt idx="5">
                  <c:v>17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>
                    <a:solidFill>
                      <a:srgbClr val="53722D"/>
                    </a:solidFill>
                  </a:defRPr>
                </a:pPr>
                <a:endParaRPr lang="es-MX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'Desocupacion (semana)educación'!$E$29:$E$34</c:f>
              <c:strCache>
                <c:ptCount val="6"/>
                <c:pt idx="0">
                  <c:v>Posgrado</c:v>
                </c:pt>
                <c:pt idx="1">
                  <c:v>Universitario</c:v>
                </c:pt>
                <c:pt idx="2">
                  <c:v>Ninguno</c:v>
                </c:pt>
                <c:pt idx="3">
                  <c:v>Primaria</c:v>
                </c:pt>
                <c:pt idx="4">
                  <c:v>Técnico o tecnolg.</c:v>
                </c:pt>
                <c:pt idx="5">
                  <c:v>Secundaria</c:v>
                </c:pt>
              </c:strCache>
            </c:strRef>
          </c:cat>
          <c:val>
            <c:numRef>
              <c:f>'Desocupacion (semana)educación'!$G$29:$G$34</c:f>
              <c:numCache>
                <c:formatCode>#,##0</c:formatCode>
                <c:ptCount val="6"/>
                <c:pt idx="0">
                  <c:v>30.767460317460316</c:v>
                </c:pt>
                <c:pt idx="1">
                  <c:v>29.570833333333333</c:v>
                </c:pt>
                <c:pt idx="2">
                  <c:v>26.933333333333334</c:v>
                </c:pt>
                <c:pt idx="3">
                  <c:v>26.438772175536883</c:v>
                </c:pt>
                <c:pt idx="4">
                  <c:v>20.424484143234142</c:v>
                </c:pt>
                <c:pt idx="5">
                  <c:v>16.963921939429472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215296224"/>
        <c:axId val="215296784"/>
      </c:barChart>
      <c:catAx>
        <c:axId val="2152962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solidFill>
                  <a:srgbClr val="53722D"/>
                </a:solidFill>
              </a:defRPr>
            </a:pPr>
            <a:endParaRPr lang="es-MX"/>
          </a:p>
        </c:txPr>
        <c:crossAx val="215296784"/>
        <c:crosses val="autoZero"/>
        <c:auto val="1"/>
        <c:lblAlgn val="ctr"/>
        <c:lblOffset val="100"/>
        <c:noMultiLvlLbl val="0"/>
      </c:catAx>
      <c:valAx>
        <c:axId val="215296784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txPr>
          <a:bodyPr/>
          <a:lstStyle/>
          <a:p>
            <a:pPr>
              <a:defRPr>
                <a:solidFill>
                  <a:srgbClr val="53722D"/>
                </a:solidFill>
              </a:defRPr>
            </a:pPr>
            <a:endParaRPr lang="es-MX"/>
          </a:p>
        </c:txPr>
        <c:crossAx val="21529622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Mercado laboral trim (G&#233;ner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Mercado laboral a&#241;ocorr(G&#233;ner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chart" Target="../charts/chart6.xml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Global Part %.(G&#233;ner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G&#233;nero) '!A1"/><Relationship Id="rId4" Type="http://schemas.openxmlformats.org/officeDocument/2006/relationships/image" Target="../media/image3.png"/><Relationship Id="rId9" Type="http://schemas.openxmlformats.org/officeDocument/2006/relationships/chart" Target="../charts/chart8.xml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Ocupaci&#243;n %.(G&#233;ner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G&#233;ner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socupaci&#243;n %.(G&#233;ner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G&#233;ner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G&#233;ner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3" Type="http://schemas.openxmlformats.org/officeDocument/2006/relationships/hyperlink" Target="#'Tasa Desocup.% Ciudades Hombr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G&#233;ner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Tasa Ocup.% Ciudades Mujer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3" Type="http://schemas.openxmlformats.org/officeDocument/2006/relationships/hyperlink" Target="#'Tasa Desocup.% Ciudades Mujer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Ramas Ocupados G&#233;ner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'Posici&#243;n Ocupados G&#233;ner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Relationship Id="rId9" Type="http://schemas.openxmlformats.org/officeDocument/2006/relationships/chart" Target="../charts/chart17.xml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Nivel Educativo Ocupados G&#233;ner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G&#233;nero'!A1"/><Relationship Id="rId4" Type="http://schemas.openxmlformats.org/officeDocument/2006/relationships/image" Target="../media/image3.png"/><Relationship Id="rId9" Type="http://schemas.openxmlformats.org/officeDocument/2006/relationships/chart" Target="../charts/chart19.xml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hyperlink" Target="#'Mercado laboral (Etareo) 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G&#233;nero'!A1"/><Relationship Id="rId4" Type="http://schemas.openxmlformats.org/officeDocument/2006/relationships/image" Target="../media/image3.png"/><Relationship Id="rId9" Type="http://schemas.openxmlformats.org/officeDocument/2006/relationships/chart" Target="../charts/chart21.xml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G&#233;nero'!A1"/><Relationship Id="rId4" Type="http://schemas.openxmlformats.org/officeDocument/2006/relationships/image" Target="../media/image3.png"/><Relationship Id="rId9" Type="http://schemas.openxmlformats.org/officeDocument/2006/relationships/chart" Target="../charts/chart23.xml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Global Part %.(et&#225;reo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eo) '!A1"/><Relationship Id="rId4" Type="http://schemas.openxmlformats.org/officeDocument/2006/relationships/image" Target="../media/image3.png"/><Relationship Id="rId9" Type="http://schemas.openxmlformats.org/officeDocument/2006/relationships/chart" Target="../charts/chart25.xml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ocupaci&#243;n %.(et&#225;reo)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socupaci&#243;n %.(et&#225;reo)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&#225;re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GP% Ciudades 14 a 28 a&#241;o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&#225;re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9.xml"/><Relationship Id="rId3" Type="http://schemas.openxmlformats.org/officeDocument/2006/relationships/hyperlink" Target="#'TGP% Ciudades 29 a 45 a&#241;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&#225;re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hyperlink" Target="#'TGP% Ciudades 46 a&#241;os y m&#225;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4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1.xml"/><Relationship Id="rId3" Type="http://schemas.openxmlformats.org/officeDocument/2006/relationships/hyperlink" Target="#'Tasa Ocup%Ciudades 14 a 28 a&#241;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hyperlink" Target="#'Tasa Ocup%Ciudades 29 a 45 a&#241;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3.xml"/><Relationship Id="rId3" Type="http://schemas.openxmlformats.org/officeDocument/2006/relationships/hyperlink" Target="#'Tasa Ocup%.Ciudades 46 a&#241;osym&#225;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4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hyperlink" Target="#'Tasa desocup%Ciudades 14 a 28 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5.xml"/><Relationship Id="rId3" Type="http://schemas.openxmlformats.org/officeDocument/2006/relationships/hyperlink" Target="#'Tasa desocup%Ciudades 29 a 45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hyperlink" Target="#'Tasa desocup%.Ciudades 46 a&#241;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4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7.xml"/><Relationship Id="rId3" Type="http://schemas.openxmlformats.org/officeDocument/2006/relationships/hyperlink" Target="#'Ramas Ocupados et&#225;reo 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hyperlink" Target="#'Posici&#243;n Ocupados et&#225;re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10" Type="http://schemas.openxmlformats.org/officeDocument/2006/relationships/chart" Target="../charts/chart40.xml"/><Relationship Id="rId4" Type="http://schemas.openxmlformats.org/officeDocument/2006/relationships/image" Target="../media/image3.png"/><Relationship Id="rId9" Type="http://schemas.openxmlformats.org/officeDocument/2006/relationships/chart" Target="../charts/chart39.xml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1.xml"/><Relationship Id="rId3" Type="http://schemas.openxmlformats.org/officeDocument/2006/relationships/hyperlink" Target="#'Informalidad (personas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&#225;reo '!A1"/><Relationship Id="rId10" Type="http://schemas.openxmlformats.org/officeDocument/2006/relationships/chart" Target="../charts/chart43.xml"/><Relationship Id="rId4" Type="http://schemas.openxmlformats.org/officeDocument/2006/relationships/image" Target="../media/image3.png"/><Relationship Id="rId9" Type="http://schemas.openxmlformats.org/officeDocument/2006/relationships/chart" Target="../charts/chart42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Tasa informalidad Bogot&#225;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&#225;re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7.xml"/><Relationship Id="rId3" Type="http://schemas.openxmlformats.org/officeDocument/2006/relationships/hyperlink" Target="#'Tasa Infor% Ciudades (Fuerte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hyperlink" Target="#'Informalidad (ramas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9.xml"/><Relationship Id="rId3" Type="http://schemas.openxmlformats.org/officeDocument/2006/relationships/hyperlink" Target="#'Informalidad (posici&#243;n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Relationship Id="rId9" Type="http://schemas.openxmlformats.org/officeDocument/2006/relationships/chart" Target="../charts/chart50.xml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1.xml"/><Relationship Id="rId3" Type="http://schemas.openxmlformats.org/officeDocument/2006/relationships/hyperlink" Target="#'Informalidad (nivel educativo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Relationship Id="rId9" Type="http://schemas.openxmlformats.org/officeDocument/2006/relationships/chart" Target="../charts/chart52.xml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3.xml"/><Relationship Id="rId3" Type="http://schemas.openxmlformats.org/officeDocument/2006/relationships/hyperlink" Target="#'Desocupaci&#243;n (semanas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chart" Target="../charts/chart54.xml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Desocupacion (semanas) ciudades'!A1"/><Relationship Id="rId7" Type="http://schemas.openxmlformats.org/officeDocument/2006/relationships/chart" Target="../charts/chart5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Desocupacion (semana)educaci&#243;n'!A1"/><Relationship Id="rId7" Type="http://schemas.openxmlformats.org/officeDocument/2006/relationships/chart" Target="../charts/chart5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7.xml"/><Relationship Id="rId3" Type="http://schemas.openxmlformats.org/officeDocument/2006/relationships/hyperlink" Target="#'Ficha Metodol&#243;gic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o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o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692148</xdr:colOff>
      <xdr:row>2</xdr:row>
      <xdr:rowOff>123825</xdr:rowOff>
    </xdr:from>
    <xdr:to>
      <xdr:col>14</xdr:col>
      <xdr:colOff>313764</xdr:colOff>
      <xdr:row>7</xdr:row>
      <xdr:rowOff>114301</xdr:rowOff>
    </xdr:to>
    <xdr:sp macro="" textlink="">
      <xdr:nvSpPr>
        <xdr:cNvPr id="4" name="3 CuadroTexto"/>
        <xdr:cNvSpPr txBox="1"/>
      </xdr:nvSpPr>
      <xdr:spPr>
        <a:xfrm>
          <a:off x="5245098" y="523875"/>
          <a:ext cx="3850716" cy="99060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12 diciembre 2011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84261</xdr:colOff>
      <xdr:row>0</xdr:row>
      <xdr:rowOff>37256</xdr:rowOff>
    </xdr:from>
    <xdr:to>
      <xdr:col>22</xdr:col>
      <xdr:colOff>612322</xdr:colOff>
      <xdr:row>7</xdr:row>
      <xdr:rowOff>54204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6725" y="37256"/>
          <a:ext cx="13781418" cy="1445698"/>
        </a:xfrm>
        <a:prstGeom prst="rect">
          <a:avLst/>
        </a:prstGeom>
      </xdr:spPr>
    </xdr:pic>
    <xdr:clientData/>
  </xdr:twoCellAnchor>
  <xdr:twoCellAnchor>
    <xdr:from>
      <xdr:col>7</xdr:col>
      <xdr:colOff>597914</xdr:colOff>
      <xdr:row>1</xdr:row>
      <xdr:rowOff>143276</xdr:rowOff>
    </xdr:from>
    <xdr:to>
      <xdr:col>15</xdr:col>
      <xdr:colOff>235403</xdr:colOff>
      <xdr:row>7</xdr:row>
      <xdr:rowOff>27214</xdr:rowOff>
    </xdr:to>
    <xdr:sp macro="" textlink="">
      <xdr:nvSpPr>
        <xdr:cNvPr id="7" name="3 CuadroTexto"/>
        <xdr:cNvSpPr txBox="1"/>
      </xdr:nvSpPr>
      <xdr:spPr>
        <a:xfrm>
          <a:off x="4353485" y="347383"/>
          <a:ext cx="4644918" cy="11085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solidFill>
                <a:schemeClr val="bg1"/>
              </a:solidFill>
              <a:latin typeface="Arial"/>
              <a:cs typeface="Arial"/>
            </a:rPr>
            <a:t>Especial Mercado</a:t>
          </a:r>
        </a:p>
        <a:p>
          <a:pPr algn="ctr"/>
          <a:r>
            <a:rPr lang="es-US" sz="2000" b="1" baseline="0">
              <a:solidFill>
                <a:schemeClr val="bg1"/>
              </a:solidFill>
              <a:latin typeface="Arial"/>
              <a:cs typeface="Arial"/>
            </a:rPr>
            <a:t>Laboral No 1 Septiembre </a:t>
          </a:r>
        </a:p>
        <a:p>
          <a:pPr algn="ctr"/>
          <a:r>
            <a:rPr lang="es-US" sz="2000" b="1" baseline="0">
              <a:solidFill>
                <a:schemeClr val="bg1"/>
              </a:solidFill>
              <a:latin typeface="Arial"/>
              <a:cs typeface="Arial"/>
            </a:rPr>
            <a:t>2014</a:t>
          </a:r>
          <a:r>
            <a:rPr lang="es-US" sz="2000" b="1" baseline="0">
              <a:solidFill>
                <a:schemeClr val="bg1"/>
              </a:solidFill>
            </a:rPr>
            <a:t> </a:t>
          </a:r>
          <a:endParaRPr lang="es-US" sz="20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38100</xdr:colOff>
      <xdr:row>28</xdr:row>
      <xdr:rowOff>66675</xdr:rowOff>
    </xdr:from>
    <xdr:to>
      <xdr:col>9</xdr:col>
      <xdr:colOff>152400</xdr:colOff>
      <xdr:row>40</xdr:row>
      <xdr:rowOff>142875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</xdr:col>
      <xdr:colOff>495300</xdr:colOff>
      <xdr:row>28</xdr:row>
      <xdr:rowOff>66675</xdr:rowOff>
    </xdr:from>
    <xdr:to>
      <xdr:col>3</xdr:col>
      <xdr:colOff>457200</xdr:colOff>
      <xdr:row>40</xdr:row>
      <xdr:rowOff>66675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14" name="3 CuadroTexto"/>
        <xdr:cNvSpPr txBox="1"/>
      </xdr:nvSpPr>
      <xdr:spPr>
        <a:xfrm>
          <a:off x="22479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10</xdr:col>
      <xdr:colOff>76199</xdr:colOff>
      <xdr:row>5</xdr:row>
      <xdr:rowOff>114300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962899" cy="1076325"/>
        </a:xfrm>
        <a:prstGeom prst="rect">
          <a:avLst/>
        </a:prstGeom>
      </xdr:spPr>
    </xdr:pic>
    <xdr:clientData/>
  </xdr:twoCellAnchor>
  <xdr:twoCellAnchor>
    <xdr:from>
      <xdr:col>2</xdr:col>
      <xdr:colOff>104775</xdr:colOff>
      <xdr:row>1</xdr:row>
      <xdr:rowOff>57150</xdr:rowOff>
    </xdr:from>
    <xdr:to>
      <xdr:col>6</xdr:col>
      <xdr:colOff>28575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457450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Especial Mercado</a:t>
          </a:r>
        </a:p>
        <a:p>
          <a:pPr algn="ctr"/>
          <a:r>
            <a:rPr lang="es-US" sz="1600" b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Laboral No 1 Septiembre </a:t>
          </a:r>
        </a:p>
        <a:p>
          <a:pPr algn="ctr"/>
          <a:r>
            <a:rPr lang="es-US" sz="1600" b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2014</a:t>
          </a:r>
          <a:r>
            <a:rPr lang="es-US" sz="1600" b="0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</a:t>
          </a:r>
          <a:endParaRPr lang="es-US" sz="1600" b="0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26</xdr:row>
      <xdr:rowOff>76200</xdr:rowOff>
    </xdr:from>
    <xdr:to>
      <xdr:col>3</xdr:col>
      <xdr:colOff>571500</xdr:colOff>
      <xdr:row>40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561975</xdr:colOff>
      <xdr:row>25</xdr:row>
      <xdr:rowOff>152400</xdr:rowOff>
    </xdr:from>
    <xdr:to>
      <xdr:col>9</xdr:col>
      <xdr:colOff>19050</xdr:colOff>
      <xdr:row>38</xdr:row>
      <xdr:rowOff>171450</xdr:rowOff>
    </xdr:to>
    <xdr:graphicFrame macro="">
      <xdr:nvGraphicFramePr>
        <xdr:cNvPr id="14" name="1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38101</xdr:colOff>
      <xdr:row>0</xdr:row>
      <xdr:rowOff>28575</xdr:rowOff>
    </xdr:from>
    <xdr:to>
      <xdr:col>9</xdr:col>
      <xdr:colOff>104775</xdr:colOff>
      <xdr:row>5</xdr:row>
      <xdr:rowOff>104775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534274" cy="1076325"/>
        </a:xfrm>
        <a:prstGeom prst="rect">
          <a:avLst/>
        </a:prstGeom>
      </xdr:spPr>
    </xdr:pic>
    <xdr:clientData/>
  </xdr:twoCellAnchor>
  <xdr:twoCellAnchor>
    <xdr:from>
      <xdr:col>1</xdr:col>
      <xdr:colOff>2190750</xdr:colOff>
      <xdr:row>0</xdr:row>
      <xdr:rowOff>190500</xdr:rowOff>
    </xdr:from>
    <xdr:to>
      <xdr:col>5</xdr:col>
      <xdr:colOff>323850</xdr:colOff>
      <xdr:row>4</xdr:row>
      <xdr:rowOff>152399</xdr:rowOff>
    </xdr:to>
    <xdr:sp macro="" textlink="">
      <xdr:nvSpPr>
        <xdr:cNvPr id="13" name="3 CuadroTexto"/>
        <xdr:cNvSpPr txBox="1"/>
      </xdr:nvSpPr>
      <xdr:spPr>
        <a:xfrm>
          <a:off x="2314575" y="190500"/>
          <a:ext cx="255270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6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 N° 1 Septiembre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2014</a:t>
          </a:r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114301</xdr:colOff>
      <xdr:row>28</xdr:row>
      <xdr:rowOff>161925</xdr:rowOff>
    </xdr:from>
    <xdr:to>
      <xdr:col>3</xdr:col>
      <xdr:colOff>447676</xdr:colOff>
      <xdr:row>42</xdr:row>
      <xdr:rowOff>114300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7" name="3 CuadroTexto"/>
        <xdr:cNvSpPr txBox="1"/>
      </xdr:nvSpPr>
      <xdr:spPr>
        <a:xfrm>
          <a:off x="2247900" y="238125"/>
          <a:ext cx="24479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8" name="3 CuadroTexto"/>
        <xdr:cNvSpPr txBox="1"/>
      </xdr:nvSpPr>
      <xdr:spPr>
        <a:xfrm>
          <a:off x="2257425" y="247650"/>
          <a:ext cx="24479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9" name="3 CuadroTexto"/>
        <xdr:cNvSpPr txBox="1"/>
      </xdr:nvSpPr>
      <xdr:spPr>
        <a:xfrm>
          <a:off x="2247900" y="266700"/>
          <a:ext cx="24479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10</xdr:col>
      <xdr:colOff>85725</xdr:colOff>
      <xdr:row>5</xdr:row>
      <xdr:rowOff>114300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972425" cy="1076325"/>
        </a:xfrm>
        <a:prstGeom prst="rect">
          <a:avLst/>
        </a:prstGeom>
      </xdr:spPr>
    </xdr:pic>
    <xdr:clientData/>
  </xdr:twoCellAnchor>
  <xdr:twoCellAnchor>
    <xdr:from>
      <xdr:col>2</xdr:col>
      <xdr:colOff>85725</xdr:colOff>
      <xdr:row>1</xdr:row>
      <xdr:rowOff>76200</xdr:rowOff>
    </xdr:from>
    <xdr:to>
      <xdr:col>6</xdr:col>
      <xdr:colOff>9525</xdr:colOff>
      <xdr:row>5</xdr:row>
      <xdr:rowOff>47624</xdr:rowOff>
    </xdr:to>
    <xdr:sp macro="" textlink="">
      <xdr:nvSpPr>
        <xdr:cNvPr id="11" name="3 CuadroTexto"/>
        <xdr:cNvSpPr txBox="1"/>
      </xdr:nvSpPr>
      <xdr:spPr>
        <a:xfrm>
          <a:off x="2438400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4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 N° 1 Septiembre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2014 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190500</xdr:colOff>
      <xdr:row>28</xdr:row>
      <xdr:rowOff>180976</xdr:rowOff>
    </xdr:from>
    <xdr:to>
      <xdr:col>9</xdr:col>
      <xdr:colOff>0</xdr:colOff>
      <xdr:row>42</xdr:row>
      <xdr:rowOff>47626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371475</xdr:colOff>
      <xdr:row>30</xdr:row>
      <xdr:rowOff>104775</xdr:rowOff>
    </xdr:from>
    <xdr:to>
      <xdr:col>3</xdr:col>
      <xdr:colOff>333375</xdr:colOff>
      <xdr:row>42</xdr:row>
      <xdr:rowOff>104775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7" name="3 CuadroTexto"/>
        <xdr:cNvSpPr txBox="1"/>
      </xdr:nvSpPr>
      <xdr:spPr>
        <a:xfrm>
          <a:off x="2247900" y="238125"/>
          <a:ext cx="24479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8" name="3 CuadroTexto"/>
        <xdr:cNvSpPr txBox="1"/>
      </xdr:nvSpPr>
      <xdr:spPr>
        <a:xfrm>
          <a:off x="2257425" y="247650"/>
          <a:ext cx="24479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9" name="3 CuadroTexto"/>
        <xdr:cNvSpPr txBox="1"/>
      </xdr:nvSpPr>
      <xdr:spPr>
        <a:xfrm>
          <a:off x="2247900" y="266700"/>
          <a:ext cx="24479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10</xdr:col>
      <xdr:colOff>104775</xdr:colOff>
      <xdr:row>5</xdr:row>
      <xdr:rowOff>114300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991475" cy="1076325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1</xdr:row>
      <xdr:rowOff>85725</xdr:rowOff>
    </xdr:from>
    <xdr:to>
      <xdr:col>6</xdr:col>
      <xdr:colOff>47625</xdr:colOff>
      <xdr:row>5</xdr:row>
      <xdr:rowOff>57149</xdr:rowOff>
    </xdr:to>
    <xdr:sp macro="" textlink="">
      <xdr:nvSpPr>
        <xdr:cNvPr id="11" name="3 CuadroTexto"/>
        <xdr:cNvSpPr txBox="1"/>
      </xdr:nvSpPr>
      <xdr:spPr>
        <a:xfrm>
          <a:off x="247650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4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 N° 1 Septiembre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2014 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609600</xdr:colOff>
      <xdr:row>30</xdr:row>
      <xdr:rowOff>38100</xdr:rowOff>
    </xdr:from>
    <xdr:to>
      <xdr:col>9</xdr:col>
      <xdr:colOff>19050</xdr:colOff>
      <xdr:row>42</xdr:row>
      <xdr:rowOff>38100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600076</xdr:colOff>
      <xdr:row>29</xdr:row>
      <xdr:rowOff>38100</xdr:rowOff>
    </xdr:from>
    <xdr:to>
      <xdr:col>10</xdr:col>
      <xdr:colOff>476250</xdr:colOff>
      <xdr:row>44</xdr:row>
      <xdr:rowOff>161925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6" name="3 CuadroTexto"/>
        <xdr:cNvSpPr txBox="1"/>
      </xdr:nvSpPr>
      <xdr:spPr>
        <a:xfrm>
          <a:off x="222885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7" name="3 CuadroTexto"/>
        <xdr:cNvSpPr txBox="1"/>
      </xdr:nvSpPr>
      <xdr:spPr>
        <a:xfrm>
          <a:off x="22098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85724</xdr:colOff>
      <xdr:row>5</xdr:row>
      <xdr:rowOff>114300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277099" cy="1076325"/>
        </a:xfrm>
        <a:prstGeom prst="rect">
          <a:avLst/>
        </a:prstGeom>
      </xdr:spPr>
    </xdr:pic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9" name="3 CuadroTexto"/>
        <xdr:cNvSpPr txBox="1"/>
      </xdr:nvSpPr>
      <xdr:spPr>
        <a:xfrm>
          <a:off x="13896975" y="4953000"/>
          <a:ext cx="278130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0</xdr:row>
      <xdr:rowOff>171450</xdr:rowOff>
    </xdr:from>
    <xdr:to>
      <xdr:col>7</xdr:col>
      <xdr:colOff>342900</xdr:colOff>
      <xdr:row>4</xdr:row>
      <xdr:rowOff>142874</xdr:rowOff>
    </xdr:to>
    <xdr:sp macro="" textlink="">
      <xdr:nvSpPr>
        <xdr:cNvPr id="10" name="3 CuadroTexto"/>
        <xdr:cNvSpPr txBox="1"/>
      </xdr:nvSpPr>
      <xdr:spPr>
        <a:xfrm>
          <a:off x="2190750" y="1714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4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 N° 1 Septiembre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2014 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600076</xdr:colOff>
      <xdr:row>29</xdr:row>
      <xdr:rowOff>190500</xdr:rowOff>
    </xdr:from>
    <xdr:to>
      <xdr:col>10</xdr:col>
      <xdr:colOff>76200</xdr:colOff>
      <xdr:row>44</xdr:row>
      <xdr:rowOff>161925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6" name="3 CuadroTexto"/>
        <xdr:cNvSpPr txBox="1"/>
      </xdr:nvSpPr>
      <xdr:spPr>
        <a:xfrm>
          <a:off x="222885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7" name="3 CuadroTexto"/>
        <xdr:cNvSpPr txBox="1"/>
      </xdr:nvSpPr>
      <xdr:spPr>
        <a:xfrm>
          <a:off x="22098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9" name="3 CuadroTexto"/>
        <xdr:cNvSpPr txBox="1"/>
      </xdr:nvSpPr>
      <xdr:spPr>
        <a:xfrm>
          <a:off x="13896975" y="4953000"/>
          <a:ext cx="278130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0</xdr:row>
      <xdr:rowOff>171450</xdr:rowOff>
    </xdr:from>
    <xdr:to>
      <xdr:col>7</xdr:col>
      <xdr:colOff>342900</xdr:colOff>
      <xdr:row>4</xdr:row>
      <xdr:rowOff>142874</xdr:rowOff>
    </xdr:to>
    <xdr:sp macro="" textlink="">
      <xdr:nvSpPr>
        <xdr:cNvPr id="10" name="3 CuadroTexto"/>
        <xdr:cNvSpPr txBox="1"/>
      </xdr:nvSpPr>
      <xdr:spPr>
        <a:xfrm>
          <a:off x="2190750" y="1714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 N° 1 Septiembre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2014 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542926</xdr:colOff>
      <xdr:row>31</xdr:row>
      <xdr:rowOff>38100</xdr:rowOff>
    </xdr:from>
    <xdr:to>
      <xdr:col>10</xdr:col>
      <xdr:colOff>19050</xdr:colOff>
      <xdr:row>46</xdr:row>
      <xdr:rowOff>9525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6" name="3 CuadroTexto"/>
        <xdr:cNvSpPr txBox="1"/>
      </xdr:nvSpPr>
      <xdr:spPr>
        <a:xfrm>
          <a:off x="222885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7" name="3 CuadroTexto"/>
        <xdr:cNvSpPr txBox="1"/>
      </xdr:nvSpPr>
      <xdr:spPr>
        <a:xfrm>
          <a:off x="22098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9" name="3 CuadroTexto"/>
        <xdr:cNvSpPr txBox="1"/>
      </xdr:nvSpPr>
      <xdr:spPr>
        <a:xfrm>
          <a:off x="13896975" y="4953000"/>
          <a:ext cx="278130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0</xdr:row>
      <xdr:rowOff>171450</xdr:rowOff>
    </xdr:from>
    <xdr:to>
      <xdr:col>7</xdr:col>
      <xdr:colOff>342900</xdr:colOff>
      <xdr:row>4</xdr:row>
      <xdr:rowOff>142874</xdr:rowOff>
    </xdr:to>
    <xdr:sp macro="" textlink="">
      <xdr:nvSpPr>
        <xdr:cNvPr id="10" name="3 CuadroTexto"/>
        <xdr:cNvSpPr txBox="1"/>
      </xdr:nvSpPr>
      <xdr:spPr>
        <a:xfrm>
          <a:off x="2190750" y="1714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 N° 1 Septiembre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2014 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6" name="3 CuadroTexto"/>
        <xdr:cNvSpPr txBox="1"/>
      </xdr:nvSpPr>
      <xdr:spPr>
        <a:xfrm>
          <a:off x="2181225" y="247650"/>
          <a:ext cx="27241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7" name="3 CuadroTexto"/>
        <xdr:cNvSpPr txBox="1"/>
      </xdr:nvSpPr>
      <xdr:spPr>
        <a:xfrm>
          <a:off x="2133600" y="238125"/>
          <a:ext cx="27241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10</xdr:col>
      <xdr:colOff>180975</xdr:colOff>
      <xdr:row>5</xdr:row>
      <xdr:rowOff>104775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6943724" cy="1076325"/>
        </a:xfrm>
        <a:prstGeom prst="rect">
          <a:avLst/>
        </a:prstGeom>
      </xdr:spPr>
    </xdr:pic>
    <xdr:clientData/>
  </xdr:twoCellAnchor>
  <xdr:twoCellAnchor>
    <xdr:from>
      <xdr:col>3</xdr:col>
      <xdr:colOff>161926</xdr:colOff>
      <xdr:row>1</xdr:row>
      <xdr:rowOff>34925</xdr:rowOff>
    </xdr:from>
    <xdr:to>
      <xdr:col>6</xdr:col>
      <xdr:colOff>581026</xdr:colOff>
      <xdr:row>5</xdr:row>
      <xdr:rowOff>6349</xdr:rowOff>
    </xdr:to>
    <xdr:sp macro="" textlink="">
      <xdr:nvSpPr>
        <xdr:cNvPr id="9" name="3 CuadroTexto"/>
        <xdr:cNvSpPr txBox="1"/>
      </xdr:nvSpPr>
      <xdr:spPr>
        <a:xfrm>
          <a:off x="1981201" y="234950"/>
          <a:ext cx="268605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 N° 1 Septiembre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2014 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257175</xdr:colOff>
      <xdr:row>28</xdr:row>
      <xdr:rowOff>161925</xdr:rowOff>
    </xdr:from>
    <xdr:to>
      <xdr:col>9</xdr:col>
      <xdr:colOff>180974</xdr:colOff>
      <xdr:row>45</xdr:row>
      <xdr:rowOff>76200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6" name="3 CuadroTexto"/>
        <xdr:cNvSpPr txBox="1"/>
      </xdr:nvSpPr>
      <xdr:spPr>
        <a:xfrm>
          <a:off x="2181225" y="247650"/>
          <a:ext cx="27241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7" name="3 CuadroTexto"/>
        <xdr:cNvSpPr txBox="1"/>
      </xdr:nvSpPr>
      <xdr:spPr>
        <a:xfrm>
          <a:off x="2133600" y="238125"/>
          <a:ext cx="27241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180974</xdr:colOff>
      <xdr:row>5</xdr:row>
      <xdr:rowOff>104775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067549" cy="1076325"/>
        </a:xfrm>
        <a:prstGeom prst="rect">
          <a:avLst/>
        </a:prstGeom>
      </xdr:spPr>
    </xdr:pic>
    <xdr:clientData/>
  </xdr:twoCellAnchor>
  <xdr:twoCellAnchor>
    <xdr:from>
      <xdr:col>3</xdr:col>
      <xdr:colOff>41275</xdr:colOff>
      <xdr:row>1</xdr:row>
      <xdr:rowOff>73025</xdr:rowOff>
    </xdr:from>
    <xdr:to>
      <xdr:col>7</xdr:col>
      <xdr:colOff>79375</xdr:colOff>
      <xdr:row>5</xdr:row>
      <xdr:rowOff>44449</xdr:rowOff>
    </xdr:to>
    <xdr:sp macro="" textlink="">
      <xdr:nvSpPr>
        <xdr:cNvPr id="9" name="3 CuadroTexto"/>
        <xdr:cNvSpPr txBox="1"/>
      </xdr:nvSpPr>
      <xdr:spPr>
        <a:xfrm>
          <a:off x="1860550" y="273050"/>
          <a:ext cx="29718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 N° 1 Septiembre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2014 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209550</xdr:colOff>
      <xdr:row>28</xdr:row>
      <xdr:rowOff>180975</xdr:rowOff>
    </xdr:from>
    <xdr:to>
      <xdr:col>9</xdr:col>
      <xdr:colOff>133349</xdr:colOff>
      <xdr:row>45</xdr:row>
      <xdr:rowOff>95250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6" name="3 CuadroTexto"/>
        <xdr:cNvSpPr txBox="1"/>
      </xdr:nvSpPr>
      <xdr:spPr>
        <a:xfrm>
          <a:off x="2219325" y="247650"/>
          <a:ext cx="27241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7" name="3 CuadroTexto"/>
        <xdr:cNvSpPr txBox="1"/>
      </xdr:nvSpPr>
      <xdr:spPr>
        <a:xfrm>
          <a:off x="2171700" y="238125"/>
          <a:ext cx="27241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10</xdr:col>
      <xdr:colOff>104775</xdr:colOff>
      <xdr:row>5</xdr:row>
      <xdr:rowOff>104775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6943724" cy="1076325"/>
        </a:xfrm>
        <a:prstGeom prst="rect">
          <a:avLst/>
        </a:prstGeom>
      </xdr:spPr>
    </xdr:pic>
    <xdr:clientData/>
  </xdr:twoCellAnchor>
  <xdr:twoCellAnchor>
    <xdr:from>
      <xdr:col>2</xdr:col>
      <xdr:colOff>631825</xdr:colOff>
      <xdr:row>1</xdr:row>
      <xdr:rowOff>15875</xdr:rowOff>
    </xdr:from>
    <xdr:to>
      <xdr:col>7</xdr:col>
      <xdr:colOff>3175</xdr:colOff>
      <xdr:row>4</xdr:row>
      <xdr:rowOff>187324</xdr:rowOff>
    </xdr:to>
    <xdr:sp macro="" textlink="">
      <xdr:nvSpPr>
        <xdr:cNvPr id="9" name="3 CuadroTexto"/>
        <xdr:cNvSpPr txBox="1"/>
      </xdr:nvSpPr>
      <xdr:spPr>
        <a:xfrm>
          <a:off x="1822450" y="215900"/>
          <a:ext cx="29718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N° 1 Septiembre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2014 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95250</xdr:colOff>
      <xdr:row>29</xdr:row>
      <xdr:rowOff>0</xdr:rowOff>
    </xdr:from>
    <xdr:to>
      <xdr:col>8</xdr:col>
      <xdr:colOff>866774</xdr:colOff>
      <xdr:row>45</xdr:row>
      <xdr:rowOff>114300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6" name="3 CuadroTexto"/>
        <xdr:cNvSpPr txBox="1"/>
      </xdr:nvSpPr>
      <xdr:spPr>
        <a:xfrm>
          <a:off x="2219325" y="247650"/>
          <a:ext cx="27241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7" name="3 CuadroTexto"/>
        <xdr:cNvSpPr txBox="1"/>
      </xdr:nvSpPr>
      <xdr:spPr>
        <a:xfrm>
          <a:off x="2171700" y="238125"/>
          <a:ext cx="27241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10</xdr:col>
      <xdr:colOff>85725</xdr:colOff>
      <xdr:row>5</xdr:row>
      <xdr:rowOff>104775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6924674" cy="1076325"/>
        </a:xfrm>
        <a:prstGeom prst="rect">
          <a:avLst/>
        </a:prstGeom>
      </xdr:spPr>
    </xdr:pic>
    <xdr:clientData/>
  </xdr:twoCellAnchor>
  <xdr:twoCellAnchor>
    <xdr:from>
      <xdr:col>3</xdr:col>
      <xdr:colOff>3175</xdr:colOff>
      <xdr:row>1</xdr:row>
      <xdr:rowOff>73025</xdr:rowOff>
    </xdr:from>
    <xdr:to>
      <xdr:col>7</xdr:col>
      <xdr:colOff>41275</xdr:colOff>
      <xdr:row>5</xdr:row>
      <xdr:rowOff>44449</xdr:rowOff>
    </xdr:to>
    <xdr:sp macro="" textlink="">
      <xdr:nvSpPr>
        <xdr:cNvPr id="9" name="3 CuadroTexto"/>
        <xdr:cNvSpPr txBox="1"/>
      </xdr:nvSpPr>
      <xdr:spPr>
        <a:xfrm>
          <a:off x="1860550" y="273050"/>
          <a:ext cx="29718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marL="0" indent="0" algn="ctr"/>
          <a:r>
            <a:rPr lang="es-US" sz="1600" b="0">
              <a:solidFill>
                <a:schemeClr val="bg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Especial Mercado Laboral </a:t>
          </a:r>
        </a:p>
        <a:p>
          <a:pPr marL="0" indent="0" algn="ctr"/>
          <a:r>
            <a:rPr lang="es-US" sz="1600" b="0">
              <a:solidFill>
                <a:schemeClr val="bg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N° 1 Septiembre </a:t>
          </a:r>
        </a:p>
        <a:p>
          <a:pPr marL="0" indent="0" algn="ctr"/>
          <a:r>
            <a:rPr lang="es-US" sz="1600" b="0">
              <a:solidFill>
                <a:schemeClr val="bg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2014 </a:t>
          </a:r>
          <a:r>
            <a:rPr lang="es-US" sz="2500" b="0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</a:t>
          </a:r>
          <a:endParaRPr lang="es-US" sz="2500" b="0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180975</xdr:colOff>
      <xdr:row>29</xdr:row>
      <xdr:rowOff>57150</xdr:rowOff>
    </xdr:from>
    <xdr:to>
      <xdr:col>9</xdr:col>
      <xdr:colOff>66674</xdr:colOff>
      <xdr:row>45</xdr:row>
      <xdr:rowOff>171450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6" name="3 CuadroTexto"/>
        <xdr:cNvSpPr txBox="1"/>
      </xdr:nvSpPr>
      <xdr:spPr>
        <a:xfrm>
          <a:off x="208597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7" name="3 CuadroTexto"/>
        <xdr:cNvSpPr txBox="1"/>
      </xdr:nvSpPr>
      <xdr:spPr>
        <a:xfrm>
          <a:off x="203835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696200" cy="1076325"/>
        </a:xfrm>
        <a:prstGeom prst="rect">
          <a:avLst/>
        </a:prstGeom>
      </xdr:spPr>
    </xdr:pic>
    <xdr:clientData/>
  </xdr:twoCellAnchor>
  <xdr:twoCellAnchor>
    <xdr:from>
      <xdr:col>3</xdr:col>
      <xdr:colOff>22225</xdr:colOff>
      <xdr:row>0</xdr:row>
      <xdr:rowOff>196850</xdr:rowOff>
    </xdr:from>
    <xdr:to>
      <xdr:col>7</xdr:col>
      <xdr:colOff>60325</xdr:colOff>
      <xdr:row>4</xdr:row>
      <xdr:rowOff>168274</xdr:rowOff>
    </xdr:to>
    <xdr:sp macro="" textlink="">
      <xdr:nvSpPr>
        <xdr:cNvPr id="9" name="3 CuadroTexto"/>
        <xdr:cNvSpPr txBox="1"/>
      </xdr:nvSpPr>
      <xdr:spPr>
        <a:xfrm>
          <a:off x="2155825" y="1968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4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N° 1 Septiembre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2014  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</xdr:colOff>
      <xdr:row>35</xdr:row>
      <xdr:rowOff>28576</xdr:rowOff>
    </xdr:from>
    <xdr:to>
      <xdr:col>4</xdr:col>
      <xdr:colOff>638175</xdr:colOff>
      <xdr:row>45</xdr:row>
      <xdr:rowOff>180976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5</xdr:col>
      <xdr:colOff>723900</xdr:colOff>
      <xdr:row>35</xdr:row>
      <xdr:rowOff>9526</xdr:rowOff>
    </xdr:from>
    <xdr:to>
      <xdr:col>10</xdr:col>
      <xdr:colOff>552450</xdr:colOff>
      <xdr:row>45</xdr:row>
      <xdr:rowOff>180976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/>
        <xdr:cNvSpPr txBox="1"/>
      </xdr:nvSpPr>
      <xdr:spPr>
        <a:xfrm>
          <a:off x="249555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/>
        <xdr:cNvSpPr txBox="1"/>
      </xdr:nvSpPr>
      <xdr:spPr>
        <a:xfrm>
          <a:off x="244792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104774</xdr:colOff>
      <xdr:row>5</xdr:row>
      <xdr:rowOff>104775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886699" cy="1076325"/>
        </a:xfrm>
        <a:prstGeom prst="rect">
          <a:avLst/>
        </a:prstGeom>
      </xdr:spPr>
    </xdr:pic>
    <xdr:clientData/>
  </xdr:twoCellAnchor>
  <xdr:twoCellAnchor>
    <xdr:from>
      <xdr:col>3</xdr:col>
      <xdr:colOff>22225</xdr:colOff>
      <xdr:row>0</xdr:row>
      <xdr:rowOff>196850</xdr:rowOff>
    </xdr:from>
    <xdr:to>
      <xdr:col>7</xdr:col>
      <xdr:colOff>60325</xdr:colOff>
      <xdr:row>4</xdr:row>
      <xdr:rowOff>168274</xdr:rowOff>
    </xdr:to>
    <xdr:sp macro="" textlink="">
      <xdr:nvSpPr>
        <xdr:cNvPr id="8" name="3 CuadroTexto"/>
        <xdr:cNvSpPr txBox="1"/>
      </xdr:nvSpPr>
      <xdr:spPr>
        <a:xfrm>
          <a:off x="2155825" y="1968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4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N° 1 Septiembre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2014  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</xdr:colOff>
      <xdr:row>36</xdr:row>
      <xdr:rowOff>57150</xdr:rowOff>
    </xdr:from>
    <xdr:to>
      <xdr:col>4</xdr:col>
      <xdr:colOff>638175</xdr:colOff>
      <xdr:row>46</xdr:row>
      <xdr:rowOff>180975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5</xdr:col>
      <xdr:colOff>342900</xdr:colOff>
      <xdr:row>36</xdr:row>
      <xdr:rowOff>57151</xdr:rowOff>
    </xdr:from>
    <xdr:to>
      <xdr:col>10</xdr:col>
      <xdr:colOff>390525</xdr:colOff>
      <xdr:row>47</xdr:row>
      <xdr:rowOff>47626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/>
        <xdr:cNvSpPr txBox="1"/>
      </xdr:nvSpPr>
      <xdr:spPr>
        <a:xfrm>
          <a:off x="2495550" y="247650"/>
          <a:ext cx="26860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/>
        <xdr:cNvSpPr txBox="1"/>
      </xdr:nvSpPr>
      <xdr:spPr>
        <a:xfrm>
          <a:off x="2447925" y="238125"/>
          <a:ext cx="26860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104774</xdr:colOff>
      <xdr:row>5</xdr:row>
      <xdr:rowOff>104775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886699" cy="1076325"/>
        </a:xfrm>
        <a:prstGeom prst="rect">
          <a:avLst/>
        </a:prstGeom>
      </xdr:spPr>
    </xdr:pic>
    <xdr:clientData/>
  </xdr:twoCellAnchor>
  <xdr:twoCellAnchor>
    <xdr:from>
      <xdr:col>3</xdr:col>
      <xdr:colOff>22225</xdr:colOff>
      <xdr:row>0</xdr:row>
      <xdr:rowOff>196850</xdr:rowOff>
    </xdr:from>
    <xdr:to>
      <xdr:col>7</xdr:col>
      <xdr:colOff>60325</xdr:colOff>
      <xdr:row>4</xdr:row>
      <xdr:rowOff>168274</xdr:rowOff>
    </xdr:to>
    <xdr:sp macro="" textlink="">
      <xdr:nvSpPr>
        <xdr:cNvPr id="8" name="3 CuadroTexto"/>
        <xdr:cNvSpPr txBox="1"/>
      </xdr:nvSpPr>
      <xdr:spPr>
        <a:xfrm>
          <a:off x="2155825" y="196850"/>
          <a:ext cx="29337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4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N° 1 Septiembre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2014  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</xdr:colOff>
      <xdr:row>34</xdr:row>
      <xdr:rowOff>104776</xdr:rowOff>
    </xdr:from>
    <xdr:to>
      <xdr:col>4</xdr:col>
      <xdr:colOff>638175</xdr:colOff>
      <xdr:row>46</xdr:row>
      <xdr:rowOff>180976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5</xdr:col>
      <xdr:colOff>847725</xdr:colOff>
      <xdr:row>34</xdr:row>
      <xdr:rowOff>38100</xdr:rowOff>
    </xdr:from>
    <xdr:to>
      <xdr:col>10</xdr:col>
      <xdr:colOff>533400</xdr:colOff>
      <xdr:row>46</xdr:row>
      <xdr:rowOff>114300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32</xdr:row>
      <xdr:rowOff>123825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7" name="3 CuadroTexto"/>
        <xdr:cNvSpPr txBox="1"/>
      </xdr:nvSpPr>
      <xdr:spPr>
        <a:xfrm>
          <a:off x="2247900" y="238125"/>
          <a:ext cx="24479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8" name="3 CuadroTexto"/>
        <xdr:cNvSpPr txBox="1"/>
      </xdr:nvSpPr>
      <xdr:spPr>
        <a:xfrm>
          <a:off x="2257425" y="247650"/>
          <a:ext cx="24479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9" name="3 CuadroTexto"/>
        <xdr:cNvSpPr txBox="1"/>
      </xdr:nvSpPr>
      <xdr:spPr>
        <a:xfrm>
          <a:off x="2247900" y="266700"/>
          <a:ext cx="24479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38100</xdr:rowOff>
    </xdr:from>
    <xdr:to>
      <xdr:col>10</xdr:col>
      <xdr:colOff>114301</xdr:colOff>
      <xdr:row>5</xdr:row>
      <xdr:rowOff>114300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38100"/>
          <a:ext cx="7696200" cy="1076325"/>
        </a:xfrm>
        <a:prstGeom prst="rect">
          <a:avLst/>
        </a:prstGeom>
      </xdr:spPr>
    </xdr:pic>
    <xdr:clientData/>
  </xdr:twoCellAnchor>
  <xdr:twoCellAnchor>
    <xdr:from>
      <xdr:col>2</xdr:col>
      <xdr:colOff>57150</xdr:colOff>
      <xdr:row>1</xdr:row>
      <xdr:rowOff>57150</xdr:rowOff>
    </xdr:from>
    <xdr:to>
      <xdr:col>5</xdr:col>
      <xdr:colOff>676275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409825" y="257175"/>
          <a:ext cx="2543175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4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N° 1 Septiembre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2014  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438149</xdr:colOff>
      <xdr:row>32</xdr:row>
      <xdr:rowOff>85725</xdr:rowOff>
    </xdr:from>
    <xdr:to>
      <xdr:col>9</xdr:col>
      <xdr:colOff>342899</xdr:colOff>
      <xdr:row>43</xdr:row>
      <xdr:rowOff>171450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25</xdr:row>
      <xdr:rowOff>9525</xdr:rowOff>
    </xdr:from>
    <xdr:to>
      <xdr:col>4</xdr:col>
      <xdr:colOff>104775</xdr:colOff>
      <xdr:row>37</xdr:row>
      <xdr:rowOff>0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38101</xdr:colOff>
      <xdr:row>0</xdr:row>
      <xdr:rowOff>28575</xdr:rowOff>
    </xdr:from>
    <xdr:to>
      <xdr:col>9</xdr:col>
      <xdr:colOff>114300</xdr:colOff>
      <xdr:row>5</xdr:row>
      <xdr:rowOff>104775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600949" cy="1076325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1</xdr:row>
      <xdr:rowOff>38100</xdr:rowOff>
    </xdr:from>
    <xdr:to>
      <xdr:col>5</xdr:col>
      <xdr:colOff>361950</xdr:colOff>
      <xdr:row>4</xdr:row>
      <xdr:rowOff>200024</xdr:rowOff>
    </xdr:to>
    <xdr:sp macro="" textlink="">
      <xdr:nvSpPr>
        <xdr:cNvPr id="8" name="3 CuadroTexto"/>
        <xdr:cNvSpPr txBox="1"/>
      </xdr:nvSpPr>
      <xdr:spPr>
        <a:xfrm>
          <a:off x="2352675" y="238125"/>
          <a:ext cx="255270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N° 1 Septiembre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2014  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104775</xdr:colOff>
      <xdr:row>25</xdr:row>
      <xdr:rowOff>76200</xdr:rowOff>
    </xdr:from>
    <xdr:to>
      <xdr:col>8</xdr:col>
      <xdr:colOff>838200</xdr:colOff>
      <xdr:row>36</xdr:row>
      <xdr:rowOff>161925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19050</xdr:colOff>
      <xdr:row>38</xdr:row>
      <xdr:rowOff>19050</xdr:rowOff>
    </xdr:from>
    <xdr:to>
      <xdr:col>10</xdr:col>
      <xdr:colOff>657225</xdr:colOff>
      <xdr:row>52</xdr:row>
      <xdr:rowOff>190500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6" name="3 CuadroTexto"/>
        <xdr:cNvSpPr txBox="1"/>
      </xdr:nvSpPr>
      <xdr:spPr>
        <a:xfrm>
          <a:off x="222885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7" name="3 CuadroTexto"/>
        <xdr:cNvSpPr txBox="1"/>
      </xdr:nvSpPr>
      <xdr:spPr>
        <a:xfrm>
          <a:off x="22098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9" name="3 CuadroTexto"/>
        <xdr:cNvSpPr txBox="1"/>
      </xdr:nvSpPr>
      <xdr:spPr>
        <a:xfrm>
          <a:off x="13896975" y="4953000"/>
          <a:ext cx="278130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76199</xdr:colOff>
      <xdr:row>1</xdr:row>
      <xdr:rowOff>76200</xdr:rowOff>
    </xdr:from>
    <xdr:to>
      <xdr:col>7</xdr:col>
      <xdr:colOff>561974</xdr:colOff>
      <xdr:row>5</xdr:row>
      <xdr:rowOff>47624</xdr:rowOff>
    </xdr:to>
    <xdr:sp macro="" textlink="">
      <xdr:nvSpPr>
        <xdr:cNvPr id="10" name="3 CuadroTexto"/>
        <xdr:cNvSpPr txBox="1"/>
      </xdr:nvSpPr>
      <xdr:spPr>
        <a:xfrm>
          <a:off x="1962149" y="276225"/>
          <a:ext cx="3152775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4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N° 1 Septiembre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2014  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638176</xdr:colOff>
      <xdr:row>38</xdr:row>
      <xdr:rowOff>0</xdr:rowOff>
    </xdr:from>
    <xdr:to>
      <xdr:col>10</xdr:col>
      <xdr:colOff>114300</xdr:colOff>
      <xdr:row>52</xdr:row>
      <xdr:rowOff>171450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6" name="3 CuadroTexto"/>
        <xdr:cNvSpPr txBox="1"/>
      </xdr:nvSpPr>
      <xdr:spPr>
        <a:xfrm>
          <a:off x="222885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7" name="3 CuadroTexto"/>
        <xdr:cNvSpPr txBox="1"/>
      </xdr:nvSpPr>
      <xdr:spPr>
        <a:xfrm>
          <a:off x="22098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9" name="3 CuadroTexto"/>
        <xdr:cNvSpPr txBox="1"/>
      </xdr:nvSpPr>
      <xdr:spPr>
        <a:xfrm>
          <a:off x="13896975" y="4924425"/>
          <a:ext cx="278130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238125</xdr:colOff>
      <xdr:row>0</xdr:row>
      <xdr:rowOff>57150</xdr:rowOff>
    </xdr:from>
    <xdr:to>
      <xdr:col>7</xdr:col>
      <xdr:colOff>276225</xdr:colOff>
      <xdr:row>4</xdr:row>
      <xdr:rowOff>28574</xdr:rowOff>
    </xdr:to>
    <xdr:sp macro="" textlink="">
      <xdr:nvSpPr>
        <xdr:cNvPr id="10" name="3 CuadroTexto"/>
        <xdr:cNvSpPr txBox="1"/>
      </xdr:nvSpPr>
      <xdr:spPr>
        <a:xfrm>
          <a:off x="2124075" y="571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N° 1 Septiembre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2014  </a:t>
          </a: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638176</xdr:colOff>
      <xdr:row>38</xdr:row>
      <xdr:rowOff>76200</xdr:rowOff>
    </xdr:from>
    <xdr:to>
      <xdr:col>10</xdr:col>
      <xdr:colOff>361950</xdr:colOff>
      <xdr:row>52</xdr:row>
      <xdr:rowOff>171450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6" name="3 CuadroTexto"/>
        <xdr:cNvSpPr txBox="1"/>
      </xdr:nvSpPr>
      <xdr:spPr>
        <a:xfrm>
          <a:off x="222885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7" name="3 CuadroTexto"/>
        <xdr:cNvSpPr txBox="1"/>
      </xdr:nvSpPr>
      <xdr:spPr>
        <a:xfrm>
          <a:off x="22098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9" name="3 CuadroTexto"/>
        <xdr:cNvSpPr txBox="1"/>
      </xdr:nvSpPr>
      <xdr:spPr>
        <a:xfrm>
          <a:off x="13896975" y="4924425"/>
          <a:ext cx="278130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0</xdr:row>
      <xdr:rowOff>171450</xdr:rowOff>
    </xdr:from>
    <xdr:to>
      <xdr:col>7</xdr:col>
      <xdr:colOff>342900</xdr:colOff>
      <xdr:row>4</xdr:row>
      <xdr:rowOff>142874</xdr:rowOff>
    </xdr:to>
    <xdr:sp macro="" textlink="">
      <xdr:nvSpPr>
        <xdr:cNvPr id="10" name="3 CuadroTexto"/>
        <xdr:cNvSpPr txBox="1"/>
      </xdr:nvSpPr>
      <xdr:spPr>
        <a:xfrm>
          <a:off x="2190750" y="1714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N° 1 Septiembre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2014  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6" name="3 CuadroTexto"/>
        <xdr:cNvSpPr txBox="1"/>
      </xdr:nvSpPr>
      <xdr:spPr>
        <a:xfrm>
          <a:off x="2181225" y="247650"/>
          <a:ext cx="27241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7" name="3 CuadroTexto"/>
        <xdr:cNvSpPr txBox="1"/>
      </xdr:nvSpPr>
      <xdr:spPr>
        <a:xfrm>
          <a:off x="2133600" y="238125"/>
          <a:ext cx="27241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180975</xdr:colOff>
      <xdr:row>5</xdr:row>
      <xdr:rowOff>104775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067550" cy="1076325"/>
        </a:xfrm>
        <a:prstGeom prst="rect">
          <a:avLst/>
        </a:prstGeom>
      </xdr:spPr>
    </xdr:pic>
    <xdr:clientData/>
  </xdr:twoCellAnchor>
  <xdr:twoCellAnchor>
    <xdr:from>
      <xdr:col>3</xdr:col>
      <xdr:colOff>50800</xdr:colOff>
      <xdr:row>1</xdr:row>
      <xdr:rowOff>101600</xdr:rowOff>
    </xdr:from>
    <xdr:to>
      <xdr:col>7</xdr:col>
      <xdr:colOff>88900</xdr:colOff>
      <xdr:row>5</xdr:row>
      <xdr:rowOff>73024</xdr:rowOff>
    </xdr:to>
    <xdr:sp macro="" textlink="">
      <xdr:nvSpPr>
        <xdr:cNvPr id="9" name="3 CuadroTexto"/>
        <xdr:cNvSpPr txBox="1"/>
      </xdr:nvSpPr>
      <xdr:spPr>
        <a:xfrm>
          <a:off x="1870075" y="301625"/>
          <a:ext cx="29718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4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N° 1 Septiembre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2014  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123824</xdr:colOff>
      <xdr:row>29</xdr:row>
      <xdr:rowOff>0</xdr:rowOff>
    </xdr:from>
    <xdr:to>
      <xdr:col>9</xdr:col>
      <xdr:colOff>476249</xdr:colOff>
      <xdr:row>45</xdr:row>
      <xdr:rowOff>114300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6" name="3 CuadroTexto"/>
        <xdr:cNvSpPr txBox="1"/>
      </xdr:nvSpPr>
      <xdr:spPr>
        <a:xfrm>
          <a:off x="2181225" y="247650"/>
          <a:ext cx="27241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7" name="3 CuadroTexto"/>
        <xdr:cNvSpPr txBox="1"/>
      </xdr:nvSpPr>
      <xdr:spPr>
        <a:xfrm>
          <a:off x="2133600" y="238125"/>
          <a:ext cx="27241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257175</xdr:colOff>
      <xdr:row>5</xdr:row>
      <xdr:rowOff>104775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086600" cy="1076325"/>
        </a:xfrm>
        <a:prstGeom prst="rect">
          <a:avLst/>
        </a:prstGeom>
      </xdr:spPr>
    </xdr:pic>
    <xdr:clientData/>
  </xdr:twoCellAnchor>
  <xdr:twoCellAnchor>
    <xdr:from>
      <xdr:col>3</xdr:col>
      <xdr:colOff>3175</xdr:colOff>
      <xdr:row>1</xdr:row>
      <xdr:rowOff>63500</xdr:rowOff>
    </xdr:from>
    <xdr:to>
      <xdr:col>7</xdr:col>
      <xdr:colOff>41275</xdr:colOff>
      <xdr:row>5</xdr:row>
      <xdr:rowOff>34924</xdr:rowOff>
    </xdr:to>
    <xdr:sp macro="" textlink="">
      <xdr:nvSpPr>
        <xdr:cNvPr id="9" name="3 CuadroTexto"/>
        <xdr:cNvSpPr txBox="1"/>
      </xdr:nvSpPr>
      <xdr:spPr>
        <a:xfrm>
          <a:off x="1822450" y="263525"/>
          <a:ext cx="29718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4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N° 1 Septiembre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2014  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438150</xdr:colOff>
      <xdr:row>29</xdr:row>
      <xdr:rowOff>123825</xdr:rowOff>
    </xdr:from>
    <xdr:to>
      <xdr:col>9</xdr:col>
      <xdr:colOff>361949</xdr:colOff>
      <xdr:row>46</xdr:row>
      <xdr:rowOff>38100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6" name="3 CuadroTexto"/>
        <xdr:cNvSpPr txBox="1"/>
      </xdr:nvSpPr>
      <xdr:spPr>
        <a:xfrm>
          <a:off x="2181225" y="247650"/>
          <a:ext cx="27241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7" name="3 CuadroTexto"/>
        <xdr:cNvSpPr txBox="1"/>
      </xdr:nvSpPr>
      <xdr:spPr>
        <a:xfrm>
          <a:off x="2133600" y="238125"/>
          <a:ext cx="27241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10</xdr:col>
      <xdr:colOff>180975</xdr:colOff>
      <xdr:row>5</xdr:row>
      <xdr:rowOff>104775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6943724" cy="1076325"/>
        </a:xfrm>
        <a:prstGeom prst="rect">
          <a:avLst/>
        </a:prstGeom>
      </xdr:spPr>
    </xdr:pic>
    <xdr:clientData/>
  </xdr:twoCellAnchor>
  <xdr:twoCellAnchor>
    <xdr:from>
      <xdr:col>3</xdr:col>
      <xdr:colOff>3175</xdr:colOff>
      <xdr:row>1</xdr:row>
      <xdr:rowOff>15875</xdr:rowOff>
    </xdr:from>
    <xdr:to>
      <xdr:col>7</xdr:col>
      <xdr:colOff>41275</xdr:colOff>
      <xdr:row>4</xdr:row>
      <xdr:rowOff>187324</xdr:rowOff>
    </xdr:to>
    <xdr:sp macro="" textlink="">
      <xdr:nvSpPr>
        <xdr:cNvPr id="9" name="3 CuadroTexto"/>
        <xdr:cNvSpPr txBox="1"/>
      </xdr:nvSpPr>
      <xdr:spPr>
        <a:xfrm>
          <a:off x="1822450" y="215900"/>
          <a:ext cx="29718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N° 1 Septiembre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2014  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238125</xdr:colOff>
      <xdr:row>29</xdr:row>
      <xdr:rowOff>57150</xdr:rowOff>
    </xdr:from>
    <xdr:to>
      <xdr:col>9</xdr:col>
      <xdr:colOff>161924</xdr:colOff>
      <xdr:row>45</xdr:row>
      <xdr:rowOff>171450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6" name="3 CuadroTexto"/>
        <xdr:cNvSpPr txBox="1"/>
      </xdr:nvSpPr>
      <xdr:spPr>
        <a:xfrm>
          <a:off x="2181225" y="247650"/>
          <a:ext cx="27241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7" name="3 CuadroTexto"/>
        <xdr:cNvSpPr txBox="1"/>
      </xdr:nvSpPr>
      <xdr:spPr>
        <a:xfrm>
          <a:off x="2133600" y="238125"/>
          <a:ext cx="27241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238124</xdr:colOff>
      <xdr:row>5</xdr:row>
      <xdr:rowOff>104775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086599" cy="1076325"/>
        </a:xfrm>
        <a:prstGeom prst="rect">
          <a:avLst/>
        </a:prstGeom>
      </xdr:spPr>
    </xdr:pic>
    <xdr:clientData/>
  </xdr:twoCellAnchor>
  <xdr:twoCellAnchor>
    <xdr:from>
      <xdr:col>3</xdr:col>
      <xdr:colOff>12700</xdr:colOff>
      <xdr:row>1</xdr:row>
      <xdr:rowOff>44450</xdr:rowOff>
    </xdr:from>
    <xdr:to>
      <xdr:col>7</xdr:col>
      <xdr:colOff>50800</xdr:colOff>
      <xdr:row>5</xdr:row>
      <xdr:rowOff>15874</xdr:rowOff>
    </xdr:to>
    <xdr:sp macro="" textlink="">
      <xdr:nvSpPr>
        <xdr:cNvPr id="9" name="3 CuadroTexto"/>
        <xdr:cNvSpPr txBox="1"/>
      </xdr:nvSpPr>
      <xdr:spPr>
        <a:xfrm>
          <a:off x="1831975" y="244475"/>
          <a:ext cx="29718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4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N° 1 Septiembre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2014  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104775</xdr:colOff>
      <xdr:row>29</xdr:row>
      <xdr:rowOff>85725</xdr:rowOff>
    </xdr:from>
    <xdr:to>
      <xdr:col>10</xdr:col>
      <xdr:colOff>95250</xdr:colOff>
      <xdr:row>46</xdr:row>
      <xdr:rowOff>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6" name="3 CuadroTexto"/>
        <xdr:cNvSpPr txBox="1"/>
      </xdr:nvSpPr>
      <xdr:spPr>
        <a:xfrm>
          <a:off x="2181225" y="247650"/>
          <a:ext cx="27241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7" name="3 CuadroTexto"/>
        <xdr:cNvSpPr txBox="1"/>
      </xdr:nvSpPr>
      <xdr:spPr>
        <a:xfrm>
          <a:off x="2133600" y="238125"/>
          <a:ext cx="27241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171449</xdr:colOff>
      <xdr:row>5</xdr:row>
      <xdr:rowOff>104775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6972299" cy="1076325"/>
        </a:xfrm>
        <a:prstGeom prst="rect">
          <a:avLst/>
        </a:prstGeom>
      </xdr:spPr>
    </xdr:pic>
    <xdr:clientData/>
  </xdr:twoCellAnchor>
  <xdr:twoCellAnchor>
    <xdr:from>
      <xdr:col>3</xdr:col>
      <xdr:colOff>60325</xdr:colOff>
      <xdr:row>0</xdr:row>
      <xdr:rowOff>85724</xdr:rowOff>
    </xdr:from>
    <xdr:to>
      <xdr:col>7</xdr:col>
      <xdr:colOff>98425</xdr:colOff>
      <xdr:row>3</xdr:row>
      <xdr:rowOff>177798</xdr:rowOff>
    </xdr:to>
    <xdr:sp macro="" textlink="">
      <xdr:nvSpPr>
        <xdr:cNvPr id="9" name="3 CuadroTexto"/>
        <xdr:cNvSpPr txBox="1"/>
      </xdr:nvSpPr>
      <xdr:spPr>
        <a:xfrm>
          <a:off x="1822450" y="85724"/>
          <a:ext cx="3028950" cy="69214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N° 1 Septiembre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2014  </a:t>
          </a:r>
        </a:p>
      </xdr:txBody>
    </xdr:sp>
    <xdr:clientData/>
  </xdr:twoCellAnchor>
  <xdr:twoCellAnchor>
    <xdr:from>
      <xdr:col>1</xdr:col>
      <xdr:colOff>66675</xdr:colOff>
      <xdr:row>28</xdr:row>
      <xdr:rowOff>161925</xdr:rowOff>
    </xdr:from>
    <xdr:to>
      <xdr:col>9</xdr:col>
      <xdr:colOff>457200</xdr:colOff>
      <xdr:row>45</xdr:row>
      <xdr:rowOff>76200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6" name="3 CuadroTexto"/>
        <xdr:cNvSpPr txBox="1"/>
      </xdr:nvSpPr>
      <xdr:spPr>
        <a:xfrm>
          <a:off x="2181225" y="247650"/>
          <a:ext cx="27241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7" name="3 CuadroTexto"/>
        <xdr:cNvSpPr txBox="1"/>
      </xdr:nvSpPr>
      <xdr:spPr>
        <a:xfrm>
          <a:off x="2133600" y="238125"/>
          <a:ext cx="27241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10</xdr:col>
      <xdr:colOff>180975</xdr:colOff>
      <xdr:row>5</xdr:row>
      <xdr:rowOff>104775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6943724" cy="1076325"/>
        </a:xfrm>
        <a:prstGeom prst="rect">
          <a:avLst/>
        </a:prstGeom>
      </xdr:spPr>
    </xdr:pic>
    <xdr:clientData/>
  </xdr:twoCellAnchor>
  <xdr:twoCellAnchor>
    <xdr:from>
      <xdr:col>3</xdr:col>
      <xdr:colOff>60325</xdr:colOff>
      <xdr:row>1</xdr:row>
      <xdr:rowOff>44450</xdr:rowOff>
    </xdr:from>
    <xdr:to>
      <xdr:col>7</xdr:col>
      <xdr:colOff>98425</xdr:colOff>
      <xdr:row>5</xdr:row>
      <xdr:rowOff>15874</xdr:rowOff>
    </xdr:to>
    <xdr:sp macro="" textlink="">
      <xdr:nvSpPr>
        <xdr:cNvPr id="9" name="3 CuadroTexto"/>
        <xdr:cNvSpPr txBox="1"/>
      </xdr:nvSpPr>
      <xdr:spPr>
        <a:xfrm>
          <a:off x="1879600" y="244475"/>
          <a:ext cx="29718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4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N° 1 Septiembre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2014  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47625</xdr:colOff>
      <xdr:row>28</xdr:row>
      <xdr:rowOff>190500</xdr:rowOff>
    </xdr:from>
    <xdr:to>
      <xdr:col>9</xdr:col>
      <xdr:colOff>438150</xdr:colOff>
      <xdr:row>45</xdr:row>
      <xdr:rowOff>104775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6" name="3 CuadroTexto"/>
        <xdr:cNvSpPr txBox="1"/>
      </xdr:nvSpPr>
      <xdr:spPr>
        <a:xfrm>
          <a:off x="2181225" y="247650"/>
          <a:ext cx="27241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7" name="3 CuadroTexto"/>
        <xdr:cNvSpPr txBox="1"/>
      </xdr:nvSpPr>
      <xdr:spPr>
        <a:xfrm>
          <a:off x="2133600" y="238125"/>
          <a:ext cx="27241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10</xdr:col>
      <xdr:colOff>171450</xdr:colOff>
      <xdr:row>5</xdr:row>
      <xdr:rowOff>104775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134224" cy="1076325"/>
        </a:xfrm>
        <a:prstGeom prst="rect">
          <a:avLst/>
        </a:prstGeom>
      </xdr:spPr>
    </xdr:pic>
    <xdr:clientData/>
  </xdr:twoCellAnchor>
  <xdr:twoCellAnchor>
    <xdr:from>
      <xdr:col>3</xdr:col>
      <xdr:colOff>31750</xdr:colOff>
      <xdr:row>1</xdr:row>
      <xdr:rowOff>53975</xdr:rowOff>
    </xdr:from>
    <xdr:to>
      <xdr:col>7</xdr:col>
      <xdr:colOff>69850</xdr:colOff>
      <xdr:row>5</xdr:row>
      <xdr:rowOff>25399</xdr:rowOff>
    </xdr:to>
    <xdr:sp macro="" textlink="">
      <xdr:nvSpPr>
        <xdr:cNvPr id="9" name="3 CuadroTexto"/>
        <xdr:cNvSpPr txBox="1"/>
      </xdr:nvSpPr>
      <xdr:spPr>
        <a:xfrm>
          <a:off x="1851025" y="254000"/>
          <a:ext cx="29718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4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N° 1 Septiembre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2014  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47625</xdr:colOff>
      <xdr:row>28</xdr:row>
      <xdr:rowOff>114300</xdr:rowOff>
    </xdr:from>
    <xdr:to>
      <xdr:col>9</xdr:col>
      <xdr:colOff>400050</xdr:colOff>
      <xdr:row>45</xdr:row>
      <xdr:rowOff>28575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6" name="3 CuadroTexto"/>
        <xdr:cNvSpPr txBox="1"/>
      </xdr:nvSpPr>
      <xdr:spPr>
        <a:xfrm>
          <a:off x="2181225" y="247650"/>
          <a:ext cx="27241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7" name="3 CuadroTexto"/>
        <xdr:cNvSpPr txBox="1"/>
      </xdr:nvSpPr>
      <xdr:spPr>
        <a:xfrm>
          <a:off x="2133600" y="238125"/>
          <a:ext cx="27241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161924</xdr:colOff>
      <xdr:row>5</xdr:row>
      <xdr:rowOff>104775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067549" cy="1076325"/>
        </a:xfrm>
        <a:prstGeom prst="rect">
          <a:avLst/>
        </a:prstGeom>
      </xdr:spPr>
    </xdr:pic>
    <xdr:clientData/>
  </xdr:twoCellAnchor>
  <xdr:twoCellAnchor>
    <xdr:from>
      <xdr:col>3</xdr:col>
      <xdr:colOff>79375</xdr:colOff>
      <xdr:row>0</xdr:row>
      <xdr:rowOff>66674</xdr:rowOff>
    </xdr:from>
    <xdr:to>
      <xdr:col>7</xdr:col>
      <xdr:colOff>117475</xdr:colOff>
      <xdr:row>3</xdr:row>
      <xdr:rowOff>158748</xdr:rowOff>
    </xdr:to>
    <xdr:sp macro="" textlink="">
      <xdr:nvSpPr>
        <xdr:cNvPr id="9" name="3 CuadroTexto"/>
        <xdr:cNvSpPr txBox="1"/>
      </xdr:nvSpPr>
      <xdr:spPr>
        <a:xfrm>
          <a:off x="1898650" y="66674"/>
          <a:ext cx="2971800" cy="69214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N° 1 Septiembre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2014  </a:t>
          </a:r>
        </a:p>
      </xdr:txBody>
    </xdr:sp>
    <xdr:clientData/>
  </xdr:twoCellAnchor>
  <xdr:twoCellAnchor>
    <xdr:from>
      <xdr:col>0</xdr:col>
      <xdr:colOff>95250</xdr:colOff>
      <xdr:row>28</xdr:row>
      <xdr:rowOff>161925</xdr:rowOff>
    </xdr:from>
    <xdr:to>
      <xdr:col>9</xdr:col>
      <xdr:colOff>447675</xdr:colOff>
      <xdr:row>45</xdr:row>
      <xdr:rowOff>76200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6" name="3 CuadroTexto"/>
        <xdr:cNvSpPr txBox="1"/>
      </xdr:nvSpPr>
      <xdr:spPr>
        <a:xfrm>
          <a:off x="2181225" y="247650"/>
          <a:ext cx="27241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7" name="3 CuadroTexto"/>
        <xdr:cNvSpPr txBox="1"/>
      </xdr:nvSpPr>
      <xdr:spPr>
        <a:xfrm>
          <a:off x="2133600" y="238125"/>
          <a:ext cx="27241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10</xdr:col>
      <xdr:colOff>180975</xdr:colOff>
      <xdr:row>5</xdr:row>
      <xdr:rowOff>104775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6943724" cy="1076325"/>
        </a:xfrm>
        <a:prstGeom prst="rect">
          <a:avLst/>
        </a:prstGeom>
      </xdr:spPr>
    </xdr:pic>
    <xdr:clientData/>
  </xdr:twoCellAnchor>
  <xdr:twoCellAnchor>
    <xdr:from>
      <xdr:col>3</xdr:col>
      <xdr:colOff>50800</xdr:colOff>
      <xdr:row>1</xdr:row>
      <xdr:rowOff>82550</xdr:rowOff>
    </xdr:from>
    <xdr:to>
      <xdr:col>7</xdr:col>
      <xdr:colOff>88900</xdr:colOff>
      <xdr:row>5</xdr:row>
      <xdr:rowOff>53974</xdr:rowOff>
    </xdr:to>
    <xdr:sp macro="" textlink="">
      <xdr:nvSpPr>
        <xdr:cNvPr id="9" name="3 CuadroTexto"/>
        <xdr:cNvSpPr txBox="1"/>
      </xdr:nvSpPr>
      <xdr:spPr>
        <a:xfrm>
          <a:off x="1870075" y="282575"/>
          <a:ext cx="29718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N° 1 Septiembre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2014  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114300</xdr:colOff>
      <xdr:row>29</xdr:row>
      <xdr:rowOff>57150</xdr:rowOff>
    </xdr:from>
    <xdr:to>
      <xdr:col>9</xdr:col>
      <xdr:colOff>466725</xdr:colOff>
      <xdr:row>45</xdr:row>
      <xdr:rowOff>171450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8</xdr:col>
      <xdr:colOff>152400</xdr:colOff>
      <xdr:row>5</xdr:row>
      <xdr:rowOff>9524</xdr:rowOff>
    </xdr:to>
    <xdr:sp macro="" textlink="">
      <xdr:nvSpPr>
        <xdr:cNvPr id="5" name="3 CuadroTexto"/>
        <xdr:cNvSpPr txBox="1"/>
      </xdr:nvSpPr>
      <xdr:spPr>
        <a:xfrm>
          <a:off x="2495550" y="247650"/>
          <a:ext cx="34004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8</xdr:col>
      <xdr:colOff>104775</xdr:colOff>
      <xdr:row>4</xdr:row>
      <xdr:rowOff>200024</xdr:rowOff>
    </xdr:to>
    <xdr:sp macro="" textlink="">
      <xdr:nvSpPr>
        <xdr:cNvPr id="6" name="3 CuadroTexto"/>
        <xdr:cNvSpPr txBox="1"/>
      </xdr:nvSpPr>
      <xdr:spPr>
        <a:xfrm>
          <a:off x="2447925" y="238125"/>
          <a:ext cx="34004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14</xdr:col>
      <xdr:colOff>104775</xdr:colOff>
      <xdr:row>5</xdr:row>
      <xdr:rowOff>104775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9934575" cy="1076325"/>
        </a:xfrm>
        <a:prstGeom prst="rect">
          <a:avLst/>
        </a:prstGeom>
      </xdr:spPr>
    </xdr:pic>
    <xdr:clientData/>
  </xdr:twoCellAnchor>
  <xdr:twoCellAnchor>
    <xdr:from>
      <xdr:col>4</xdr:col>
      <xdr:colOff>279400</xdr:colOff>
      <xdr:row>1</xdr:row>
      <xdr:rowOff>15875</xdr:rowOff>
    </xdr:from>
    <xdr:to>
      <xdr:col>9</xdr:col>
      <xdr:colOff>317500</xdr:colOff>
      <xdr:row>4</xdr:row>
      <xdr:rowOff>187324</xdr:rowOff>
    </xdr:to>
    <xdr:sp macro="" textlink="">
      <xdr:nvSpPr>
        <xdr:cNvPr id="8" name="3 CuadroTexto"/>
        <xdr:cNvSpPr txBox="1"/>
      </xdr:nvSpPr>
      <xdr:spPr>
        <a:xfrm>
          <a:off x="3079750" y="215900"/>
          <a:ext cx="3648075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N° 1 Septiembre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2014  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5</xdr:col>
      <xdr:colOff>495300</xdr:colOff>
      <xdr:row>36</xdr:row>
      <xdr:rowOff>171449</xdr:rowOff>
    </xdr:from>
    <xdr:to>
      <xdr:col>9</xdr:col>
      <xdr:colOff>247650</xdr:colOff>
      <xdr:row>47</xdr:row>
      <xdr:rowOff>9525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600075</xdr:colOff>
      <xdr:row>36</xdr:row>
      <xdr:rowOff>142875</xdr:rowOff>
    </xdr:from>
    <xdr:to>
      <xdr:col>13</xdr:col>
      <xdr:colOff>704850</xdr:colOff>
      <xdr:row>46</xdr:row>
      <xdr:rowOff>180976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161925</xdr:colOff>
      <xdr:row>36</xdr:row>
      <xdr:rowOff>142875</xdr:rowOff>
    </xdr:from>
    <xdr:to>
      <xdr:col>4</xdr:col>
      <xdr:colOff>257175</xdr:colOff>
      <xdr:row>46</xdr:row>
      <xdr:rowOff>180976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8</xdr:col>
      <xdr:colOff>152400</xdr:colOff>
      <xdr:row>5</xdr:row>
      <xdr:rowOff>9524</xdr:rowOff>
    </xdr:to>
    <xdr:sp macro="" textlink="">
      <xdr:nvSpPr>
        <xdr:cNvPr id="5" name="3 CuadroTexto"/>
        <xdr:cNvSpPr txBox="1"/>
      </xdr:nvSpPr>
      <xdr:spPr>
        <a:xfrm>
          <a:off x="2495550" y="247650"/>
          <a:ext cx="26860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8</xdr:col>
      <xdr:colOff>104775</xdr:colOff>
      <xdr:row>4</xdr:row>
      <xdr:rowOff>200024</xdr:rowOff>
    </xdr:to>
    <xdr:sp macro="" textlink="">
      <xdr:nvSpPr>
        <xdr:cNvPr id="6" name="3 CuadroTexto"/>
        <xdr:cNvSpPr txBox="1"/>
      </xdr:nvSpPr>
      <xdr:spPr>
        <a:xfrm>
          <a:off x="2447925" y="238125"/>
          <a:ext cx="26860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14</xdr:col>
      <xdr:colOff>114300</xdr:colOff>
      <xdr:row>5</xdr:row>
      <xdr:rowOff>104775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9944100" cy="1076325"/>
        </a:xfrm>
        <a:prstGeom prst="rect">
          <a:avLst/>
        </a:prstGeom>
      </xdr:spPr>
    </xdr:pic>
    <xdr:clientData/>
  </xdr:twoCellAnchor>
  <xdr:twoCellAnchor>
    <xdr:from>
      <xdr:col>4</xdr:col>
      <xdr:colOff>279400</xdr:colOff>
      <xdr:row>1</xdr:row>
      <xdr:rowOff>15875</xdr:rowOff>
    </xdr:from>
    <xdr:to>
      <xdr:col>9</xdr:col>
      <xdr:colOff>317500</xdr:colOff>
      <xdr:row>4</xdr:row>
      <xdr:rowOff>187324</xdr:rowOff>
    </xdr:to>
    <xdr:sp macro="" textlink="">
      <xdr:nvSpPr>
        <xdr:cNvPr id="8" name="3 CuadroTexto"/>
        <xdr:cNvSpPr txBox="1"/>
      </xdr:nvSpPr>
      <xdr:spPr>
        <a:xfrm>
          <a:off x="3079750" y="215900"/>
          <a:ext cx="3648075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N° 1 Septiembre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2014  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104775</xdr:colOff>
      <xdr:row>36</xdr:row>
      <xdr:rowOff>95250</xdr:rowOff>
    </xdr:from>
    <xdr:to>
      <xdr:col>5</xdr:col>
      <xdr:colOff>38100</xdr:colOff>
      <xdr:row>47</xdr:row>
      <xdr:rowOff>19050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4</xdr:col>
      <xdr:colOff>552450</xdr:colOff>
      <xdr:row>36</xdr:row>
      <xdr:rowOff>66675</xdr:rowOff>
    </xdr:from>
    <xdr:to>
      <xdr:col>9</xdr:col>
      <xdr:colOff>142875</xdr:colOff>
      <xdr:row>47</xdr:row>
      <xdr:rowOff>28575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9</xdr:col>
      <xdr:colOff>219075</xdr:colOff>
      <xdr:row>36</xdr:row>
      <xdr:rowOff>123825</xdr:rowOff>
    </xdr:from>
    <xdr:to>
      <xdr:col>13</xdr:col>
      <xdr:colOff>752475</xdr:colOff>
      <xdr:row>47</xdr:row>
      <xdr:rowOff>47625</xdr:rowOff>
    </xdr:to>
    <xdr:graphicFrame macro="">
      <xdr:nvGraphicFramePr>
        <xdr:cNvPr id="13" name="1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28</xdr:row>
      <xdr:rowOff>171450</xdr:rowOff>
    </xdr:from>
    <xdr:to>
      <xdr:col>9</xdr:col>
      <xdr:colOff>266700</xdr:colOff>
      <xdr:row>41</xdr:row>
      <xdr:rowOff>47625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285750</xdr:colOff>
      <xdr:row>28</xdr:row>
      <xdr:rowOff>152400</xdr:rowOff>
    </xdr:from>
    <xdr:to>
      <xdr:col>3</xdr:col>
      <xdr:colOff>247650</xdr:colOff>
      <xdr:row>40</xdr:row>
      <xdr:rowOff>152400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7" name="3 CuadroTexto"/>
        <xdr:cNvSpPr txBox="1"/>
      </xdr:nvSpPr>
      <xdr:spPr>
        <a:xfrm>
          <a:off x="2247900" y="238125"/>
          <a:ext cx="24479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8" name="3 CuadroTexto"/>
        <xdr:cNvSpPr txBox="1"/>
      </xdr:nvSpPr>
      <xdr:spPr>
        <a:xfrm>
          <a:off x="2257425" y="247650"/>
          <a:ext cx="24479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9" name="3 CuadroTexto"/>
        <xdr:cNvSpPr txBox="1"/>
      </xdr:nvSpPr>
      <xdr:spPr>
        <a:xfrm>
          <a:off x="2247900" y="266700"/>
          <a:ext cx="24479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10</xdr:col>
      <xdr:colOff>85726</xdr:colOff>
      <xdr:row>5</xdr:row>
      <xdr:rowOff>104775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8267700" cy="1076325"/>
        </a:xfrm>
        <a:prstGeom prst="rect">
          <a:avLst/>
        </a:prstGeom>
      </xdr:spPr>
    </xdr:pic>
    <xdr:clientData/>
  </xdr:twoCellAnchor>
  <xdr:twoCellAnchor>
    <xdr:from>
      <xdr:col>2</xdr:col>
      <xdr:colOff>57150</xdr:colOff>
      <xdr:row>1</xdr:row>
      <xdr:rowOff>57150</xdr:rowOff>
    </xdr:from>
    <xdr:to>
      <xdr:col>5</xdr:col>
      <xdr:colOff>676275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409825" y="257175"/>
          <a:ext cx="2828925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N° 1 Septiembre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2014  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190500</xdr:colOff>
      <xdr:row>29</xdr:row>
      <xdr:rowOff>190500</xdr:rowOff>
    </xdr:from>
    <xdr:to>
      <xdr:col>10</xdr:col>
      <xdr:colOff>495300</xdr:colOff>
      <xdr:row>44</xdr:row>
      <xdr:rowOff>161925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6" name="3 CuadroTexto"/>
        <xdr:cNvSpPr txBox="1"/>
      </xdr:nvSpPr>
      <xdr:spPr>
        <a:xfrm>
          <a:off x="222885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7" name="3 CuadroTexto"/>
        <xdr:cNvSpPr txBox="1"/>
      </xdr:nvSpPr>
      <xdr:spPr>
        <a:xfrm>
          <a:off x="22098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9" name="3 CuadroTexto"/>
        <xdr:cNvSpPr txBox="1"/>
      </xdr:nvSpPr>
      <xdr:spPr>
        <a:xfrm>
          <a:off x="13896975" y="4953000"/>
          <a:ext cx="278130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0</xdr:row>
      <xdr:rowOff>171450</xdr:rowOff>
    </xdr:from>
    <xdr:to>
      <xdr:col>7</xdr:col>
      <xdr:colOff>342900</xdr:colOff>
      <xdr:row>4</xdr:row>
      <xdr:rowOff>142874</xdr:rowOff>
    </xdr:to>
    <xdr:sp macro="" textlink="">
      <xdr:nvSpPr>
        <xdr:cNvPr id="10" name="3 CuadroTexto"/>
        <xdr:cNvSpPr txBox="1"/>
      </xdr:nvSpPr>
      <xdr:spPr>
        <a:xfrm>
          <a:off x="2190750" y="1714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N° 1 Septiembre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2014  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6" name="3 CuadroTexto"/>
        <xdr:cNvSpPr txBox="1"/>
      </xdr:nvSpPr>
      <xdr:spPr>
        <a:xfrm>
          <a:off x="2181225" y="247650"/>
          <a:ext cx="27241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7" name="3 CuadroTexto"/>
        <xdr:cNvSpPr txBox="1"/>
      </xdr:nvSpPr>
      <xdr:spPr>
        <a:xfrm>
          <a:off x="2133600" y="238125"/>
          <a:ext cx="27241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171449</xdr:colOff>
      <xdr:row>5</xdr:row>
      <xdr:rowOff>104775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048499" cy="1076325"/>
        </a:xfrm>
        <a:prstGeom prst="rect">
          <a:avLst/>
        </a:prstGeom>
      </xdr:spPr>
    </xdr:pic>
    <xdr:clientData/>
  </xdr:twoCellAnchor>
  <xdr:twoCellAnchor>
    <xdr:from>
      <xdr:col>3</xdr:col>
      <xdr:colOff>3175</xdr:colOff>
      <xdr:row>1</xdr:row>
      <xdr:rowOff>63500</xdr:rowOff>
    </xdr:from>
    <xdr:to>
      <xdr:col>7</xdr:col>
      <xdr:colOff>41275</xdr:colOff>
      <xdr:row>5</xdr:row>
      <xdr:rowOff>34924</xdr:rowOff>
    </xdr:to>
    <xdr:sp macro="" textlink="">
      <xdr:nvSpPr>
        <xdr:cNvPr id="9" name="3 CuadroTexto"/>
        <xdr:cNvSpPr txBox="1"/>
      </xdr:nvSpPr>
      <xdr:spPr>
        <a:xfrm>
          <a:off x="1822450" y="263525"/>
          <a:ext cx="29718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N° 1 Septiembre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2014  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104775</xdr:colOff>
      <xdr:row>29</xdr:row>
      <xdr:rowOff>114300</xdr:rowOff>
    </xdr:from>
    <xdr:to>
      <xdr:col>9</xdr:col>
      <xdr:colOff>457200</xdr:colOff>
      <xdr:row>46</xdr:row>
      <xdr:rowOff>28575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6" name="3 CuadroTexto"/>
        <xdr:cNvSpPr txBox="1"/>
      </xdr:nvSpPr>
      <xdr:spPr>
        <a:xfrm>
          <a:off x="2181225" y="247650"/>
          <a:ext cx="27241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7" name="3 CuadroTexto"/>
        <xdr:cNvSpPr txBox="1"/>
      </xdr:nvSpPr>
      <xdr:spPr>
        <a:xfrm>
          <a:off x="2133600" y="238125"/>
          <a:ext cx="27241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171449</xdr:colOff>
      <xdr:row>5</xdr:row>
      <xdr:rowOff>104775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029449" cy="1076325"/>
        </a:xfrm>
        <a:prstGeom prst="rect">
          <a:avLst/>
        </a:prstGeom>
      </xdr:spPr>
    </xdr:pic>
    <xdr:clientData/>
  </xdr:twoCellAnchor>
  <xdr:twoCellAnchor>
    <xdr:from>
      <xdr:col>3</xdr:col>
      <xdr:colOff>60325</xdr:colOff>
      <xdr:row>1</xdr:row>
      <xdr:rowOff>6350</xdr:rowOff>
    </xdr:from>
    <xdr:to>
      <xdr:col>7</xdr:col>
      <xdr:colOff>98425</xdr:colOff>
      <xdr:row>4</xdr:row>
      <xdr:rowOff>177799</xdr:rowOff>
    </xdr:to>
    <xdr:sp macro="" textlink="">
      <xdr:nvSpPr>
        <xdr:cNvPr id="9" name="3 CuadroTexto"/>
        <xdr:cNvSpPr txBox="1"/>
      </xdr:nvSpPr>
      <xdr:spPr>
        <a:xfrm>
          <a:off x="1879600" y="206375"/>
          <a:ext cx="29718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N° 1 Septiembre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2014  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76200</xdr:colOff>
      <xdr:row>28</xdr:row>
      <xdr:rowOff>123825</xdr:rowOff>
    </xdr:from>
    <xdr:to>
      <xdr:col>10</xdr:col>
      <xdr:colOff>66675</xdr:colOff>
      <xdr:row>45</xdr:row>
      <xdr:rowOff>38100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/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/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696200" cy="1076325"/>
        </a:xfrm>
        <a:prstGeom prst="rect">
          <a:avLst/>
        </a:prstGeom>
      </xdr:spPr>
    </xdr:pic>
    <xdr:clientData/>
  </xdr:twoCellAnchor>
  <xdr:twoCellAnchor>
    <xdr:from>
      <xdr:col>3</xdr:col>
      <xdr:colOff>22225</xdr:colOff>
      <xdr:row>0</xdr:row>
      <xdr:rowOff>196850</xdr:rowOff>
    </xdr:from>
    <xdr:to>
      <xdr:col>7</xdr:col>
      <xdr:colOff>60325</xdr:colOff>
      <xdr:row>4</xdr:row>
      <xdr:rowOff>168274</xdr:rowOff>
    </xdr:to>
    <xdr:sp macro="" textlink="">
      <xdr:nvSpPr>
        <xdr:cNvPr id="8" name="3 CuadroTexto"/>
        <xdr:cNvSpPr txBox="1"/>
      </xdr:nvSpPr>
      <xdr:spPr>
        <a:xfrm>
          <a:off x="2155825" y="196850"/>
          <a:ext cx="2790825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4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N° 1 Septiembre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2014  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685800</xdr:colOff>
      <xdr:row>35</xdr:row>
      <xdr:rowOff>171450</xdr:rowOff>
    </xdr:from>
    <xdr:to>
      <xdr:col>5</xdr:col>
      <xdr:colOff>590550</xdr:colOff>
      <xdr:row>45</xdr:row>
      <xdr:rowOff>161925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6</xdr:col>
      <xdr:colOff>123825</xdr:colOff>
      <xdr:row>35</xdr:row>
      <xdr:rowOff>142875</xdr:rowOff>
    </xdr:from>
    <xdr:to>
      <xdr:col>10</xdr:col>
      <xdr:colOff>704850</xdr:colOff>
      <xdr:row>45</xdr:row>
      <xdr:rowOff>133350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/>
        <xdr:cNvSpPr txBox="1"/>
      </xdr:nvSpPr>
      <xdr:spPr>
        <a:xfrm>
          <a:off x="2495550" y="247650"/>
          <a:ext cx="26860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/>
        <xdr:cNvSpPr txBox="1"/>
      </xdr:nvSpPr>
      <xdr:spPr>
        <a:xfrm>
          <a:off x="2447925" y="238125"/>
          <a:ext cx="26860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104774</xdr:colOff>
      <xdr:row>5</xdr:row>
      <xdr:rowOff>104775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886699" cy="1076325"/>
        </a:xfrm>
        <a:prstGeom prst="rect">
          <a:avLst/>
        </a:prstGeom>
      </xdr:spPr>
    </xdr:pic>
    <xdr:clientData/>
  </xdr:twoCellAnchor>
  <xdr:twoCellAnchor>
    <xdr:from>
      <xdr:col>3</xdr:col>
      <xdr:colOff>22225</xdr:colOff>
      <xdr:row>0</xdr:row>
      <xdr:rowOff>196850</xdr:rowOff>
    </xdr:from>
    <xdr:to>
      <xdr:col>7</xdr:col>
      <xdr:colOff>60325</xdr:colOff>
      <xdr:row>4</xdr:row>
      <xdr:rowOff>168274</xdr:rowOff>
    </xdr:to>
    <xdr:sp macro="" textlink="">
      <xdr:nvSpPr>
        <xdr:cNvPr id="8" name="3 CuadroTexto"/>
        <xdr:cNvSpPr txBox="1"/>
      </xdr:nvSpPr>
      <xdr:spPr>
        <a:xfrm>
          <a:off x="2155825" y="196850"/>
          <a:ext cx="29337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N° 1 Septiembre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2014  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66675</xdr:colOff>
      <xdr:row>36</xdr:row>
      <xdr:rowOff>57150</xdr:rowOff>
    </xdr:from>
    <xdr:to>
      <xdr:col>4</xdr:col>
      <xdr:colOff>638175</xdr:colOff>
      <xdr:row>46</xdr:row>
      <xdr:rowOff>180975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6</xdr:col>
      <xdr:colOff>28575</xdr:colOff>
      <xdr:row>36</xdr:row>
      <xdr:rowOff>95250</xdr:rowOff>
    </xdr:from>
    <xdr:to>
      <xdr:col>10</xdr:col>
      <xdr:colOff>609600</xdr:colOff>
      <xdr:row>47</xdr:row>
      <xdr:rowOff>19050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/>
        <xdr:cNvSpPr txBox="1"/>
      </xdr:nvSpPr>
      <xdr:spPr>
        <a:xfrm>
          <a:off x="2495550" y="247650"/>
          <a:ext cx="26860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/>
        <xdr:cNvSpPr txBox="1"/>
      </xdr:nvSpPr>
      <xdr:spPr>
        <a:xfrm>
          <a:off x="2447925" y="238125"/>
          <a:ext cx="26860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104774</xdr:colOff>
      <xdr:row>5</xdr:row>
      <xdr:rowOff>104775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886699" cy="1076325"/>
        </a:xfrm>
        <a:prstGeom prst="rect">
          <a:avLst/>
        </a:prstGeom>
      </xdr:spPr>
    </xdr:pic>
    <xdr:clientData/>
  </xdr:twoCellAnchor>
  <xdr:twoCellAnchor>
    <xdr:from>
      <xdr:col>3</xdr:col>
      <xdr:colOff>22225</xdr:colOff>
      <xdr:row>0</xdr:row>
      <xdr:rowOff>196850</xdr:rowOff>
    </xdr:from>
    <xdr:to>
      <xdr:col>7</xdr:col>
      <xdr:colOff>60325</xdr:colOff>
      <xdr:row>4</xdr:row>
      <xdr:rowOff>168274</xdr:rowOff>
    </xdr:to>
    <xdr:sp macro="" textlink="">
      <xdr:nvSpPr>
        <xdr:cNvPr id="8" name="3 CuadroTexto"/>
        <xdr:cNvSpPr txBox="1"/>
      </xdr:nvSpPr>
      <xdr:spPr>
        <a:xfrm>
          <a:off x="2155825" y="196850"/>
          <a:ext cx="29337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N° 1 Septiembre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2014  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190500</xdr:colOff>
      <xdr:row>35</xdr:row>
      <xdr:rowOff>76200</xdr:rowOff>
    </xdr:from>
    <xdr:to>
      <xdr:col>5</xdr:col>
      <xdr:colOff>95250</xdr:colOff>
      <xdr:row>47</xdr:row>
      <xdr:rowOff>161925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5</xdr:col>
      <xdr:colOff>828675</xdr:colOff>
      <xdr:row>35</xdr:row>
      <xdr:rowOff>38100</xdr:rowOff>
    </xdr:from>
    <xdr:to>
      <xdr:col>10</xdr:col>
      <xdr:colOff>514350</xdr:colOff>
      <xdr:row>47</xdr:row>
      <xdr:rowOff>123825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57150</xdr:colOff>
      <xdr:row>22</xdr:row>
      <xdr:rowOff>152400</xdr:rowOff>
    </xdr:from>
    <xdr:to>
      <xdr:col>10</xdr:col>
      <xdr:colOff>295274</xdr:colOff>
      <xdr:row>41</xdr:row>
      <xdr:rowOff>47625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6" name="3 CuadroTexto"/>
        <xdr:cNvSpPr txBox="1"/>
      </xdr:nvSpPr>
      <xdr:spPr>
        <a:xfrm>
          <a:off x="222885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7" name="3 CuadroTexto"/>
        <xdr:cNvSpPr txBox="1"/>
      </xdr:nvSpPr>
      <xdr:spPr>
        <a:xfrm>
          <a:off x="22098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9" name="3 CuadroTexto"/>
        <xdr:cNvSpPr txBox="1"/>
      </xdr:nvSpPr>
      <xdr:spPr>
        <a:xfrm>
          <a:off x="13896975" y="4924425"/>
          <a:ext cx="278130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9524</xdr:colOff>
      <xdr:row>0</xdr:row>
      <xdr:rowOff>190500</xdr:rowOff>
    </xdr:from>
    <xdr:to>
      <xdr:col>7</xdr:col>
      <xdr:colOff>495299</xdr:colOff>
      <xdr:row>4</xdr:row>
      <xdr:rowOff>161924</xdr:rowOff>
    </xdr:to>
    <xdr:sp macro="" textlink="">
      <xdr:nvSpPr>
        <xdr:cNvPr id="10" name="3 CuadroTexto"/>
        <xdr:cNvSpPr txBox="1"/>
      </xdr:nvSpPr>
      <xdr:spPr>
        <a:xfrm>
          <a:off x="1895474" y="190500"/>
          <a:ext cx="3152775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Laboral No 1 Septiembre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171451</xdr:colOff>
      <xdr:row>29</xdr:row>
      <xdr:rowOff>114300</xdr:rowOff>
    </xdr:from>
    <xdr:to>
      <xdr:col>9</xdr:col>
      <xdr:colOff>0</xdr:colOff>
      <xdr:row>46</xdr:row>
      <xdr:rowOff>28575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6" name="3 CuadroTexto"/>
        <xdr:cNvSpPr txBox="1"/>
      </xdr:nvSpPr>
      <xdr:spPr>
        <a:xfrm>
          <a:off x="2085975" y="247650"/>
          <a:ext cx="27241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7" name="3 CuadroTexto"/>
        <xdr:cNvSpPr txBox="1"/>
      </xdr:nvSpPr>
      <xdr:spPr>
        <a:xfrm>
          <a:off x="2038350" y="238125"/>
          <a:ext cx="27241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9</xdr:col>
      <xdr:colOff>104775</xdr:colOff>
      <xdr:row>5</xdr:row>
      <xdr:rowOff>104775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6943724" cy="1076325"/>
        </a:xfrm>
        <a:prstGeom prst="rect">
          <a:avLst/>
        </a:prstGeom>
      </xdr:spPr>
    </xdr:pic>
    <xdr:clientData/>
  </xdr:twoCellAnchor>
  <xdr:twoCellAnchor>
    <xdr:from>
      <xdr:col>2</xdr:col>
      <xdr:colOff>517525</xdr:colOff>
      <xdr:row>1</xdr:row>
      <xdr:rowOff>25400</xdr:rowOff>
    </xdr:from>
    <xdr:to>
      <xdr:col>6</xdr:col>
      <xdr:colOff>555625</xdr:colOff>
      <xdr:row>4</xdr:row>
      <xdr:rowOff>196849</xdr:rowOff>
    </xdr:to>
    <xdr:sp macro="" textlink="">
      <xdr:nvSpPr>
        <xdr:cNvPr id="9" name="3 CuadroTexto"/>
        <xdr:cNvSpPr txBox="1"/>
      </xdr:nvSpPr>
      <xdr:spPr>
        <a:xfrm>
          <a:off x="1765300" y="225425"/>
          <a:ext cx="31623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N° 1 Septiembre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2014  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/>
        <xdr:cNvSpPr txBox="1"/>
      </xdr:nvSpPr>
      <xdr:spPr>
        <a:xfrm>
          <a:off x="2495550" y="247650"/>
          <a:ext cx="26860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/>
        <xdr:cNvSpPr txBox="1"/>
      </xdr:nvSpPr>
      <xdr:spPr>
        <a:xfrm>
          <a:off x="2447925" y="238125"/>
          <a:ext cx="26860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8210550" cy="1076325"/>
        </a:xfrm>
        <a:prstGeom prst="rect">
          <a:avLst/>
        </a:prstGeom>
      </xdr:spPr>
    </xdr:pic>
    <xdr:clientData/>
  </xdr:twoCellAnchor>
  <xdr:twoCellAnchor>
    <xdr:from>
      <xdr:col>3</xdr:col>
      <xdr:colOff>22225</xdr:colOff>
      <xdr:row>0</xdr:row>
      <xdr:rowOff>196850</xdr:rowOff>
    </xdr:from>
    <xdr:to>
      <xdr:col>7</xdr:col>
      <xdr:colOff>60325</xdr:colOff>
      <xdr:row>4</xdr:row>
      <xdr:rowOff>168274</xdr:rowOff>
    </xdr:to>
    <xdr:sp macro="" textlink="">
      <xdr:nvSpPr>
        <xdr:cNvPr id="8" name="3 CuadroTexto"/>
        <xdr:cNvSpPr txBox="1"/>
      </xdr:nvSpPr>
      <xdr:spPr>
        <a:xfrm>
          <a:off x="2155825" y="196850"/>
          <a:ext cx="29337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N° 1 Septiembre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2014  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962025</xdr:colOff>
      <xdr:row>35</xdr:row>
      <xdr:rowOff>190500</xdr:rowOff>
    </xdr:from>
    <xdr:to>
      <xdr:col>10</xdr:col>
      <xdr:colOff>76200</xdr:colOff>
      <xdr:row>49</xdr:row>
      <xdr:rowOff>133350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/>
        <xdr:cNvSpPr txBox="1"/>
      </xdr:nvSpPr>
      <xdr:spPr>
        <a:xfrm>
          <a:off x="2495550" y="247650"/>
          <a:ext cx="327660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/>
        <xdr:cNvSpPr txBox="1"/>
      </xdr:nvSpPr>
      <xdr:spPr>
        <a:xfrm>
          <a:off x="2447925" y="238125"/>
          <a:ext cx="327660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28575</xdr:rowOff>
    </xdr:from>
    <xdr:to>
      <xdr:col>12</xdr:col>
      <xdr:colOff>0</xdr:colOff>
      <xdr:row>5</xdr:row>
      <xdr:rowOff>104775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8286750" cy="1076325"/>
        </a:xfrm>
        <a:prstGeom prst="rect">
          <a:avLst/>
        </a:prstGeom>
      </xdr:spPr>
    </xdr:pic>
    <xdr:clientData/>
  </xdr:twoCellAnchor>
  <xdr:twoCellAnchor>
    <xdr:from>
      <xdr:col>3</xdr:col>
      <xdr:colOff>22225</xdr:colOff>
      <xdr:row>0</xdr:row>
      <xdr:rowOff>196850</xdr:rowOff>
    </xdr:from>
    <xdr:to>
      <xdr:col>7</xdr:col>
      <xdr:colOff>60325</xdr:colOff>
      <xdr:row>4</xdr:row>
      <xdr:rowOff>168274</xdr:rowOff>
    </xdr:to>
    <xdr:sp macro="" textlink="">
      <xdr:nvSpPr>
        <xdr:cNvPr id="8" name="3 CuadroTexto"/>
        <xdr:cNvSpPr txBox="1"/>
      </xdr:nvSpPr>
      <xdr:spPr>
        <a:xfrm>
          <a:off x="2155825" y="196850"/>
          <a:ext cx="352425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Especial Mercado Laboral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N° 1 Septiembre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2014  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  <pageSetUpPr fitToPage="1"/>
  </sheetPr>
  <dimension ref="A1:W50"/>
  <sheetViews>
    <sheetView tabSelected="1" zoomScale="70" zoomScaleNormal="70" zoomScaleSheetLayoutView="55" zoomScalePageLayoutView="150" workbookViewId="0">
      <selection activeCell="B10" sqref="B10:W10"/>
    </sheetView>
  </sheetViews>
  <sheetFormatPr baseColWidth="10" defaultColWidth="10.85546875" defaultRowHeight="15.75" x14ac:dyDescent="0.25"/>
  <cols>
    <col min="1" max="1" width="1.85546875" style="9" customWidth="1"/>
    <col min="2" max="2" width="10.42578125" style="9" customWidth="1"/>
    <col min="3" max="3" width="9.85546875" style="9" customWidth="1"/>
    <col min="4" max="5" width="7.85546875" style="9" customWidth="1"/>
    <col min="6" max="6" width="9" style="9" customWidth="1"/>
    <col min="7" max="20" width="9.28515625" style="9" customWidth="1"/>
    <col min="21" max="21" width="9.42578125" style="9" customWidth="1"/>
    <col min="22" max="22" width="12.85546875" style="9" customWidth="1"/>
    <col min="23" max="23" width="9.42578125" style="9" customWidth="1"/>
    <col min="24" max="16384" width="10.85546875" style="9"/>
  </cols>
  <sheetData>
    <row r="1" spans="1:23" x14ac:dyDescent="0.25">
      <c r="A1" s="12" t="s">
        <v>28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54"/>
      <c r="T1" s="54"/>
      <c r="U1" s="13"/>
      <c r="V1" s="13"/>
      <c r="W1" s="14"/>
    </row>
    <row r="2" spans="1:23" x14ac:dyDescent="0.25">
      <c r="A2" s="15"/>
      <c r="B2" s="108"/>
      <c r="C2" s="108"/>
      <c r="D2" s="108"/>
      <c r="E2" s="108"/>
      <c r="F2" s="108"/>
      <c r="G2" s="108"/>
      <c r="H2" s="108"/>
      <c r="I2" s="108"/>
      <c r="J2" s="108"/>
      <c r="K2" s="108"/>
      <c r="L2" s="108"/>
      <c r="M2" s="108"/>
      <c r="N2" s="108"/>
      <c r="O2" s="108"/>
      <c r="P2" s="108"/>
      <c r="Q2" s="108"/>
      <c r="R2" s="108"/>
      <c r="S2" s="10"/>
      <c r="T2" s="10"/>
      <c r="U2" s="108"/>
      <c r="V2" s="108"/>
      <c r="W2" s="16"/>
    </row>
    <row r="3" spans="1:23" x14ac:dyDescent="0.25">
      <c r="A3" s="15"/>
      <c r="B3" s="108"/>
      <c r="C3" s="108"/>
      <c r="D3" s="108"/>
      <c r="E3" s="108"/>
      <c r="F3" s="108"/>
      <c r="G3" s="108"/>
      <c r="H3" s="108"/>
      <c r="I3" s="108"/>
      <c r="J3" s="108"/>
      <c r="K3" s="108"/>
      <c r="L3" s="108"/>
      <c r="M3" s="108"/>
      <c r="N3" s="108"/>
      <c r="O3" s="108"/>
      <c r="P3" s="108"/>
      <c r="Q3" s="108"/>
      <c r="R3" s="108"/>
      <c r="S3" s="10"/>
      <c r="T3" s="10"/>
      <c r="U3" s="108"/>
      <c r="V3" s="108"/>
      <c r="W3" s="16"/>
    </row>
    <row r="4" spans="1:23" x14ac:dyDescent="0.25">
      <c r="A4" s="15"/>
      <c r="B4" s="108"/>
      <c r="C4" s="108"/>
      <c r="D4" s="108"/>
      <c r="E4" s="108"/>
      <c r="F4" s="108"/>
      <c r="G4" s="108"/>
      <c r="H4" s="108"/>
      <c r="I4" s="108"/>
      <c r="J4" s="108"/>
      <c r="K4" s="108"/>
      <c r="L4" s="108"/>
      <c r="M4" s="108"/>
      <c r="N4" s="108"/>
      <c r="O4" s="108"/>
      <c r="P4" s="108"/>
      <c r="Q4" s="108"/>
      <c r="R4" s="108"/>
      <c r="S4" s="10"/>
      <c r="T4" s="10"/>
      <c r="U4" s="10"/>
      <c r="V4" s="10"/>
      <c r="W4" s="17"/>
    </row>
    <row r="5" spans="1:23" x14ac:dyDescent="0.25">
      <c r="A5" s="15"/>
      <c r="B5" s="108"/>
      <c r="C5" s="108"/>
      <c r="D5" s="108"/>
      <c r="E5" s="108"/>
      <c r="F5" s="108"/>
      <c r="G5" s="108"/>
      <c r="H5" s="108"/>
      <c r="I5" s="108"/>
      <c r="J5" s="108"/>
      <c r="K5" s="108"/>
      <c r="L5" s="108"/>
      <c r="M5" s="108"/>
      <c r="N5" s="108"/>
      <c r="O5" s="108"/>
      <c r="P5" s="108"/>
      <c r="Q5" s="108"/>
      <c r="R5" s="108"/>
      <c r="S5" s="10"/>
      <c r="T5" s="10"/>
      <c r="U5" s="10"/>
      <c r="V5" s="10"/>
      <c r="W5" s="17"/>
    </row>
    <row r="6" spans="1:23" x14ac:dyDescent="0.25">
      <c r="A6" s="15"/>
      <c r="B6" s="108"/>
      <c r="C6" s="108"/>
      <c r="D6" s="108"/>
      <c r="E6" s="108"/>
      <c r="F6" s="108"/>
      <c r="G6" s="108"/>
      <c r="H6" s="108"/>
      <c r="I6" s="108"/>
      <c r="J6" s="108"/>
      <c r="K6" s="108"/>
      <c r="L6" s="108"/>
      <c r="M6" s="108"/>
      <c r="N6" s="108"/>
      <c r="O6" s="108"/>
      <c r="P6" s="108"/>
      <c r="Q6" s="108"/>
      <c r="R6" s="108"/>
      <c r="S6" s="10"/>
      <c r="T6" s="10"/>
      <c r="U6" s="10"/>
      <c r="V6" s="10"/>
      <c r="W6" s="17"/>
    </row>
    <row r="7" spans="1:23" x14ac:dyDescent="0.25">
      <c r="A7" s="15"/>
      <c r="B7" s="108"/>
      <c r="C7" s="108"/>
      <c r="D7" s="108"/>
      <c r="E7" s="108"/>
      <c r="F7" s="108"/>
      <c r="G7" s="108"/>
      <c r="H7" s="108"/>
      <c r="I7" s="108"/>
      <c r="J7" s="108"/>
      <c r="K7" s="108"/>
      <c r="L7" s="108"/>
      <c r="M7" s="108"/>
      <c r="N7" s="108"/>
      <c r="O7" s="108"/>
      <c r="P7" s="108"/>
      <c r="Q7" s="108"/>
      <c r="R7" s="108"/>
      <c r="S7" s="10"/>
      <c r="T7" s="10"/>
      <c r="U7" s="10"/>
      <c r="V7" s="10"/>
      <c r="W7" s="17"/>
    </row>
    <row r="8" spans="1:23" x14ac:dyDescent="0.25">
      <c r="A8" s="15"/>
      <c r="B8" s="108"/>
      <c r="C8" s="108"/>
      <c r="D8" s="108"/>
      <c r="E8" s="108"/>
      <c r="F8" s="108"/>
      <c r="G8" s="108"/>
      <c r="H8" s="108"/>
      <c r="I8" s="108"/>
      <c r="J8" s="108"/>
      <c r="K8" s="108"/>
      <c r="L8" s="108"/>
      <c r="M8" s="108"/>
      <c r="N8" s="108"/>
      <c r="O8" s="108"/>
      <c r="P8" s="108"/>
      <c r="Q8" s="108"/>
      <c r="R8" s="108"/>
      <c r="S8" s="108"/>
      <c r="T8" s="108"/>
      <c r="U8" s="10"/>
      <c r="V8" s="10"/>
      <c r="W8" s="17"/>
    </row>
    <row r="9" spans="1:23" x14ac:dyDescent="0.25">
      <c r="A9" s="15"/>
      <c r="B9" s="108"/>
      <c r="C9" s="108"/>
      <c r="D9" s="108"/>
      <c r="E9" s="108"/>
      <c r="F9" s="108"/>
      <c r="G9" s="108"/>
      <c r="H9" s="108"/>
      <c r="I9" s="108"/>
      <c r="J9" s="108"/>
      <c r="K9" s="108"/>
      <c r="L9" s="108"/>
      <c r="M9" s="108"/>
      <c r="N9" s="108"/>
      <c r="O9" s="108"/>
      <c r="P9" s="108"/>
      <c r="Q9" s="108"/>
      <c r="R9" s="108"/>
      <c r="S9" s="108"/>
      <c r="T9" s="108"/>
      <c r="U9" s="10"/>
      <c r="V9" s="10"/>
      <c r="W9" s="17"/>
    </row>
    <row r="10" spans="1:23" ht="21" x14ac:dyDescent="0.35">
      <c r="A10" s="15"/>
      <c r="B10" s="138" t="s">
        <v>0</v>
      </c>
      <c r="C10" s="138"/>
      <c r="D10" s="138"/>
      <c r="E10" s="138"/>
      <c r="F10" s="138"/>
      <c r="G10" s="138"/>
      <c r="H10" s="138"/>
      <c r="I10" s="138"/>
      <c r="J10" s="138"/>
      <c r="K10" s="138"/>
      <c r="L10" s="138"/>
      <c r="M10" s="138"/>
      <c r="N10" s="138"/>
      <c r="O10" s="138"/>
      <c r="P10" s="138"/>
      <c r="Q10" s="138"/>
      <c r="R10" s="138"/>
      <c r="S10" s="138"/>
      <c r="T10" s="138"/>
      <c r="U10" s="138"/>
      <c r="V10" s="138"/>
      <c r="W10" s="139"/>
    </row>
    <row r="11" spans="1:23" x14ac:dyDescent="0.25">
      <c r="A11" s="15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10"/>
      <c r="V11" s="10"/>
      <c r="W11" s="17"/>
    </row>
    <row r="12" spans="1:23" x14ac:dyDescent="0.25">
      <c r="A12" s="15"/>
      <c r="B12" s="66"/>
      <c r="C12" s="3"/>
      <c r="D12" s="3"/>
      <c r="E12" s="3"/>
      <c r="F12" s="3"/>
      <c r="G12" s="3"/>
      <c r="H12" s="1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10"/>
      <c r="V12" s="10"/>
      <c r="W12" s="17"/>
    </row>
    <row r="13" spans="1:23" ht="17.25" x14ac:dyDescent="0.25">
      <c r="A13" s="15"/>
      <c r="B13" s="3"/>
      <c r="C13" s="3" t="s">
        <v>171</v>
      </c>
      <c r="D13" s="3"/>
      <c r="E13" s="3"/>
      <c r="F13" s="3"/>
      <c r="G13" s="3"/>
      <c r="H13" s="3"/>
      <c r="I13" s="3"/>
      <c r="J13" s="3"/>
      <c r="K13" s="3"/>
      <c r="L13" s="3"/>
      <c r="M13" s="3"/>
      <c r="N13" s="42" t="s">
        <v>185</v>
      </c>
      <c r="P13" s="4"/>
      <c r="Q13" s="4"/>
      <c r="R13" s="3"/>
      <c r="S13" s="3"/>
      <c r="T13" s="3"/>
      <c r="U13" s="10"/>
      <c r="V13" s="10"/>
      <c r="W13" s="17"/>
    </row>
    <row r="14" spans="1:23" ht="16.5" customHeight="1" x14ac:dyDescent="0.3">
      <c r="A14" s="15"/>
      <c r="B14" s="66"/>
      <c r="C14" s="113" t="s">
        <v>173</v>
      </c>
      <c r="D14" s="105"/>
      <c r="E14" s="105"/>
      <c r="F14" s="105"/>
      <c r="G14" s="105"/>
      <c r="H14" s="1"/>
      <c r="I14" s="11"/>
      <c r="J14" s="105"/>
      <c r="K14" s="105"/>
      <c r="L14" s="1"/>
      <c r="M14" s="1"/>
      <c r="N14" s="120" t="s">
        <v>186</v>
      </c>
      <c r="P14" s="4"/>
      <c r="Q14" s="4"/>
      <c r="R14" s="10"/>
      <c r="S14" s="10"/>
      <c r="T14" s="36"/>
      <c r="U14" s="10"/>
      <c r="V14" s="10"/>
      <c r="W14" s="17"/>
    </row>
    <row r="15" spans="1:23" x14ac:dyDescent="0.25">
      <c r="A15" s="15"/>
      <c r="B15" s="30"/>
      <c r="C15" s="113" t="s">
        <v>174</v>
      </c>
      <c r="D15" s="28"/>
      <c r="E15" s="28"/>
      <c r="F15" s="28"/>
      <c r="G15" s="28"/>
      <c r="H15" s="30"/>
      <c r="I15" s="10"/>
      <c r="J15" s="28"/>
      <c r="K15" s="28"/>
      <c r="L15" s="30"/>
      <c r="M15" s="30"/>
      <c r="N15" s="120" t="s">
        <v>187</v>
      </c>
      <c r="P15" s="4"/>
      <c r="Q15" s="4"/>
      <c r="R15" s="10"/>
      <c r="S15" s="10"/>
      <c r="T15" s="28"/>
      <c r="U15" s="10"/>
      <c r="V15" s="10"/>
      <c r="W15" s="17"/>
    </row>
    <row r="16" spans="1:23" ht="17.25" x14ac:dyDescent="0.25">
      <c r="A16" s="15"/>
      <c r="B16" s="67"/>
      <c r="C16" s="42"/>
      <c r="D16" s="42"/>
      <c r="E16" s="42"/>
      <c r="F16" s="42"/>
      <c r="G16" s="42"/>
      <c r="H16" s="37"/>
      <c r="I16" s="10"/>
      <c r="J16" s="31"/>
      <c r="K16" s="31"/>
      <c r="L16" s="37"/>
      <c r="M16" s="37"/>
      <c r="N16" s="120" t="s">
        <v>197</v>
      </c>
      <c r="P16" s="4"/>
      <c r="Q16" s="4"/>
      <c r="R16" s="10"/>
      <c r="S16" s="10"/>
      <c r="T16" s="32"/>
      <c r="U16" s="10"/>
      <c r="V16" s="10"/>
      <c r="W16" s="17"/>
    </row>
    <row r="17" spans="1:23" ht="16.5" customHeight="1" x14ac:dyDescent="0.25">
      <c r="A17" s="15"/>
      <c r="B17" s="42"/>
      <c r="C17" s="42" t="s">
        <v>175</v>
      </c>
      <c r="D17" s="42"/>
      <c r="E17" s="42"/>
      <c r="F17" s="42"/>
      <c r="G17" s="42"/>
      <c r="H17" s="1"/>
      <c r="I17" s="10"/>
      <c r="J17" s="28"/>
      <c r="K17" s="28"/>
      <c r="L17" s="37"/>
      <c r="M17" s="37"/>
      <c r="N17" s="120" t="s">
        <v>198</v>
      </c>
      <c r="P17" s="4"/>
      <c r="Q17" s="4"/>
      <c r="R17" s="10"/>
      <c r="S17" s="10"/>
      <c r="T17" s="33"/>
      <c r="U17" s="10"/>
      <c r="V17" s="10"/>
      <c r="W17" s="17"/>
    </row>
    <row r="18" spans="1:23" ht="16.5" customHeight="1" x14ac:dyDescent="0.25">
      <c r="A18" s="15"/>
      <c r="B18" s="42"/>
      <c r="C18" s="115" t="s">
        <v>176</v>
      </c>
      <c r="D18" s="42"/>
      <c r="E18" s="42"/>
      <c r="F18" s="42"/>
      <c r="G18" s="42"/>
      <c r="H18" s="38"/>
      <c r="I18" s="10"/>
      <c r="J18" s="4"/>
      <c r="K18" s="4"/>
      <c r="L18" s="37"/>
      <c r="M18" s="37"/>
      <c r="N18" s="120" t="s">
        <v>199</v>
      </c>
      <c r="P18" s="4"/>
      <c r="Q18" s="4"/>
      <c r="R18" s="10"/>
      <c r="S18" s="10"/>
      <c r="T18" s="33"/>
      <c r="U18" s="10"/>
      <c r="V18" s="10"/>
      <c r="W18" s="17"/>
    </row>
    <row r="19" spans="1:23" ht="16.5" customHeight="1" x14ac:dyDescent="0.25">
      <c r="A19" s="15"/>
      <c r="B19" s="42"/>
      <c r="C19" s="115" t="s">
        <v>177</v>
      </c>
      <c r="D19" s="42"/>
      <c r="E19" s="42"/>
      <c r="F19" s="42"/>
      <c r="G19" s="42"/>
      <c r="H19" s="1"/>
      <c r="I19" s="10"/>
      <c r="J19" s="4"/>
      <c r="K19" s="4"/>
      <c r="L19" s="37"/>
      <c r="M19" s="37"/>
      <c r="N19" s="120" t="s">
        <v>188</v>
      </c>
      <c r="P19" s="4"/>
      <c r="Q19" s="4"/>
      <c r="R19" s="10"/>
      <c r="S19" s="10"/>
      <c r="T19" s="33"/>
      <c r="U19" s="10"/>
      <c r="V19" s="10"/>
      <c r="W19" s="17"/>
    </row>
    <row r="20" spans="1:23" ht="16.5" customHeight="1" x14ac:dyDescent="0.25">
      <c r="A20" s="15"/>
      <c r="B20" s="42"/>
      <c r="C20" s="120" t="s">
        <v>102</v>
      </c>
      <c r="D20" s="42"/>
      <c r="E20" s="42"/>
      <c r="F20" s="42"/>
      <c r="G20" s="42"/>
      <c r="H20" s="1"/>
      <c r="I20" s="10"/>
      <c r="J20" s="4"/>
      <c r="K20" s="4"/>
      <c r="L20" s="37"/>
      <c r="M20" s="37"/>
      <c r="N20" s="120" t="s">
        <v>189</v>
      </c>
      <c r="P20" s="4"/>
      <c r="Q20" s="4"/>
      <c r="R20" s="10"/>
      <c r="S20" s="10"/>
      <c r="T20" s="33"/>
      <c r="U20" s="10"/>
      <c r="V20" s="10"/>
      <c r="W20" s="17"/>
    </row>
    <row r="21" spans="1:23" ht="16.5" customHeight="1" x14ac:dyDescent="0.25">
      <c r="A21" s="15"/>
      <c r="B21" s="42"/>
      <c r="C21" s="120" t="s">
        <v>61</v>
      </c>
      <c r="D21" s="42"/>
      <c r="E21" s="42"/>
      <c r="F21" s="42"/>
      <c r="G21" s="42"/>
      <c r="H21" s="38"/>
      <c r="I21" s="10"/>
      <c r="J21" s="7"/>
      <c r="K21" s="7"/>
      <c r="L21" s="37"/>
      <c r="M21" s="37"/>
      <c r="N21" s="120" t="s">
        <v>190</v>
      </c>
      <c r="P21" s="4"/>
      <c r="Q21" s="4"/>
      <c r="R21" s="10"/>
      <c r="S21" s="10"/>
      <c r="T21" s="33"/>
      <c r="U21" s="10"/>
      <c r="V21" s="10"/>
      <c r="W21" s="17"/>
    </row>
    <row r="22" spans="1:23" ht="16.5" customHeight="1" x14ac:dyDescent="0.25">
      <c r="A22" s="15"/>
      <c r="B22" s="42"/>
      <c r="C22" s="120" t="s">
        <v>60</v>
      </c>
      <c r="D22" s="42"/>
      <c r="E22" s="42"/>
      <c r="F22" s="42"/>
      <c r="G22" s="42"/>
      <c r="H22" s="38"/>
      <c r="I22" s="10"/>
      <c r="J22" s="7"/>
      <c r="K22" s="7"/>
      <c r="L22" s="37"/>
      <c r="M22" s="37"/>
      <c r="N22" s="120" t="s">
        <v>191</v>
      </c>
      <c r="P22" s="4"/>
      <c r="Q22" s="4"/>
      <c r="R22" s="10"/>
      <c r="S22" s="10"/>
      <c r="T22" s="33"/>
      <c r="U22" s="10"/>
      <c r="V22" s="10"/>
      <c r="W22" s="17"/>
    </row>
    <row r="23" spans="1:23" ht="16.5" customHeight="1" x14ac:dyDescent="0.25">
      <c r="A23" s="15"/>
      <c r="B23" s="42"/>
      <c r="C23" s="121" t="s">
        <v>182</v>
      </c>
      <c r="D23" s="42"/>
      <c r="E23" s="42"/>
      <c r="F23" s="42"/>
      <c r="G23" s="42"/>
      <c r="H23" s="37"/>
      <c r="I23" s="10"/>
      <c r="J23" s="7"/>
      <c r="K23" s="7"/>
      <c r="L23" s="37"/>
      <c r="M23" s="37"/>
      <c r="N23" s="120" t="s">
        <v>192</v>
      </c>
      <c r="P23" s="4"/>
      <c r="Q23" s="4"/>
      <c r="R23" s="10"/>
      <c r="S23" s="10"/>
      <c r="T23" s="33"/>
      <c r="U23" s="10"/>
      <c r="V23" s="10"/>
      <c r="W23" s="17"/>
    </row>
    <row r="24" spans="1:23" ht="16.5" customHeight="1" x14ac:dyDescent="0.25">
      <c r="A24" s="15"/>
      <c r="B24" s="42"/>
      <c r="C24" s="120" t="s">
        <v>178</v>
      </c>
      <c r="D24" s="42"/>
      <c r="E24" s="42"/>
      <c r="F24" s="42"/>
      <c r="G24" s="42"/>
      <c r="H24" s="37"/>
      <c r="I24" s="10"/>
      <c r="J24" s="7"/>
      <c r="K24" s="7"/>
      <c r="L24" s="37"/>
      <c r="M24" s="37"/>
      <c r="N24" s="120" t="s">
        <v>200</v>
      </c>
      <c r="P24" s="4"/>
      <c r="Q24" s="4"/>
      <c r="R24" s="10"/>
      <c r="S24" s="10"/>
      <c r="T24" s="33"/>
      <c r="U24" s="10"/>
      <c r="V24" s="10"/>
      <c r="W24" s="17"/>
    </row>
    <row r="25" spans="1:23" ht="16.5" customHeight="1" x14ac:dyDescent="0.25">
      <c r="A25" s="15"/>
      <c r="B25" s="42"/>
      <c r="C25" s="120" t="s">
        <v>183</v>
      </c>
      <c r="D25" s="42"/>
      <c r="E25" s="42"/>
      <c r="F25" s="42"/>
      <c r="G25" s="42"/>
      <c r="H25" s="38"/>
      <c r="I25" s="10"/>
      <c r="J25" s="7"/>
      <c r="K25" s="7"/>
      <c r="L25" s="37"/>
      <c r="M25" s="37"/>
      <c r="N25" s="120" t="s">
        <v>194</v>
      </c>
      <c r="P25" s="4"/>
      <c r="Q25" s="4"/>
      <c r="R25" s="10"/>
      <c r="S25" s="10"/>
      <c r="T25" s="33"/>
      <c r="U25" s="10"/>
      <c r="V25" s="10"/>
      <c r="W25" s="17"/>
    </row>
    <row r="26" spans="1:23" ht="16.5" customHeight="1" x14ac:dyDescent="0.25">
      <c r="A26" s="15"/>
      <c r="B26" s="42"/>
      <c r="C26" s="120" t="s">
        <v>181</v>
      </c>
      <c r="D26" s="42"/>
      <c r="E26" s="42"/>
      <c r="F26" s="42"/>
      <c r="G26" s="42"/>
      <c r="H26" s="38"/>
      <c r="I26" s="10"/>
      <c r="J26" s="7"/>
      <c r="K26" s="7"/>
      <c r="L26" s="37"/>
      <c r="M26" s="37"/>
      <c r="N26" s="120" t="s">
        <v>195</v>
      </c>
      <c r="P26" s="4"/>
      <c r="Q26" s="4"/>
      <c r="R26" s="10"/>
      <c r="S26" s="10"/>
      <c r="T26" s="33"/>
      <c r="U26" s="10"/>
      <c r="V26" s="10"/>
      <c r="W26" s="17"/>
    </row>
    <row r="27" spans="1:23" ht="16.5" customHeight="1" x14ac:dyDescent="0.25">
      <c r="A27" s="15"/>
      <c r="B27" s="42"/>
      <c r="C27" s="120" t="s">
        <v>67</v>
      </c>
      <c r="D27" s="42"/>
      <c r="E27" s="42"/>
      <c r="F27" s="42"/>
      <c r="G27" s="42"/>
      <c r="H27" s="39"/>
      <c r="I27" s="10"/>
      <c r="J27" s="4"/>
      <c r="K27" s="4"/>
      <c r="L27" s="37"/>
      <c r="M27" s="37"/>
      <c r="N27" s="120" t="s">
        <v>201</v>
      </c>
      <c r="P27" s="4"/>
      <c r="Q27" s="4"/>
      <c r="R27" s="10"/>
      <c r="S27" s="10"/>
      <c r="T27" s="33"/>
      <c r="U27" s="10"/>
      <c r="V27" s="10"/>
      <c r="W27" s="17"/>
    </row>
    <row r="28" spans="1:23" ht="16.5" customHeight="1" x14ac:dyDescent="0.25">
      <c r="A28" s="15"/>
      <c r="B28" s="42"/>
      <c r="C28" s="120" t="s">
        <v>76</v>
      </c>
      <c r="D28" s="42"/>
      <c r="E28" s="42"/>
      <c r="F28" s="42"/>
      <c r="G28" s="42"/>
      <c r="H28" s="40"/>
      <c r="I28" s="10"/>
      <c r="J28" s="8"/>
      <c r="K28" s="8"/>
      <c r="L28" s="37"/>
      <c r="M28" s="37"/>
      <c r="N28" s="120" t="s">
        <v>121</v>
      </c>
      <c r="P28" s="4"/>
      <c r="Q28" s="4"/>
      <c r="R28" s="10"/>
      <c r="S28" s="10"/>
      <c r="T28" s="33"/>
      <c r="U28" s="10"/>
      <c r="V28" s="10"/>
      <c r="W28" s="17"/>
    </row>
    <row r="29" spans="1:23" ht="16.5" customHeight="1" x14ac:dyDescent="0.25">
      <c r="A29" s="15"/>
      <c r="B29" s="42"/>
      <c r="C29" s="120" t="s">
        <v>184</v>
      </c>
      <c r="D29" s="42"/>
      <c r="E29" s="42"/>
      <c r="F29" s="42"/>
      <c r="G29" s="42"/>
      <c r="H29" s="4"/>
      <c r="I29" s="38"/>
      <c r="J29" s="4"/>
      <c r="K29" s="4"/>
      <c r="L29" s="37"/>
      <c r="M29" s="37"/>
      <c r="N29" s="120" t="s">
        <v>119</v>
      </c>
      <c r="P29" s="4"/>
      <c r="Q29" s="4"/>
      <c r="R29" s="10"/>
      <c r="S29" s="10"/>
      <c r="T29" s="33"/>
      <c r="U29" s="22"/>
      <c r="V29" s="22"/>
      <c r="W29" s="114"/>
    </row>
    <row r="30" spans="1:23" ht="9.75" customHeight="1" x14ac:dyDescent="0.25">
      <c r="A30" s="15"/>
      <c r="B30" s="42"/>
      <c r="C30" s="42"/>
      <c r="D30" s="42"/>
      <c r="E30" s="42"/>
      <c r="F30" s="42"/>
      <c r="G30" s="42"/>
      <c r="H30" s="4"/>
      <c r="I30" s="34"/>
      <c r="J30" s="4"/>
      <c r="K30" s="4"/>
      <c r="L30" s="37"/>
      <c r="M30" s="37"/>
      <c r="N30" s="10"/>
      <c r="O30" s="10"/>
      <c r="P30" s="10"/>
      <c r="Q30" s="1"/>
      <c r="R30" s="10"/>
      <c r="S30" s="10"/>
      <c r="T30" s="33"/>
      <c r="U30" s="10"/>
      <c r="V30" s="10"/>
      <c r="W30" s="17"/>
    </row>
    <row r="31" spans="1:23" ht="17.25" x14ac:dyDescent="0.3">
      <c r="A31" s="15"/>
      <c r="B31" s="10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35"/>
      <c r="R31" s="35"/>
      <c r="S31" s="61"/>
      <c r="T31" s="61"/>
      <c r="U31" s="10"/>
      <c r="V31" s="10"/>
      <c r="W31" s="17"/>
    </row>
    <row r="32" spans="1:23" ht="17.25" x14ac:dyDescent="0.3">
      <c r="A32" s="15"/>
      <c r="B32" s="10"/>
      <c r="F32" s="4"/>
      <c r="G32" s="4"/>
      <c r="H32" s="37"/>
      <c r="I32" s="5"/>
      <c r="J32" s="5"/>
      <c r="K32" s="5"/>
      <c r="L32" s="11"/>
      <c r="M32" s="11"/>
      <c r="N32" s="64"/>
      <c r="O32" s="64"/>
      <c r="P32" s="64"/>
      <c r="Q32" s="37"/>
      <c r="R32" s="59"/>
      <c r="S32" s="62"/>
      <c r="T32" s="62"/>
      <c r="U32" s="10"/>
      <c r="V32" s="10"/>
      <c r="W32" s="17"/>
    </row>
    <row r="33" spans="1:23" ht="17.25" x14ac:dyDescent="0.3">
      <c r="A33" s="15"/>
      <c r="B33" s="10"/>
      <c r="F33" s="4"/>
      <c r="G33" s="4"/>
      <c r="H33" s="28"/>
      <c r="I33" s="4"/>
      <c r="J33" s="4"/>
      <c r="K33" s="4"/>
      <c r="L33" s="10"/>
      <c r="M33" s="10"/>
      <c r="N33" s="4"/>
      <c r="O33" s="4"/>
      <c r="P33" s="4"/>
      <c r="Q33" s="28"/>
      <c r="R33" s="35"/>
      <c r="S33" s="61"/>
      <c r="T33" s="61"/>
      <c r="U33" s="10"/>
      <c r="V33" s="10"/>
      <c r="W33" s="17"/>
    </row>
    <row r="34" spans="1:23" ht="17.25" x14ac:dyDescent="0.3">
      <c r="A34" s="15"/>
      <c r="B34" s="10"/>
      <c r="F34" s="4"/>
      <c r="G34" s="4"/>
      <c r="H34" s="28"/>
      <c r="I34" s="4"/>
      <c r="J34" s="4"/>
      <c r="K34" s="4"/>
      <c r="L34" s="10"/>
      <c r="M34" s="10"/>
      <c r="N34" s="4"/>
      <c r="O34" s="4"/>
      <c r="P34" s="4"/>
      <c r="Q34" s="28"/>
      <c r="R34" s="35"/>
      <c r="S34" s="61"/>
      <c r="T34" s="61"/>
      <c r="U34" s="10"/>
      <c r="V34" s="10"/>
      <c r="W34" s="17"/>
    </row>
    <row r="35" spans="1:23" ht="17.25" x14ac:dyDescent="0.3">
      <c r="A35" s="15"/>
      <c r="B35" s="10"/>
      <c r="C35" s="42" t="s">
        <v>202</v>
      </c>
      <c r="D35" s="4"/>
      <c r="E35" s="4"/>
      <c r="F35" s="4"/>
      <c r="G35" s="4"/>
      <c r="H35" s="1"/>
      <c r="I35" s="4"/>
      <c r="J35" s="4"/>
      <c r="K35" s="4"/>
      <c r="L35" s="10"/>
      <c r="M35" s="10"/>
      <c r="N35" s="42" t="s">
        <v>7</v>
      </c>
      <c r="O35" s="60"/>
      <c r="P35" s="60"/>
      <c r="Q35" s="60"/>
      <c r="R35" s="1"/>
      <c r="S35" s="68"/>
      <c r="T35" s="63"/>
      <c r="U35" s="61"/>
      <c r="V35" s="61"/>
      <c r="W35" s="17"/>
    </row>
    <row r="36" spans="1:23" ht="17.25" x14ac:dyDescent="0.3">
      <c r="A36" s="15"/>
      <c r="B36" s="10"/>
      <c r="C36" s="120" t="s">
        <v>204</v>
      </c>
      <c r="D36" s="4"/>
      <c r="E36" s="4"/>
      <c r="F36" s="4"/>
      <c r="G36" s="4"/>
      <c r="H36" s="1"/>
      <c r="I36" s="4"/>
      <c r="J36" s="4"/>
      <c r="K36" s="4"/>
      <c r="L36" s="10"/>
      <c r="M36" s="10"/>
      <c r="N36" s="122" t="s">
        <v>155</v>
      </c>
      <c r="O36" s="60"/>
      <c r="P36" s="60"/>
      <c r="R36" s="1"/>
      <c r="S36" s="10"/>
      <c r="T36" s="63"/>
      <c r="U36" s="61"/>
      <c r="V36" s="61"/>
      <c r="W36" s="17"/>
    </row>
    <row r="37" spans="1:23" ht="17.25" x14ac:dyDescent="0.3">
      <c r="A37" s="15"/>
      <c r="B37" s="10"/>
      <c r="C37" s="120" t="s">
        <v>205</v>
      </c>
      <c r="D37" s="4"/>
      <c r="E37" s="4"/>
      <c r="F37" s="4"/>
      <c r="G37" s="4"/>
      <c r="H37" s="1"/>
      <c r="I37" s="4"/>
      <c r="J37" s="4"/>
      <c r="K37" s="4"/>
      <c r="L37" s="10"/>
      <c r="M37" s="10"/>
      <c r="N37" s="122" t="s">
        <v>157</v>
      </c>
      <c r="P37" s="10"/>
      <c r="Q37" s="10"/>
      <c r="R37" s="1"/>
      <c r="S37" s="68"/>
      <c r="T37" s="63"/>
      <c r="U37" s="61"/>
      <c r="V37" s="61"/>
      <c r="W37" s="17"/>
    </row>
    <row r="38" spans="1:23" ht="17.25" x14ac:dyDescent="0.3">
      <c r="A38" s="15"/>
      <c r="B38" s="10"/>
      <c r="C38" s="120" t="s">
        <v>206</v>
      </c>
      <c r="D38" s="4"/>
      <c r="E38" s="4"/>
      <c r="F38" s="4"/>
      <c r="G38" s="4"/>
      <c r="H38" s="1"/>
      <c r="I38" s="4"/>
      <c r="J38" s="4"/>
      <c r="K38" s="4"/>
      <c r="L38" s="10"/>
      <c r="M38" s="10"/>
      <c r="N38" s="122" t="s">
        <v>160</v>
      </c>
      <c r="P38" s="10"/>
      <c r="Q38" s="10"/>
      <c r="R38" s="1"/>
      <c r="S38" s="68"/>
      <c r="T38" s="63"/>
      <c r="U38" s="61"/>
      <c r="V38" s="61"/>
      <c r="W38" s="17"/>
    </row>
    <row r="39" spans="1:23" ht="17.25" x14ac:dyDescent="0.3">
      <c r="A39" s="15"/>
      <c r="B39" s="10"/>
      <c r="C39" s="120" t="s">
        <v>208</v>
      </c>
      <c r="D39" s="4"/>
      <c r="E39" s="4"/>
      <c r="F39" s="4"/>
      <c r="G39" s="4"/>
      <c r="H39" s="1"/>
      <c r="I39" s="4"/>
      <c r="J39" s="4"/>
      <c r="K39" s="4"/>
      <c r="L39" s="10"/>
      <c r="M39" s="10"/>
      <c r="P39" s="10"/>
      <c r="Q39" s="60"/>
      <c r="R39" s="1"/>
      <c r="S39" s="68"/>
      <c r="T39" s="63"/>
      <c r="U39" s="61"/>
      <c r="V39" s="61"/>
      <c r="W39" s="17"/>
    </row>
    <row r="40" spans="1:23" ht="17.25" x14ac:dyDescent="0.3">
      <c r="A40" s="15"/>
      <c r="B40" s="10"/>
      <c r="C40" s="120" t="s">
        <v>209</v>
      </c>
      <c r="D40" s="4"/>
      <c r="E40" s="4"/>
      <c r="F40" s="4"/>
      <c r="G40" s="4"/>
      <c r="H40" s="1"/>
      <c r="I40" s="4"/>
      <c r="J40" s="4"/>
      <c r="K40" s="4"/>
      <c r="L40" s="10"/>
      <c r="M40" s="10"/>
      <c r="N40" s="4"/>
      <c r="O40" s="60"/>
      <c r="P40" s="60"/>
      <c r="Q40" s="60"/>
      <c r="R40" s="1"/>
      <c r="S40" s="68"/>
      <c r="T40" s="63"/>
      <c r="U40" s="61"/>
      <c r="V40" s="61"/>
      <c r="W40" s="17"/>
    </row>
    <row r="41" spans="1:23" ht="17.25" x14ac:dyDescent="0.3">
      <c r="A41" s="15"/>
      <c r="B41" s="10"/>
      <c r="C41" s="120" t="s">
        <v>169</v>
      </c>
      <c r="D41" s="4"/>
      <c r="E41" s="4"/>
      <c r="F41" s="4"/>
      <c r="G41" s="4"/>
      <c r="H41" s="1"/>
      <c r="I41" s="4"/>
      <c r="J41" s="4"/>
      <c r="K41" s="4"/>
      <c r="L41" s="10"/>
      <c r="M41" s="10"/>
      <c r="N41" s="4"/>
      <c r="O41" s="4"/>
      <c r="P41" s="4"/>
      <c r="Q41" s="28"/>
      <c r="R41" s="35"/>
      <c r="S41" s="61"/>
      <c r="T41" s="61"/>
      <c r="U41" s="10"/>
      <c r="V41" s="10"/>
      <c r="W41" s="17"/>
    </row>
    <row r="42" spans="1:23" ht="17.25" x14ac:dyDescent="0.3">
      <c r="A42" s="15"/>
      <c r="B42" s="10"/>
      <c r="C42" s="120" t="s">
        <v>168</v>
      </c>
      <c r="D42" s="4"/>
      <c r="E42" s="4"/>
      <c r="F42" s="4"/>
      <c r="G42" s="4"/>
      <c r="H42" s="1"/>
      <c r="I42" s="4"/>
      <c r="J42" s="4"/>
      <c r="K42" s="4"/>
      <c r="L42" s="10"/>
      <c r="M42" s="10"/>
      <c r="N42" s="4"/>
      <c r="O42" s="4"/>
      <c r="P42" s="4"/>
      <c r="Q42" s="28"/>
      <c r="R42" s="35"/>
      <c r="S42" s="61"/>
      <c r="T42" s="61"/>
      <c r="U42" s="10"/>
      <c r="V42" s="10"/>
      <c r="W42" s="17"/>
    </row>
    <row r="43" spans="1:23" ht="17.25" x14ac:dyDescent="0.3">
      <c r="A43" s="15"/>
      <c r="B43" s="10"/>
      <c r="F43" s="4"/>
      <c r="G43" s="4"/>
      <c r="H43" s="1"/>
      <c r="I43" s="4"/>
      <c r="J43" s="4"/>
      <c r="K43" s="4"/>
      <c r="L43" s="10"/>
      <c r="M43" s="10"/>
      <c r="N43" s="60"/>
      <c r="O43" s="60"/>
      <c r="P43" s="60"/>
      <c r="Q43" s="1"/>
      <c r="R43" s="68"/>
      <c r="S43" s="63"/>
      <c r="T43" s="61"/>
      <c r="U43" s="10"/>
      <c r="V43" s="10"/>
      <c r="W43" s="17"/>
    </row>
    <row r="44" spans="1:23" ht="17.25" x14ac:dyDescent="0.3">
      <c r="A44" s="15"/>
      <c r="B44" s="10"/>
      <c r="F44" s="4"/>
      <c r="G44" s="4"/>
      <c r="H44" s="1"/>
      <c r="I44" s="4"/>
      <c r="J44" s="4"/>
      <c r="K44" s="4"/>
      <c r="L44" s="10"/>
      <c r="M44" s="10"/>
      <c r="N44" s="60"/>
      <c r="O44" s="60"/>
      <c r="P44" s="60"/>
      <c r="Q44" s="1"/>
      <c r="R44" s="68"/>
      <c r="S44" s="63"/>
      <c r="T44" s="61"/>
      <c r="U44" s="10"/>
      <c r="V44" s="10"/>
      <c r="W44" s="17"/>
    </row>
    <row r="45" spans="1:23" x14ac:dyDescent="0.25">
      <c r="A45" s="15"/>
      <c r="B45" s="10"/>
      <c r="L45" s="10"/>
      <c r="M45" s="10"/>
      <c r="W45" s="17"/>
    </row>
    <row r="46" spans="1:23" ht="17.25" x14ac:dyDescent="0.3">
      <c r="A46" s="15"/>
      <c r="B46" s="10"/>
      <c r="C46" s="4"/>
      <c r="D46" s="4"/>
      <c r="E46" s="4"/>
      <c r="F46" s="4"/>
      <c r="G46" s="4"/>
      <c r="H46" s="1"/>
      <c r="I46" s="4"/>
      <c r="J46" s="4"/>
      <c r="K46" s="4"/>
      <c r="L46" s="10"/>
      <c r="M46" s="10"/>
      <c r="N46" s="60"/>
      <c r="O46" s="60"/>
      <c r="P46" s="60"/>
      <c r="Q46" s="1"/>
      <c r="R46" s="68"/>
      <c r="S46" s="63"/>
      <c r="T46" s="61"/>
      <c r="U46" s="10"/>
      <c r="V46" s="10"/>
      <c r="W46" s="17"/>
    </row>
    <row r="47" spans="1:23" ht="17.25" x14ac:dyDescent="0.3">
      <c r="A47" s="15"/>
      <c r="B47" s="10"/>
      <c r="C47" s="4"/>
      <c r="D47" s="4"/>
      <c r="E47" s="4"/>
      <c r="F47" s="4"/>
      <c r="G47" s="4"/>
      <c r="H47" s="55"/>
      <c r="I47" s="4"/>
      <c r="J47" s="4"/>
      <c r="K47" s="4"/>
      <c r="L47" s="10"/>
      <c r="M47" s="10"/>
      <c r="N47" s="60"/>
      <c r="O47" s="60"/>
      <c r="P47" s="60"/>
      <c r="Q47" s="1"/>
      <c r="R47" s="68"/>
      <c r="S47" s="63"/>
      <c r="T47" s="61"/>
      <c r="U47" s="10"/>
      <c r="V47" s="10"/>
      <c r="W47" s="17"/>
    </row>
    <row r="48" spans="1:23" ht="17.25" x14ac:dyDescent="0.3">
      <c r="A48" s="15"/>
      <c r="B48" s="10"/>
      <c r="C48" s="4"/>
      <c r="D48" s="4"/>
      <c r="E48" s="4"/>
      <c r="F48" s="4"/>
      <c r="G48" s="4"/>
      <c r="H48" s="4"/>
      <c r="I48" s="4"/>
      <c r="J48" s="4"/>
      <c r="K48" s="4"/>
      <c r="L48" s="58"/>
      <c r="M48" s="58"/>
      <c r="N48" s="60"/>
      <c r="O48" s="60"/>
      <c r="P48" s="60"/>
      <c r="Q48" s="1"/>
      <c r="R48" s="68"/>
      <c r="S48" s="63"/>
      <c r="T48" s="61"/>
      <c r="U48" s="10"/>
      <c r="V48" s="10"/>
      <c r="W48" s="17"/>
    </row>
    <row r="49" spans="1:23" x14ac:dyDescent="0.25">
      <c r="A49" s="15"/>
      <c r="B49" s="46" t="s">
        <v>135</v>
      </c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35"/>
      <c r="R49" s="35"/>
      <c r="S49" s="35"/>
      <c r="T49" s="35"/>
      <c r="U49" s="10"/>
      <c r="V49" s="10"/>
      <c r="W49" s="17"/>
    </row>
    <row r="50" spans="1:23" x14ac:dyDescent="0.25">
      <c r="A50" s="18"/>
      <c r="B50" s="112" t="s">
        <v>36</v>
      </c>
      <c r="C50" s="19"/>
      <c r="D50" s="19"/>
      <c r="E50" s="19"/>
      <c r="F50" s="19"/>
      <c r="G50" s="19"/>
      <c r="H50" s="19"/>
      <c r="I50" s="19"/>
      <c r="J50" s="19"/>
      <c r="K50" s="19"/>
      <c r="L50" s="19"/>
      <c r="M50" s="19"/>
      <c r="N50" s="19"/>
      <c r="O50" s="19"/>
      <c r="P50" s="19"/>
      <c r="Q50" s="19"/>
      <c r="R50" s="19"/>
      <c r="S50" s="19"/>
      <c r="T50" s="19"/>
      <c r="U50" s="19"/>
      <c r="V50" s="19"/>
      <c r="W50" s="20"/>
    </row>
  </sheetData>
  <mergeCells count="1">
    <mergeCell ref="B10:W10"/>
  </mergeCells>
  <phoneticPr fontId="10" type="noConversion"/>
  <hyperlinks>
    <hyperlink ref="C14" location="'Mercado Laboral (personas)'!A1" display="Principales indicadores estadistico del mercado laboral (personas)"/>
    <hyperlink ref="C15" location="' Mercado Laboral (tasas)'!A1" display="Principales indicadores estadistico del mercado laboral (tasas)"/>
    <hyperlink ref="C18" location="'Mercado laboral trim (Género) '!A1" display="Principales indicadores estadísticos del mercado laboral para Bogotá, según género, trimestre"/>
    <hyperlink ref="C19" location="'Mercado laboral añocorr(Género)'!A1" display="Principales indicadores estadísticos del mercado laboral para Bogotá, según género, año corrido"/>
    <hyperlink ref="C20" location="'Tasa Global Part %.(Género)'!A1" display="Tasa global de participación en Bogotá, mujeres y hombres"/>
    <hyperlink ref="C21" location="'Tasa Ocupación %.(Género)'!A1" display="Tasa de ocupación en Bogotá, mujeres y hombres"/>
    <hyperlink ref="C22" location="'Tasa Desocupación %.(Género)'!A1" display="Tasa de desocupación en Bogotá, mujeres y hombres"/>
    <hyperlink ref="C23" location="'Tasa Ocup. % Ciudades Hombres'!A1" display="Tasa de ocupación hombres en Bogotá y 13 ciudades"/>
    <hyperlink ref="C24" location="'Tasa Desocup.% Ciudades Hombres'!A1" display="Tasa de desocupación hombres en Bogotá y 13 ciudades"/>
    <hyperlink ref="C25" location="'Tasa Ocup.% Ciudades Mujer'!A1" display="Tasa de ocupación mujeres en Bogotá y 13 ciudades"/>
    <hyperlink ref="C26" location="'Tasa Desocup.% Ciudades Mujer'!A1" display="Tasa de desocupación mujeres en Bogotá y 13 ciudades"/>
    <hyperlink ref="C27" location="'Ramas Ocupados Género'!A1" display="Ocupados en Bogotá según ramas por género"/>
    <hyperlink ref="C28" location="'Posición Ocupados Género'!A1" display="Ocupados en Bogotá según posición ocupacional por género"/>
    <hyperlink ref="C29" location="'Nivel Educativo Ocupados Género'!A1" display="Ocupados en Bogotá según nivel educativo por género"/>
    <hyperlink ref="N14" location="'Mercado laboral (Etareo) '!A1" display="Principales indicadores estadísticos del mercado laboral para Bogotá, según grupos etáreos (personas)"/>
    <hyperlink ref="N15" location="' Etáreo Mercado Laboral (tasas)'!A1" display="Principales indicadores estadísticos del mercado laboral para Bogotá, según grupos etáreos (tasas)"/>
    <hyperlink ref="N16" location="'Tasa Global Part %.(etáreo)'!A1" display="Tasa global de participación en Bogotá según rango etáreo"/>
    <hyperlink ref="N17" location="'Tasa ocupación %.(etáreo)'!A1" display="Tasa de ocupación en Bogotá según rango etáreo"/>
    <hyperlink ref="N18" location="'Tasa desocupación %.(etáreo)'!A1" display="Tasa de desocupación en Bogotá según rango etáreo"/>
    <hyperlink ref="N19" location="'TGP% Ciudades 14 a 28 años'!A1" display="Tasa global de participación Bogotá y 13 ciudades, rango 14 a 28 años"/>
    <hyperlink ref="N20" location="'TGP% Ciudades 29 a 45 años'!A1" display="Tasa global de participación Bogotá y 13 ciudades, rango 29 a 45 años"/>
    <hyperlink ref="N21" location="'TGP% Ciudades 46 años y más'!A1" display="Tasa global de participación Bogotá y 13 ciudades, rango 46 años y más"/>
    <hyperlink ref="N22" location="'Tasa Ocup%Ciudades 14 a 28 años'!A1" display="Tasa de ocupación Bogotá y 13 ciudades, rango 14 a 28 años"/>
    <hyperlink ref="N23" location="'Tasa Ocup%Ciudades 29 a 45 años'!A1" display="Tasa de ocupación Bogotá y 13 ciudades, rango 29 a 45 años"/>
    <hyperlink ref="N24" location="'Tasa Ocup%.Ciudades 46 añosymás'!A1" display="Tasa de ocupación Bogotá y 13 ciudades, rango 46 años y más"/>
    <hyperlink ref="N25" location="'Tasa desocup%Ciudades 14 a 28 '!A1" display="Tasa de desocupación Bogotá y 13 ciudades, rango 14 a 28 años"/>
    <hyperlink ref="N26" location="'Tasa desocup%Ciudades 29 a 45'!A1" display="Tasa de desocupación Bogotá y 13 ciudades, rango 29 a 45 años"/>
    <hyperlink ref="N27" location="'Tasa desocup%.Ciudades 46 años'!A1" display="Tasa de desocupación Bogotá y 13 ciudades, rango 46 años y más"/>
    <hyperlink ref="N28" location="'Ramas Ocupados etáreo '!A1" display="Ocupados en Bogotá según ramas de actividad económica por rango etáreo"/>
    <hyperlink ref="N29" location="'Posición Ocupados etáreo'!A1" display="Ocupados en Bogotá según posición ocupacional por rango etáreo"/>
    <hyperlink ref="C36" location="'Informalidad (personas)'!A1" display="Principales indicadores de informalidad del mercado laboral para Bogotá"/>
    <hyperlink ref="C37" location="'Tasa informalidad Bogotá'!A1" display="Tasa de informalidad en Bogotá, definición DANE vs definición Fuerte"/>
    <hyperlink ref="C38" location="'Tasa Infor% Ciudades (DANE)'!A1" display="Tasa de informalidad , Bogotá y  13 ciudades, def. DANE"/>
    <hyperlink ref="C39" location="'Tasa Infor% Ciudades (Fuerte)'!A1" display="Tasa de informalidad , Bogotá y  13 ciudades, def. Fuerte"/>
    <hyperlink ref="C40" location="'Informalidad (ramas)'!A1" display="Total informales y formales  en Bogotá según ramas de actividad, def. fuerte"/>
    <hyperlink ref="C41" location="'Informalidad (posición)'!A1" display="Total informales y formales  en Bogotá según posición ocupacional, def. fuerte"/>
    <hyperlink ref="C42" location="'Informalidad (nivel educativo)'!A1" display="Total informales y formales  en Bogotá según nivel educativo, def. fuerte"/>
    <hyperlink ref="N36" location="'Desocupación (semanas)'!A1" display="Promedio de semanas buscando trabajo en Bogotá"/>
    <hyperlink ref="N37" location="'Desocupacion (semanas) ciudades'!A1" display="Promedio de semanas buscando trabajo, Bogotá y 13 ciudades"/>
    <hyperlink ref="N38" location="'Desocupacion (semana)educación'!A1" display="Promedio de semanas buscando trabajo en Bogotá, según nivel educativo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8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rgb="FF53722D"/>
  </sheetPr>
  <dimension ref="A1:N4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10" width="10.42578125" style="9" customWidth="1"/>
    <col min="11" max="11" width="1.42578125" style="9" customWidth="1"/>
    <col min="12" max="12" width="10.85546875" style="9"/>
    <col min="13" max="13" width="11.42578125" style="9" customWidth="1"/>
    <col min="14" max="14" width="10.85546875" style="9" customWidth="1"/>
    <col min="15" max="16384" width="10.85546875" style="9"/>
  </cols>
  <sheetData>
    <row r="1" spans="1:14" x14ac:dyDescent="0.25">
      <c r="A1" s="12"/>
      <c r="B1" s="13"/>
      <c r="C1" s="13"/>
      <c r="D1" s="13"/>
      <c r="E1" s="13"/>
      <c r="F1" s="13"/>
      <c r="G1" s="13"/>
      <c r="H1" s="13"/>
      <c r="I1" s="13"/>
      <c r="J1" s="13"/>
      <c r="K1" s="14"/>
      <c r="L1" s="69"/>
      <c r="M1" s="10"/>
      <c r="N1" s="10"/>
    </row>
    <row r="2" spans="1:14" x14ac:dyDescent="0.25">
      <c r="A2" s="15"/>
      <c r="B2" s="108"/>
      <c r="C2" s="108"/>
      <c r="D2" s="108"/>
      <c r="E2" s="108"/>
      <c r="F2" s="108"/>
      <c r="G2" s="108"/>
      <c r="H2" s="108"/>
      <c r="I2" s="108"/>
      <c r="J2" s="108"/>
      <c r="K2" s="16"/>
      <c r="L2" s="69"/>
      <c r="M2" s="10"/>
      <c r="N2" s="10"/>
    </row>
    <row r="3" spans="1:14" x14ac:dyDescent="0.25">
      <c r="A3" s="15"/>
      <c r="B3" s="108"/>
      <c r="C3" s="108"/>
      <c r="D3" s="108"/>
      <c r="E3" s="108"/>
      <c r="F3" s="108"/>
      <c r="G3" s="108"/>
      <c r="H3" s="108"/>
      <c r="I3" s="108"/>
      <c r="J3" s="108"/>
      <c r="K3" s="16"/>
      <c r="L3" s="69"/>
      <c r="M3" s="10"/>
      <c r="N3" s="10"/>
    </row>
    <row r="4" spans="1:14" x14ac:dyDescent="0.25">
      <c r="A4" s="15"/>
      <c r="B4" s="108"/>
      <c r="C4" s="108"/>
      <c r="D4" s="108"/>
      <c r="E4" s="108"/>
      <c r="F4" s="108"/>
      <c r="G4" s="108"/>
      <c r="H4" s="108"/>
      <c r="I4" s="108"/>
      <c r="J4" s="108"/>
      <c r="K4" s="16"/>
      <c r="L4" s="69"/>
      <c r="M4" s="10"/>
      <c r="N4" s="10"/>
    </row>
    <row r="5" spans="1:14" x14ac:dyDescent="0.25">
      <c r="A5" s="15"/>
      <c r="B5" s="108"/>
      <c r="C5" s="108"/>
      <c r="D5" s="108"/>
      <c r="E5" s="108"/>
      <c r="F5" s="108"/>
      <c r="G5" s="108"/>
      <c r="H5" s="108"/>
      <c r="I5" s="108"/>
      <c r="J5" s="108"/>
      <c r="K5" s="16"/>
      <c r="L5" s="69"/>
      <c r="M5" s="10"/>
      <c r="N5" s="10"/>
    </row>
    <row r="6" spans="1:14" x14ac:dyDescent="0.25">
      <c r="A6" s="15"/>
      <c r="B6" s="108"/>
      <c r="C6" s="108"/>
      <c r="D6" s="108"/>
      <c r="E6" s="108"/>
      <c r="F6" s="108"/>
      <c r="G6" s="108"/>
      <c r="H6" s="108"/>
      <c r="I6" s="108"/>
      <c r="J6" s="108"/>
      <c r="K6" s="17"/>
    </row>
    <row r="7" spans="1:14" x14ac:dyDescent="0.25">
      <c r="A7" s="15"/>
      <c r="B7" s="140" t="s">
        <v>131</v>
      </c>
      <c r="C7" s="140"/>
      <c r="D7" s="140"/>
      <c r="E7" s="140"/>
      <c r="F7" s="140"/>
      <c r="G7" s="140"/>
      <c r="H7" s="140"/>
      <c r="I7" s="140"/>
      <c r="J7" s="140"/>
      <c r="K7" s="17"/>
    </row>
    <row r="8" spans="1:14" x14ac:dyDescent="0.25">
      <c r="A8" s="15"/>
      <c r="B8" s="140" t="s">
        <v>172</v>
      </c>
      <c r="C8" s="140"/>
      <c r="D8" s="140"/>
      <c r="E8" s="140"/>
      <c r="F8" s="140"/>
      <c r="G8" s="140"/>
      <c r="H8" s="140"/>
      <c r="I8" s="140"/>
      <c r="J8" s="140"/>
      <c r="K8" s="142"/>
    </row>
    <row r="9" spans="1:14" x14ac:dyDescent="0.25">
      <c r="A9" s="15"/>
      <c r="B9" s="108"/>
      <c r="C9" s="105"/>
      <c r="D9" s="105"/>
      <c r="E9" s="105"/>
      <c r="F9" s="105"/>
      <c r="G9" s="108"/>
      <c r="H9" s="108"/>
      <c r="I9" s="108"/>
      <c r="J9" s="108"/>
      <c r="K9" s="17"/>
    </row>
    <row r="10" spans="1:14" ht="15.75" customHeight="1" x14ac:dyDescent="0.25">
      <c r="A10" s="15"/>
      <c r="B10" s="10"/>
      <c r="C10" s="141" t="s">
        <v>91</v>
      </c>
      <c r="D10" s="141"/>
      <c r="E10" s="143" t="s">
        <v>93</v>
      </c>
      <c r="F10" s="143"/>
      <c r="G10" s="141" t="s">
        <v>57</v>
      </c>
      <c r="H10" s="141"/>
      <c r="I10" s="143" t="s">
        <v>93</v>
      </c>
      <c r="J10" s="143"/>
      <c r="K10" s="17"/>
    </row>
    <row r="11" spans="1:14" x14ac:dyDescent="0.25">
      <c r="A11" s="15"/>
      <c r="B11" s="10"/>
      <c r="C11" s="105">
        <v>2013</v>
      </c>
      <c r="D11" s="105">
        <v>2014</v>
      </c>
      <c r="E11" s="107" t="s">
        <v>29</v>
      </c>
      <c r="F11" s="80" t="s">
        <v>30</v>
      </c>
      <c r="G11" s="105">
        <v>2013</v>
      </c>
      <c r="H11" s="105">
        <v>2014</v>
      </c>
      <c r="I11" s="107" t="s">
        <v>29</v>
      </c>
      <c r="J11" s="80" t="s">
        <v>30</v>
      </c>
      <c r="K11" s="17"/>
      <c r="N11" s="2"/>
    </row>
    <row r="12" spans="1:14" ht="12" customHeight="1" x14ac:dyDescent="0.25">
      <c r="A12" s="15"/>
      <c r="B12" s="10"/>
      <c r="C12" s="105"/>
      <c r="D12" s="105"/>
      <c r="E12" s="105"/>
      <c r="F12" s="84"/>
      <c r="G12" s="105"/>
      <c r="H12" s="105"/>
      <c r="I12" s="105"/>
      <c r="J12" s="84"/>
      <c r="K12" s="17"/>
    </row>
    <row r="13" spans="1:14" x14ac:dyDescent="0.25">
      <c r="A13" s="15"/>
      <c r="B13" s="10" t="s">
        <v>3</v>
      </c>
      <c r="C13" s="89">
        <v>7632.3976666666667</v>
      </c>
      <c r="D13" s="91">
        <v>7734.9021666666667</v>
      </c>
      <c r="E13" s="25">
        <f>+(D13/C13-1)*100</f>
        <v>1.3430183341687441</v>
      </c>
      <c r="F13" s="23">
        <f>+D13-C13</f>
        <v>102.50450000000001</v>
      </c>
      <c r="G13" s="92">
        <v>7645.2449999999999</v>
      </c>
      <c r="H13" s="91">
        <v>7747.6823333333332</v>
      </c>
      <c r="I13" s="25">
        <f>+(H13/G13-1)*100</f>
        <v>1.3398829381312538</v>
      </c>
      <c r="J13" s="23">
        <f>+H13-G13</f>
        <v>102.4373333333333</v>
      </c>
      <c r="K13" s="17"/>
    </row>
    <row r="14" spans="1:14" x14ac:dyDescent="0.25">
      <c r="A14" s="15"/>
      <c r="B14" s="10" t="s">
        <v>4</v>
      </c>
      <c r="C14" s="89">
        <v>6198.8316666666669</v>
      </c>
      <c r="D14" s="91">
        <v>6299.8575000000001</v>
      </c>
      <c r="E14" s="25">
        <f t="shared" ref="E14:E28" si="0">+(D14/C14-1)*100</f>
        <v>1.6297560373607967</v>
      </c>
      <c r="F14" s="23">
        <f t="shared" ref="F14:F28" si="1">+D14-C14</f>
        <v>101.02583333333314</v>
      </c>
      <c r="G14" s="92">
        <v>6211.5386666666673</v>
      </c>
      <c r="H14" s="91">
        <v>6312.4463333333333</v>
      </c>
      <c r="I14" s="25">
        <f t="shared" ref="I14:I28" si="2">+(H14/G14-1)*100</f>
        <v>1.6245196573945853</v>
      </c>
      <c r="J14" s="23">
        <f t="shared" ref="J14:J28" si="3">+H14-G14</f>
        <v>100.90766666666605</v>
      </c>
      <c r="K14" s="17"/>
      <c r="M14" s="21"/>
      <c r="N14" s="27"/>
    </row>
    <row r="15" spans="1:14" x14ac:dyDescent="0.25">
      <c r="A15" s="15"/>
      <c r="B15" s="10" t="s">
        <v>5</v>
      </c>
      <c r="C15" s="89">
        <v>4453.7256666666663</v>
      </c>
      <c r="D15" s="91">
        <v>4537.7340000000004</v>
      </c>
      <c r="E15" s="25">
        <f t="shared" si="0"/>
        <v>1.8862484944253133</v>
      </c>
      <c r="F15" s="23">
        <f t="shared" si="1"/>
        <v>84.008333333334122</v>
      </c>
      <c r="G15" s="92">
        <v>4463.9709999999995</v>
      </c>
      <c r="H15" s="91">
        <v>4567.6693333333342</v>
      </c>
      <c r="I15" s="25">
        <f t="shared" si="2"/>
        <v>2.3230064293279451</v>
      </c>
      <c r="J15" s="23">
        <f t="shared" si="3"/>
        <v>103.69833333333463</v>
      </c>
      <c r="K15" s="17"/>
      <c r="M15" s="21"/>
      <c r="N15" s="27"/>
    </row>
    <row r="16" spans="1:14" x14ac:dyDescent="0.25">
      <c r="A16" s="15"/>
      <c r="B16" s="10" t="s">
        <v>6</v>
      </c>
      <c r="C16" s="89">
        <v>4021.6458333333335</v>
      </c>
      <c r="D16" s="91">
        <v>4115.9316666666664</v>
      </c>
      <c r="E16" s="25">
        <f t="shared" si="0"/>
        <v>2.3444588917265419</v>
      </c>
      <c r="F16" s="23">
        <f t="shared" si="1"/>
        <v>94.285833333332903</v>
      </c>
      <c r="G16" s="92">
        <v>4059.5653333333335</v>
      </c>
      <c r="H16" s="91">
        <v>4171.8559999999998</v>
      </c>
      <c r="I16" s="25">
        <f t="shared" si="2"/>
        <v>2.7660761053564187</v>
      </c>
      <c r="J16" s="23">
        <f t="shared" si="3"/>
        <v>112.29066666666631</v>
      </c>
      <c r="K16" s="17"/>
    </row>
    <row r="17" spans="1:13" x14ac:dyDescent="0.25">
      <c r="A17" s="15"/>
      <c r="B17" s="10" t="s">
        <v>7</v>
      </c>
      <c r="C17" s="89">
        <v>432.08000000000004</v>
      </c>
      <c r="D17" s="91">
        <v>421.80250000000001</v>
      </c>
      <c r="E17" s="25">
        <f t="shared" si="0"/>
        <v>-2.3786104425106536</v>
      </c>
      <c r="F17" s="23">
        <f t="shared" si="1"/>
        <v>-10.277500000000032</v>
      </c>
      <c r="G17" s="92">
        <v>404.40566666666672</v>
      </c>
      <c r="H17" s="91">
        <v>395.81366666666668</v>
      </c>
      <c r="I17" s="25">
        <f t="shared" si="2"/>
        <v>-2.1245993091095872</v>
      </c>
      <c r="J17" s="23">
        <f t="shared" si="3"/>
        <v>-8.5920000000000414</v>
      </c>
      <c r="K17" s="17"/>
    </row>
    <row r="18" spans="1:13" x14ac:dyDescent="0.25">
      <c r="A18" s="15"/>
      <c r="B18" s="10" t="s">
        <v>26</v>
      </c>
      <c r="C18" s="89">
        <v>417.09050000000002</v>
      </c>
      <c r="D18" s="91">
        <v>401.255</v>
      </c>
      <c r="E18" s="25">
        <f t="shared" si="0"/>
        <v>-3.79665803944228</v>
      </c>
      <c r="F18" s="23">
        <f t="shared" si="1"/>
        <v>-15.835500000000025</v>
      </c>
      <c r="G18" s="92">
        <v>385.38633333333337</v>
      </c>
      <c r="H18" s="91">
        <v>376.92733333333331</v>
      </c>
      <c r="I18" s="25">
        <f t="shared" si="2"/>
        <v>-2.1949403153026736</v>
      </c>
      <c r="J18" s="23">
        <f t="shared" si="3"/>
        <v>-8.45900000000006</v>
      </c>
      <c r="K18" s="17"/>
    </row>
    <row r="19" spans="1:13" x14ac:dyDescent="0.25">
      <c r="A19" s="15"/>
      <c r="B19" s="10" t="s">
        <v>27</v>
      </c>
      <c r="C19" s="89">
        <v>14.989333333333335</v>
      </c>
      <c r="D19" s="91">
        <v>20.547333333333334</v>
      </c>
      <c r="E19" s="25">
        <f t="shared" si="0"/>
        <v>37.079701120797012</v>
      </c>
      <c r="F19" s="23">
        <f t="shared" si="1"/>
        <v>5.5579999999999998</v>
      </c>
      <c r="G19" s="92">
        <v>19.019000000000002</v>
      </c>
      <c r="H19" s="91">
        <v>18.885999999999999</v>
      </c>
      <c r="I19" s="25">
        <f t="shared" si="2"/>
        <v>-0.69930069930070893</v>
      </c>
      <c r="J19" s="23">
        <f t="shared" si="3"/>
        <v>-0.13300000000000267</v>
      </c>
      <c r="K19" s="17"/>
    </row>
    <row r="20" spans="1:13" x14ac:dyDescent="0.25">
      <c r="A20" s="15"/>
      <c r="B20" s="10" t="s">
        <v>8</v>
      </c>
      <c r="C20" s="89">
        <v>1745.1060000000002</v>
      </c>
      <c r="D20" s="91">
        <v>1762.1235000000001</v>
      </c>
      <c r="E20" s="25">
        <f t="shared" si="0"/>
        <v>0.97515566389663189</v>
      </c>
      <c r="F20" s="23">
        <f t="shared" si="1"/>
        <v>17.017499999999927</v>
      </c>
      <c r="G20" s="92">
        <v>1747.5676666666668</v>
      </c>
      <c r="H20" s="91">
        <v>1744.777</v>
      </c>
      <c r="I20" s="25">
        <f t="shared" si="2"/>
        <v>-0.15968861863814299</v>
      </c>
      <c r="J20" s="23">
        <f t="shared" si="3"/>
        <v>-2.7906666666667661</v>
      </c>
      <c r="K20" s="17"/>
    </row>
    <row r="21" spans="1:13" x14ac:dyDescent="0.25">
      <c r="A21" s="15"/>
      <c r="B21" s="10" t="s">
        <v>24</v>
      </c>
      <c r="C21" s="89">
        <v>1575.0678333333333</v>
      </c>
      <c r="D21" s="91">
        <v>1393.1048333333333</v>
      </c>
      <c r="E21" s="25">
        <f t="shared" si="0"/>
        <v>-11.552708788097698</v>
      </c>
      <c r="F21" s="23">
        <f t="shared" si="1"/>
        <v>-181.96299999999997</v>
      </c>
      <c r="G21" s="92">
        <v>1625.3916666666667</v>
      </c>
      <c r="H21" s="91">
        <v>1418.6826666666666</v>
      </c>
      <c r="I21" s="25">
        <f t="shared" si="2"/>
        <v>-12.717488605310523</v>
      </c>
      <c r="J21" s="23">
        <f t="shared" si="3"/>
        <v>-206.70900000000006</v>
      </c>
      <c r="K21" s="17"/>
    </row>
    <row r="22" spans="1:13" x14ac:dyDescent="0.25">
      <c r="A22" s="15"/>
      <c r="B22" s="10" t="s">
        <v>9</v>
      </c>
      <c r="C22" s="89">
        <v>584.61466666666661</v>
      </c>
      <c r="D22" s="91">
        <v>487.73166666666668</v>
      </c>
      <c r="E22" s="25">
        <f t="shared" si="0"/>
        <v>-16.572112456980204</v>
      </c>
      <c r="F22" s="23">
        <f t="shared" si="1"/>
        <v>-96.882999999999925</v>
      </c>
      <c r="G22" s="92">
        <v>634.57466666666653</v>
      </c>
      <c r="H22" s="91">
        <v>507.75433333333331</v>
      </c>
      <c r="I22" s="25">
        <f t="shared" si="2"/>
        <v>-19.985092376836121</v>
      </c>
      <c r="J22" s="23">
        <f t="shared" si="3"/>
        <v>-126.82033333333322</v>
      </c>
      <c r="K22" s="17"/>
    </row>
    <row r="23" spans="1:13" x14ac:dyDescent="0.25">
      <c r="A23" s="15"/>
      <c r="B23" s="10" t="s">
        <v>13</v>
      </c>
      <c r="C23" s="89">
        <v>971.49049999999988</v>
      </c>
      <c r="D23" s="91">
        <v>917.92899999999997</v>
      </c>
      <c r="E23" s="25">
        <f t="shared" si="0"/>
        <v>-5.513332348592181</v>
      </c>
      <c r="F23" s="23">
        <f t="shared" si="1"/>
        <v>-53.56149999999991</v>
      </c>
      <c r="G23" s="92">
        <v>1049.8613333333333</v>
      </c>
      <c r="H23" s="91">
        <v>920.13566666666668</v>
      </c>
      <c r="I23" s="25">
        <f t="shared" si="2"/>
        <v>-12.356457233717212</v>
      </c>
      <c r="J23" s="23">
        <f t="shared" si="3"/>
        <v>-129.7256666666666</v>
      </c>
      <c r="K23" s="17"/>
    </row>
    <row r="24" spans="1:13" x14ac:dyDescent="0.25">
      <c r="A24" s="15"/>
      <c r="B24" s="10" t="s">
        <v>10</v>
      </c>
      <c r="C24" s="89">
        <v>1294.3653333333332</v>
      </c>
      <c r="D24" s="91">
        <v>1163.0996666666665</v>
      </c>
      <c r="E24" s="25">
        <f t="shared" si="0"/>
        <v>-10.141315074363344</v>
      </c>
      <c r="F24" s="23">
        <f t="shared" si="1"/>
        <v>-131.26566666666668</v>
      </c>
      <c r="G24" s="92">
        <v>1334.2333333333333</v>
      </c>
      <c r="H24" s="91">
        <v>1174.4203333333335</v>
      </c>
      <c r="I24" s="25">
        <f t="shared" si="2"/>
        <v>-11.977889924301088</v>
      </c>
      <c r="J24" s="23">
        <f t="shared" si="3"/>
        <v>-159.81299999999987</v>
      </c>
      <c r="K24" s="17"/>
    </row>
    <row r="25" spans="1:13" x14ac:dyDescent="0.25">
      <c r="A25" s="15"/>
      <c r="B25" s="10" t="s">
        <v>25</v>
      </c>
      <c r="C25" s="89">
        <v>630.88316666666674</v>
      </c>
      <c r="D25" s="91">
        <v>578.39850000000001</v>
      </c>
      <c r="E25" s="25">
        <f t="shared" si="0"/>
        <v>-8.3192371329186994</v>
      </c>
      <c r="F25" s="23">
        <f t="shared" si="1"/>
        <v>-52.484666666666726</v>
      </c>
      <c r="G25" s="92">
        <v>630.11300000000006</v>
      </c>
      <c r="H25" s="91">
        <v>571.81100000000004</v>
      </c>
      <c r="I25" s="25">
        <f t="shared" si="2"/>
        <v>-9.2526261162680363</v>
      </c>
      <c r="J25" s="23">
        <f t="shared" si="3"/>
        <v>-58.302000000000021</v>
      </c>
      <c r="K25" s="17"/>
    </row>
    <row r="26" spans="1:13" x14ac:dyDescent="0.25">
      <c r="A26" s="15"/>
      <c r="B26" s="10" t="s">
        <v>9</v>
      </c>
      <c r="C26" s="89">
        <v>281.31833333333333</v>
      </c>
      <c r="D26" s="91">
        <v>247.9255</v>
      </c>
      <c r="E26" s="25">
        <f t="shared" si="0"/>
        <v>-11.87012340705369</v>
      </c>
      <c r="F26" s="23">
        <f t="shared" si="1"/>
        <v>-33.392833333333328</v>
      </c>
      <c r="G26" s="92">
        <v>294.3</v>
      </c>
      <c r="H26" s="91">
        <v>251.11533333333333</v>
      </c>
      <c r="I26" s="25">
        <f t="shared" si="2"/>
        <v>-14.673688979499389</v>
      </c>
      <c r="J26" s="23">
        <f t="shared" si="3"/>
        <v>-43.184666666666686</v>
      </c>
      <c r="K26" s="17"/>
    </row>
    <row r="27" spans="1:13" x14ac:dyDescent="0.25">
      <c r="A27" s="15"/>
      <c r="B27" s="10" t="s">
        <v>13</v>
      </c>
      <c r="C27" s="89">
        <v>378.44450000000006</v>
      </c>
      <c r="D27" s="91">
        <v>361.74999999999994</v>
      </c>
      <c r="E27" s="25">
        <f t="shared" si="0"/>
        <v>-4.4113469742591338</v>
      </c>
      <c r="F27" s="23">
        <f t="shared" si="1"/>
        <v>-16.694500000000119</v>
      </c>
      <c r="G27" s="92">
        <v>406.15966666666668</v>
      </c>
      <c r="H27" s="91">
        <v>361.57633333333325</v>
      </c>
      <c r="I27" s="25">
        <f t="shared" si="2"/>
        <v>-10.976799764296331</v>
      </c>
      <c r="J27" s="23">
        <f t="shared" si="3"/>
        <v>-44.583333333333428</v>
      </c>
      <c r="K27" s="17"/>
    </row>
    <row r="28" spans="1:13" x14ac:dyDescent="0.25">
      <c r="A28" s="15"/>
      <c r="B28" s="10" t="s">
        <v>10</v>
      </c>
      <c r="C28" s="89">
        <v>491.07150000000001</v>
      </c>
      <c r="D28" s="91">
        <v>449.38300000000004</v>
      </c>
      <c r="E28" s="25">
        <f t="shared" si="0"/>
        <v>-8.4892933106482378</v>
      </c>
      <c r="F28" s="23">
        <f t="shared" si="1"/>
        <v>-41.688499999999976</v>
      </c>
      <c r="G28" s="92">
        <v>487.85533333333336</v>
      </c>
      <c r="H28" s="91">
        <v>444.84733333333332</v>
      </c>
      <c r="I28" s="25">
        <f t="shared" si="2"/>
        <v>-8.8157281598506785</v>
      </c>
      <c r="J28" s="23">
        <f t="shared" si="3"/>
        <v>-43.008000000000038</v>
      </c>
      <c r="K28" s="17"/>
    </row>
    <row r="29" spans="1:13" ht="14.25" customHeight="1" x14ac:dyDescent="0.25">
      <c r="A29" s="15"/>
      <c r="B29" s="11"/>
      <c r="C29" s="4"/>
      <c r="D29" s="4"/>
      <c r="E29" s="4"/>
      <c r="F29" s="4"/>
      <c r="G29" s="22"/>
      <c r="H29" s="22"/>
      <c r="I29" s="22"/>
      <c r="J29" s="84"/>
      <c r="K29" s="17"/>
    </row>
    <row r="30" spans="1:13" x14ac:dyDescent="0.25">
      <c r="A30" s="15"/>
      <c r="B30" s="10"/>
      <c r="C30" s="4"/>
      <c r="D30" s="4"/>
      <c r="E30" s="4"/>
      <c r="F30" s="5"/>
      <c r="G30" s="8"/>
      <c r="H30" s="8"/>
      <c r="I30" s="8"/>
      <c r="J30" s="84"/>
      <c r="K30" s="17"/>
      <c r="M30" s="9" t="s">
        <v>50</v>
      </c>
    </row>
    <row r="31" spans="1:13" x14ac:dyDescent="0.25">
      <c r="A31" s="15"/>
      <c r="B31" s="10"/>
      <c r="C31" s="4"/>
      <c r="D31" s="4"/>
      <c r="E31" s="4"/>
      <c r="F31" s="5"/>
      <c r="G31" s="8"/>
      <c r="H31" s="8"/>
      <c r="I31" s="8"/>
      <c r="J31" s="8"/>
      <c r="K31" s="17"/>
      <c r="M31" s="9" t="s">
        <v>50</v>
      </c>
    </row>
    <row r="32" spans="1:13" x14ac:dyDescent="0.25">
      <c r="A32" s="15"/>
      <c r="B32" s="10"/>
      <c r="C32" s="4"/>
      <c r="D32" s="4"/>
      <c r="E32" s="4"/>
      <c r="F32" s="5"/>
      <c r="G32" s="8"/>
      <c r="H32" s="8"/>
      <c r="I32" s="8"/>
      <c r="J32" s="8"/>
      <c r="K32" s="17"/>
      <c r="M32" s="9" t="s">
        <v>50</v>
      </c>
    </row>
    <row r="33" spans="1:13" x14ac:dyDescent="0.25">
      <c r="A33" s="15"/>
      <c r="B33" s="10"/>
      <c r="C33" s="4"/>
      <c r="D33" s="4"/>
      <c r="E33" s="4"/>
      <c r="F33" s="5"/>
      <c r="G33" s="8"/>
      <c r="H33" s="8"/>
      <c r="I33" s="8"/>
      <c r="J33" s="8"/>
      <c r="K33" s="17"/>
      <c r="M33" s="9" t="s">
        <v>50</v>
      </c>
    </row>
    <row r="34" spans="1:13" x14ac:dyDescent="0.25">
      <c r="A34" s="15"/>
      <c r="B34" s="10"/>
      <c r="C34" s="4"/>
      <c r="D34" s="4"/>
      <c r="E34" s="4"/>
      <c r="F34" s="5"/>
      <c r="G34" s="8"/>
      <c r="H34" s="8"/>
      <c r="I34" s="8"/>
      <c r="J34" s="8"/>
      <c r="K34" s="17"/>
      <c r="M34" s="9" t="s">
        <v>50</v>
      </c>
    </row>
    <row r="35" spans="1:13" x14ac:dyDescent="0.25">
      <c r="A35" s="15"/>
      <c r="B35" s="10"/>
      <c r="C35" s="4"/>
      <c r="D35" s="4"/>
      <c r="E35" s="4"/>
      <c r="F35" s="5"/>
      <c r="G35" s="8"/>
      <c r="H35" s="8"/>
      <c r="I35" s="8"/>
      <c r="J35" s="8"/>
      <c r="K35" s="17"/>
    </row>
    <row r="36" spans="1:13" x14ac:dyDescent="0.25">
      <c r="A36" s="15"/>
      <c r="B36" s="10"/>
      <c r="C36" s="4"/>
      <c r="D36" s="4"/>
      <c r="E36" s="4"/>
      <c r="F36" s="5"/>
      <c r="G36" s="8"/>
      <c r="H36" s="8"/>
      <c r="I36" s="8"/>
      <c r="J36" s="8"/>
      <c r="K36" s="17"/>
      <c r="M36" s="9" t="s">
        <v>50</v>
      </c>
    </row>
    <row r="37" spans="1:13" x14ac:dyDescent="0.25">
      <c r="A37" s="15"/>
      <c r="B37" s="10"/>
      <c r="C37" s="4"/>
      <c r="D37" s="4"/>
      <c r="E37" s="4"/>
      <c r="F37" s="5"/>
      <c r="G37" s="8"/>
      <c r="H37" s="8"/>
      <c r="I37" s="8"/>
      <c r="J37" s="8"/>
      <c r="K37" s="17"/>
      <c r="M37" s="9" t="s">
        <v>50</v>
      </c>
    </row>
    <row r="38" spans="1:13" x14ac:dyDescent="0.25">
      <c r="A38" s="15"/>
      <c r="B38" s="10"/>
      <c r="C38" s="4"/>
      <c r="D38" s="4"/>
      <c r="E38" s="4"/>
      <c r="F38" s="5"/>
      <c r="G38" s="8"/>
      <c r="H38" s="8"/>
      <c r="I38" s="8"/>
      <c r="J38" s="8"/>
      <c r="K38" s="17"/>
      <c r="M38" s="9" t="s">
        <v>50</v>
      </c>
    </row>
    <row r="39" spans="1:13" x14ac:dyDescent="0.25">
      <c r="A39" s="15"/>
      <c r="B39" s="10"/>
      <c r="C39" s="4"/>
      <c r="D39" s="4"/>
      <c r="E39" s="4"/>
      <c r="F39" s="5"/>
      <c r="G39" s="8"/>
      <c r="H39" s="8"/>
      <c r="I39" s="8"/>
      <c r="J39" s="8"/>
      <c r="K39" s="17"/>
      <c r="M39" s="9" t="s">
        <v>50</v>
      </c>
    </row>
    <row r="40" spans="1:13" x14ac:dyDescent="0.25">
      <c r="A40" s="15"/>
      <c r="B40" s="10"/>
      <c r="C40" s="4"/>
      <c r="D40" s="4"/>
      <c r="E40" s="4"/>
      <c r="F40" s="5"/>
      <c r="G40" s="8"/>
      <c r="H40" s="8"/>
      <c r="I40" s="8"/>
      <c r="J40" s="8"/>
      <c r="K40" s="17"/>
    </row>
    <row r="41" spans="1:13" x14ac:dyDescent="0.25">
      <c r="A41" s="15"/>
      <c r="B41" s="10"/>
      <c r="C41" s="4"/>
      <c r="D41" s="4"/>
      <c r="E41" s="4"/>
      <c r="F41" s="5"/>
      <c r="G41" s="8"/>
      <c r="H41" s="8"/>
      <c r="I41" s="8"/>
      <c r="J41" s="8"/>
      <c r="K41" s="17"/>
    </row>
    <row r="42" spans="1:13" x14ac:dyDescent="0.25">
      <c r="A42" s="15"/>
      <c r="B42" s="46" t="str">
        <f>+Índice!B49</f>
        <v>Fuente: Departamento Administrativo Nacional de Estadística, Gran Encuesta Integrada de Hogares (GEIH) junio 2014</v>
      </c>
      <c r="C42" s="5"/>
      <c r="D42" s="5"/>
      <c r="E42" s="5"/>
      <c r="F42" s="5"/>
      <c r="G42" s="6"/>
      <c r="H42" s="6"/>
      <c r="I42" s="6"/>
      <c r="J42" s="6"/>
      <c r="K42" s="17"/>
    </row>
    <row r="43" spans="1:13" x14ac:dyDescent="0.25">
      <c r="A43" s="18"/>
      <c r="B43" s="50" t="s">
        <v>36</v>
      </c>
      <c r="C43" s="19"/>
      <c r="D43" s="19"/>
      <c r="E43" s="19"/>
      <c r="F43" s="19"/>
      <c r="G43" s="19"/>
      <c r="H43" s="19"/>
      <c r="I43" s="19"/>
      <c r="J43" s="19"/>
      <c r="K43" s="20"/>
    </row>
    <row r="44" spans="1:13" ht="7.5" customHeight="1" x14ac:dyDescent="0.25">
      <c r="B44" s="10"/>
    </row>
    <row r="45" spans="1:13" x14ac:dyDescent="0.25">
      <c r="B45" s="10"/>
    </row>
    <row r="46" spans="1:13" x14ac:dyDescent="0.25">
      <c r="E46" s="21" t="s">
        <v>31</v>
      </c>
      <c r="F46" s="27">
        <f>+D15</f>
        <v>4537.7340000000004</v>
      </c>
    </row>
    <row r="47" spans="1:13" x14ac:dyDescent="0.25">
      <c r="E47" s="21" t="s">
        <v>18</v>
      </c>
      <c r="F47" s="27">
        <f>+D20</f>
        <v>1762.1235000000001</v>
      </c>
    </row>
  </sheetData>
  <mergeCells count="6">
    <mergeCell ref="B7:J7"/>
    <mergeCell ref="G10:H10"/>
    <mergeCell ref="B8:K8"/>
    <mergeCell ref="C10:D10"/>
    <mergeCell ref="E10:F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  <pageSetUpPr fitToPage="1"/>
  </sheetPr>
  <dimension ref="A1:V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4" width="10.42578125" style="9" customWidth="1"/>
    <col min="5" max="5" width="12" style="9" customWidth="1"/>
    <col min="6" max="8" width="10.42578125" style="9" customWidth="1"/>
    <col min="9" max="9" width="12.5703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x14ac:dyDescent="0.25">
      <c r="A1" s="12"/>
      <c r="B1" s="13"/>
      <c r="C1" s="13"/>
      <c r="D1" s="13"/>
      <c r="E1" s="13"/>
      <c r="F1" s="13"/>
      <c r="G1" s="48"/>
      <c r="H1" s="13"/>
      <c r="I1" s="13"/>
      <c r="J1" s="14"/>
      <c r="K1" s="10"/>
    </row>
    <row r="2" spans="1:22" x14ac:dyDescent="0.25">
      <c r="A2" s="12"/>
      <c r="B2" s="13"/>
      <c r="C2" s="13"/>
      <c r="D2" s="13"/>
      <c r="E2" s="13"/>
      <c r="F2" s="13"/>
      <c r="G2" s="54"/>
      <c r="H2" s="13"/>
      <c r="I2" s="13"/>
      <c r="J2" s="14"/>
      <c r="K2" s="10"/>
    </row>
    <row r="3" spans="1:22" x14ac:dyDescent="0.25">
      <c r="A3" s="15"/>
      <c r="B3" s="71"/>
      <c r="C3" s="71"/>
      <c r="D3" s="71"/>
      <c r="E3" s="71"/>
      <c r="F3" s="71"/>
      <c r="G3" s="10"/>
      <c r="H3" s="71"/>
      <c r="I3" s="71"/>
      <c r="J3" s="16"/>
      <c r="K3" s="10"/>
    </row>
    <row r="4" spans="1:22" x14ac:dyDescent="0.25">
      <c r="A4" s="15"/>
      <c r="B4" s="71"/>
      <c r="C4" s="71"/>
      <c r="D4" s="71"/>
      <c r="E4" s="71"/>
      <c r="F4" s="71"/>
      <c r="G4" s="10"/>
      <c r="H4" s="71"/>
      <c r="I4" s="71"/>
      <c r="J4" s="17"/>
      <c r="K4" s="10"/>
    </row>
    <row r="5" spans="1:22" x14ac:dyDescent="0.25">
      <c r="A5" s="15"/>
      <c r="B5" s="71"/>
      <c r="C5" s="71"/>
      <c r="D5" s="71"/>
      <c r="E5" s="71"/>
      <c r="F5" s="71"/>
      <c r="G5" s="71"/>
      <c r="H5" s="71"/>
      <c r="I5" s="71"/>
      <c r="J5" s="17"/>
      <c r="K5" s="10"/>
    </row>
    <row r="6" spans="1:22" x14ac:dyDescent="0.25">
      <c r="A6" s="15"/>
      <c r="B6" s="71"/>
      <c r="C6" s="71"/>
      <c r="D6" s="71"/>
      <c r="E6" s="71"/>
      <c r="F6" s="71"/>
      <c r="G6" s="71"/>
      <c r="H6" s="71"/>
      <c r="I6" s="71"/>
      <c r="J6" s="17"/>
      <c r="K6" s="10"/>
    </row>
    <row r="7" spans="1:22" x14ac:dyDescent="0.25">
      <c r="A7" s="15"/>
      <c r="B7" s="71"/>
      <c r="C7" s="140" t="s">
        <v>33</v>
      </c>
      <c r="D7" s="140"/>
      <c r="E7" s="140"/>
      <c r="F7" s="140"/>
      <c r="G7" s="140"/>
      <c r="H7" s="140"/>
      <c r="I7" s="140"/>
      <c r="J7" s="17"/>
      <c r="K7" s="10"/>
    </row>
    <row r="8" spans="1:22" x14ac:dyDescent="0.25">
      <c r="A8" s="15"/>
      <c r="B8" s="71"/>
      <c r="C8" s="140" t="s">
        <v>55</v>
      </c>
      <c r="D8" s="140"/>
      <c r="E8" s="140"/>
      <c r="F8" s="140"/>
      <c r="G8" s="140"/>
      <c r="H8" s="140"/>
      <c r="I8" s="140"/>
      <c r="J8" s="17"/>
      <c r="K8" s="10"/>
    </row>
    <row r="9" spans="1:22" x14ac:dyDescent="0.25">
      <c r="A9" s="15"/>
      <c r="B9" s="71"/>
      <c r="C9" s="70"/>
      <c r="D9" s="70"/>
      <c r="E9" s="70"/>
      <c r="F9" s="70"/>
      <c r="G9" s="71"/>
      <c r="H9" s="71"/>
      <c r="I9" s="71"/>
      <c r="J9" s="17"/>
      <c r="K9" s="10"/>
    </row>
    <row r="10" spans="1:22" ht="15.75" customHeight="1" x14ac:dyDescent="0.25">
      <c r="A10" s="15"/>
      <c r="B10" s="10"/>
      <c r="C10" s="141" t="s">
        <v>91</v>
      </c>
      <c r="D10" s="141"/>
      <c r="E10" s="144" t="s">
        <v>92</v>
      </c>
      <c r="F10" s="79"/>
      <c r="G10" s="141" t="s">
        <v>57</v>
      </c>
      <c r="H10" s="141"/>
      <c r="I10" s="144" t="s">
        <v>92</v>
      </c>
      <c r="J10" s="17"/>
      <c r="K10" s="10"/>
    </row>
    <row r="11" spans="1:22" x14ac:dyDescent="0.25">
      <c r="A11" s="15"/>
      <c r="B11" s="10"/>
      <c r="C11" s="79">
        <v>2013</v>
      </c>
      <c r="D11" s="79">
        <v>2014</v>
      </c>
      <c r="E11" s="144"/>
      <c r="F11" s="76"/>
      <c r="G11" s="79">
        <v>2013</v>
      </c>
      <c r="H11" s="79">
        <v>2014</v>
      </c>
      <c r="I11" s="144"/>
      <c r="J11" s="17"/>
      <c r="K11" s="10"/>
      <c r="M11" s="2"/>
    </row>
    <row r="12" spans="1:22" ht="12" customHeight="1" x14ac:dyDescent="0.25">
      <c r="A12" s="15"/>
      <c r="B12" s="10"/>
      <c r="C12" s="70"/>
      <c r="D12" s="70"/>
      <c r="E12" s="70"/>
      <c r="F12" s="70"/>
      <c r="G12" s="70"/>
      <c r="H12" s="70"/>
      <c r="I12" s="70"/>
      <c r="J12" s="17"/>
      <c r="K12" s="10"/>
    </row>
    <row r="13" spans="1:22" x14ac:dyDescent="0.25">
      <c r="A13" s="15"/>
      <c r="B13" s="10" t="s">
        <v>114</v>
      </c>
      <c r="C13" s="24">
        <v>81.217357079533727</v>
      </c>
      <c r="D13" s="29">
        <v>81.447151680199013</v>
      </c>
      <c r="E13" s="24">
        <f>+D13-C13</f>
        <v>0.22979460066528645</v>
      </c>
      <c r="F13" s="79"/>
      <c r="G13" s="24">
        <v>81.247084516803156</v>
      </c>
      <c r="H13" s="29">
        <v>81.47528592098962</v>
      </c>
      <c r="I13" s="24">
        <f>+H13-G13</f>
        <v>0.22820140418646417</v>
      </c>
      <c r="J13" s="17"/>
      <c r="K13" s="10"/>
      <c r="L13" s="56"/>
      <c r="M13" s="56"/>
      <c r="N13" s="56"/>
      <c r="O13" s="56"/>
      <c r="P13" s="56"/>
      <c r="Q13" s="56"/>
      <c r="R13" s="56"/>
      <c r="S13" s="56"/>
      <c r="T13" s="56"/>
      <c r="U13" s="56"/>
      <c r="V13" s="56"/>
    </row>
    <row r="14" spans="1:22" x14ac:dyDescent="0.25">
      <c r="A14" s="15"/>
      <c r="B14" s="10" t="s">
        <v>20</v>
      </c>
      <c r="C14" s="24">
        <v>71.847824011997957</v>
      </c>
      <c r="D14" s="29">
        <v>72.029153040366396</v>
      </c>
      <c r="E14" s="24">
        <f t="shared" ref="E14:E26" si="0">+D14-C14</f>
        <v>0.18132902836843812</v>
      </c>
      <c r="F14" s="79"/>
      <c r="G14" s="24">
        <v>71.86578462362732</v>
      </c>
      <c r="H14" s="29">
        <v>72.359733328953993</v>
      </c>
      <c r="I14" s="24">
        <f t="shared" ref="I14:I26" si="1">+H14-G14</f>
        <v>0.49394870532667312</v>
      </c>
      <c r="J14" s="17"/>
      <c r="K14" s="10"/>
      <c r="L14" s="21"/>
      <c r="M14" s="27"/>
    </row>
    <row r="15" spans="1:22" x14ac:dyDescent="0.25">
      <c r="A15" s="15"/>
      <c r="B15" s="10" t="s">
        <v>19</v>
      </c>
      <c r="C15" s="24">
        <v>64.877480944661883</v>
      </c>
      <c r="D15" s="29">
        <v>65.33372646391868</v>
      </c>
      <c r="E15" s="24">
        <f t="shared" si="0"/>
        <v>0.45624551925679668</v>
      </c>
      <c r="F15" s="79"/>
      <c r="G15" s="24">
        <v>65.355229214275184</v>
      </c>
      <c r="H15" s="29">
        <v>66.089369789493659</v>
      </c>
      <c r="I15" s="24">
        <f t="shared" si="1"/>
        <v>0.73414057521847553</v>
      </c>
      <c r="J15" s="17"/>
      <c r="K15" s="10"/>
      <c r="M15" s="27"/>
    </row>
    <row r="16" spans="1:22" x14ac:dyDescent="0.25">
      <c r="A16" s="15"/>
      <c r="B16" s="57" t="s">
        <v>21</v>
      </c>
      <c r="C16" s="24">
        <v>9.7015405154800387</v>
      </c>
      <c r="D16" s="29">
        <v>9.2954434966879944</v>
      </c>
      <c r="E16" s="24">
        <f t="shared" si="0"/>
        <v>-0.4060970187920443</v>
      </c>
      <c r="F16" s="79"/>
      <c r="G16" s="24">
        <v>9.059325579549391</v>
      </c>
      <c r="H16" s="29">
        <v>8.6655499288915241</v>
      </c>
      <c r="I16" s="24">
        <f t="shared" si="1"/>
        <v>-0.3937756506578669</v>
      </c>
      <c r="J16" s="17"/>
      <c r="K16" s="10"/>
    </row>
    <row r="17" spans="1:12" x14ac:dyDescent="0.25">
      <c r="A17" s="15"/>
      <c r="B17" s="10" t="s">
        <v>22</v>
      </c>
      <c r="C17" s="24">
        <v>9.3649795972315921</v>
      </c>
      <c r="D17" s="29">
        <v>8.8426293828593732</v>
      </c>
      <c r="E17" s="24">
        <f t="shared" si="0"/>
        <v>-0.52235021437221896</v>
      </c>
      <c r="F17" s="79"/>
      <c r="G17" s="24">
        <v>8.6332624771382562</v>
      </c>
      <c r="H17" s="29">
        <v>8.2520713700232804</v>
      </c>
      <c r="I17" s="24">
        <f t="shared" si="1"/>
        <v>-0.38119110711497584</v>
      </c>
      <c r="J17" s="17"/>
      <c r="K17" s="10"/>
    </row>
    <row r="18" spans="1:12" x14ac:dyDescent="0.25">
      <c r="A18" s="15"/>
      <c r="B18" s="10" t="s">
        <v>23</v>
      </c>
      <c r="C18" s="24">
        <v>0.33655717606315677</v>
      </c>
      <c r="D18" s="29">
        <v>0.45281044092345063</v>
      </c>
      <c r="E18" s="24">
        <f t="shared" si="0"/>
        <v>0.11625326486029386</v>
      </c>
      <c r="F18" s="79"/>
      <c r="G18" s="24">
        <v>0.42605563521806045</v>
      </c>
      <c r="H18" s="29">
        <v>0.41347126120046046</v>
      </c>
      <c r="I18" s="24">
        <f t="shared" si="1"/>
        <v>-1.2584374017599986E-2</v>
      </c>
      <c r="J18" s="17"/>
      <c r="K18" s="10"/>
    </row>
    <row r="19" spans="1:12" x14ac:dyDescent="0.25">
      <c r="A19" s="15"/>
      <c r="B19" s="10" t="s">
        <v>11</v>
      </c>
      <c r="C19" s="24">
        <v>35.365174041179159</v>
      </c>
      <c r="D19" s="29">
        <v>30.700451664494508</v>
      </c>
      <c r="E19" s="24">
        <f t="shared" si="0"/>
        <v>-4.6647223766846508</v>
      </c>
      <c r="F19" s="79"/>
      <c r="G19" s="24">
        <v>36.41134018717117</v>
      </c>
      <c r="H19" s="29">
        <v>31.059224368839299</v>
      </c>
      <c r="I19" s="24">
        <f t="shared" si="1"/>
        <v>-5.3521158183318711</v>
      </c>
      <c r="J19" s="17"/>
      <c r="K19" s="10"/>
    </row>
    <row r="20" spans="1:12" x14ac:dyDescent="0.25">
      <c r="A20" s="15"/>
      <c r="B20" s="10" t="s">
        <v>9</v>
      </c>
      <c r="C20" s="24">
        <v>13.126418428556107</v>
      </c>
      <c r="D20" s="29">
        <v>10.748352959134817</v>
      </c>
      <c r="E20" s="24">
        <f t="shared" si="0"/>
        <v>-2.3780654694212906</v>
      </c>
      <c r="F20" s="79"/>
      <c r="G20" s="24">
        <v>14.215474667435487</v>
      </c>
      <c r="H20" s="29">
        <v>11.116267318825178</v>
      </c>
      <c r="I20" s="24">
        <f t="shared" si="1"/>
        <v>-3.0992073486103084</v>
      </c>
      <c r="J20" s="17"/>
      <c r="K20" s="10"/>
    </row>
    <row r="21" spans="1:12" x14ac:dyDescent="0.25">
      <c r="A21" s="15"/>
      <c r="B21" s="10" t="s">
        <v>13</v>
      </c>
      <c r="C21" s="24">
        <v>21.812984739293551</v>
      </c>
      <c r="D21" s="29">
        <v>20.228797016308135</v>
      </c>
      <c r="E21" s="24">
        <f t="shared" si="0"/>
        <v>-1.5841877229854155</v>
      </c>
      <c r="F21" s="79"/>
      <c r="G21" s="24">
        <v>23.518551830496509</v>
      </c>
      <c r="H21" s="29">
        <v>20.144533229492382</v>
      </c>
      <c r="I21" s="24">
        <f t="shared" si="1"/>
        <v>-3.3740186010041278</v>
      </c>
      <c r="J21" s="17"/>
      <c r="K21" s="10"/>
    </row>
    <row r="22" spans="1:12" x14ac:dyDescent="0.25">
      <c r="A22" s="15"/>
      <c r="B22" s="10" t="s">
        <v>10</v>
      </c>
      <c r="C22" s="24">
        <v>29.062529446320482</v>
      </c>
      <c r="D22" s="29">
        <v>25.631728670447991</v>
      </c>
      <c r="E22" s="24">
        <f t="shared" si="0"/>
        <v>-3.4308007758724912</v>
      </c>
      <c r="F22" s="79"/>
      <c r="G22" s="24">
        <v>29.888933716937977</v>
      </c>
      <c r="H22" s="29">
        <v>25.711588287768638</v>
      </c>
      <c r="I22" s="24">
        <f t="shared" si="1"/>
        <v>-4.177345429169339</v>
      </c>
      <c r="J22" s="17"/>
      <c r="K22" s="10"/>
    </row>
    <row r="23" spans="1:12" x14ac:dyDescent="0.25">
      <c r="A23" s="15"/>
      <c r="B23" s="10" t="s">
        <v>12</v>
      </c>
      <c r="C23" s="24">
        <v>14.165290228547983</v>
      </c>
      <c r="D23" s="29">
        <v>12.746417044278047</v>
      </c>
      <c r="E23" s="24">
        <f t="shared" si="0"/>
        <v>-1.4188731842699358</v>
      </c>
      <c r="F23" s="79"/>
      <c r="G23" s="24">
        <v>14.115526288141211</v>
      </c>
      <c r="H23" s="29">
        <v>12.51866013651893</v>
      </c>
      <c r="I23" s="24">
        <f t="shared" si="1"/>
        <v>-1.5968661516222813</v>
      </c>
      <c r="J23" s="17"/>
      <c r="K23" s="10"/>
    </row>
    <row r="24" spans="1:12" x14ac:dyDescent="0.25">
      <c r="A24" s="15"/>
      <c r="B24" s="10" t="s">
        <v>9</v>
      </c>
      <c r="C24" s="24">
        <v>6.316471969497897</v>
      </c>
      <c r="D24" s="29">
        <v>5.4636411036874346</v>
      </c>
      <c r="E24" s="24">
        <f t="shared" si="0"/>
        <v>-0.85283086581046241</v>
      </c>
      <c r="F24" s="79"/>
      <c r="G24" s="24">
        <v>6.592784764954791</v>
      </c>
      <c r="H24" s="29">
        <v>5.4976688330036723</v>
      </c>
      <c r="I24" s="24">
        <f t="shared" si="1"/>
        <v>-1.0951159319511188</v>
      </c>
      <c r="J24" s="17"/>
      <c r="K24" s="10"/>
    </row>
    <row r="25" spans="1:12" x14ac:dyDescent="0.25">
      <c r="A25" s="15"/>
      <c r="B25" s="10" t="s">
        <v>13</v>
      </c>
      <c r="C25" s="24">
        <v>8.4972566413872084</v>
      </c>
      <c r="D25" s="29">
        <v>7.9720406705196893</v>
      </c>
      <c r="E25" s="24">
        <f t="shared" si="0"/>
        <v>-0.52521597086751903</v>
      </c>
      <c r="F25" s="79"/>
      <c r="G25" s="24">
        <v>9.0986179495043036</v>
      </c>
      <c r="H25" s="29">
        <v>7.9159918756524092</v>
      </c>
      <c r="I25" s="24">
        <f t="shared" si="1"/>
        <v>-1.1826260738518943</v>
      </c>
      <c r="J25" s="17"/>
      <c r="K25" s="10"/>
    </row>
    <row r="26" spans="1:12" x14ac:dyDescent="0.25">
      <c r="A26" s="15"/>
      <c r="B26" s="10" t="s">
        <v>10</v>
      </c>
      <c r="C26" s="24">
        <v>11.026083255988601</v>
      </c>
      <c r="D26" s="29">
        <v>9.9032468628615078</v>
      </c>
      <c r="E26" s="24">
        <f t="shared" si="0"/>
        <v>-1.122836393127093</v>
      </c>
      <c r="F26" s="79"/>
      <c r="G26" s="24">
        <v>10.928729898409587</v>
      </c>
      <c r="H26" s="29">
        <v>9.7390441573120281</v>
      </c>
      <c r="I26" s="24">
        <f t="shared" si="1"/>
        <v>-1.1896857410975592</v>
      </c>
      <c r="J26" s="17"/>
      <c r="K26" s="10"/>
    </row>
    <row r="27" spans="1:12" ht="14.25" customHeight="1" x14ac:dyDescent="0.25">
      <c r="A27" s="15"/>
      <c r="B27" s="11"/>
      <c r="C27" s="4"/>
      <c r="D27" s="4"/>
      <c r="E27" s="4"/>
      <c r="F27" s="4"/>
      <c r="G27" s="22"/>
      <c r="H27" s="22"/>
      <c r="I27" s="22"/>
      <c r="J27" s="17"/>
      <c r="K27" s="10"/>
    </row>
    <row r="28" spans="1:12" x14ac:dyDescent="0.25">
      <c r="A28" s="15"/>
      <c r="B28" s="10"/>
      <c r="C28" s="4"/>
      <c r="D28" s="4"/>
      <c r="E28" s="4"/>
      <c r="F28" s="5"/>
      <c r="G28" s="8"/>
      <c r="H28" s="8"/>
      <c r="I28" s="8"/>
      <c r="J28" s="17"/>
      <c r="K28" s="10"/>
      <c r="L28" s="9" t="s">
        <v>50</v>
      </c>
    </row>
    <row r="29" spans="1:12" x14ac:dyDescent="0.25">
      <c r="A29" s="15"/>
      <c r="B29" s="10"/>
      <c r="C29" s="4"/>
      <c r="D29" s="4"/>
      <c r="E29" s="4"/>
      <c r="F29" s="5"/>
      <c r="G29" s="8"/>
      <c r="H29" s="8"/>
      <c r="I29" s="8"/>
      <c r="J29" s="17"/>
      <c r="K29" s="10"/>
      <c r="L29" s="56"/>
    </row>
    <row r="30" spans="1:12" x14ac:dyDescent="0.25">
      <c r="A30" s="15"/>
      <c r="B30" s="10"/>
      <c r="C30" s="4"/>
      <c r="D30" s="4"/>
      <c r="E30" s="4"/>
      <c r="F30" s="5"/>
      <c r="G30" s="8"/>
      <c r="H30" s="8"/>
      <c r="I30" s="8"/>
      <c r="J30" s="17"/>
      <c r="K30" s="10"/>
      <c r="L30" s="56"/>
    </row>
    <row r="31" spans="1:12" x14ac:dyDescent="0.25">
      <c r="A31" s="15"/>
      <c r="B31" s="10"/>
      <c r="C31" s="4"/>
      <c r="D31" s="4"/>
      <c r="E31" s="4"/>
      <c r="F31" s="5"/>
      <c r="G31" s="8"/>
      <c r="H31" s="8"/>
      <c r="I31" s="8"/>
      <c r="J31" s="17"/>
      <c r="K31" s="10"/>
      <c r="L31" s="56"/>
    </row>
    <row r="32" spans="1:12" x14ac:dyDescent="0.25">
      <c r="A32" s="15"/>
      <c r="B32" s="10"/>
      <c r="C32" s="4"/>
      <c r="D32" s="4"/>
      <c r="E32" s="4"/>
      <c r="F32" s="5"/>
      <c r="G32" s="8"/>
      <c r="H32" s="8"/>
      <c r="I32" s="8"/>
      <c r="J32" s="17"/>
      <c r="K32" s="10"/>
      <c r="L32" s="56"/>
    </row>
    <row r="33" spans="1:12" x14ac:dyDescent="0.25">
      <c r="A33" s="15"/>
      <c r="B33" s="10"/>
      <c r="C33" s="4"/>
      <c r="D33" s="4"/>
      <c r="E33" s="4"/>
      <c r="F33" s="5"/>
      <c r="G33" s="8"/>
      <c r="H33" s="8"/>
      <c r="I33" s="8"/>
      <c r="J33" s="17"/>
      <c r="K33" s="10"/>
      <c r="L33" s="56"/>
    </row>
    <row r="34" spans="1:12" x14ac:dyDescent="0.25">
      <c r="A34" s="15"/>
      <c r="B34" s="10"/>
      <c r="C34" s="4"/>
      <c r="D34" s="4"/>
      <c r="E34" s="4"/>
      <c r="F34" s="5"/>
      <c r="G34" s="8"/>
      <c r="H34" s="8"/>
      <c r="I34" s="8"/>
      <c r="J34" s="17"/>
      <c r="K34" s="10"/>
      <c r="L34" s="56"/>
    </row>
    <row r="35" spans="1:12" x14ac:dyDescent="0.25">
      <c r="A35" s="15"/>
      <c r="B35" s="10"/>
      <c r="C35" s="4"/>
      <c r="D35" s="4"/>
      <c r="E35" s="4"/>
      <c r="F35" s="5"/>
      <c r="G35" s="8"/>
      <c r="H35" s="8"/>
      <c r="I35" s="8"/>
      <c r="J35" s="17"/>
      <c r="K35" s="10"/>
      <c r="L35" s="56"/>
    </row>
    <row r="36" spans="1:12" x14ac:dyDescent="0.25">
      <c r="A36" s="15"/>
      <c r="B36" s="10"/>
      <c r="C36" s="4"/>
      <c r="D36" s="4"/>
      <c r="E36" s="4"/>
      <c r="F36" s="5"/>
      <c r="G36" s="8"/>
      <c r="H36" s="8"/>
      <c r="I36" s="8"/>
      <c r="J36" s="17"/>
      <c r="K36" s="10"/>
      <c r="L36" s="56"/>
    </row>
    <row r="37" spans="1:12" x14ac:dyDescent="0.25">
      <c r="A37" s="15"/>
      <c r="B37" s="10"/>
      <c r="C37" s="4"/>
      <c r="D37" s="4"/>
      <c r="E37" s="4"/>
      <c r="F37" s="5"/>
      <c r="G37" s="8"/>
      <c r="H37" s="8"/>
      <c r="I37" s="8"/>
      <c r="J37" s="17"/>
      <c r="K37" s="10"/>
      <c r="L37" s="56"/>
    </row>
    <row r="38" spans="1:12" x14ac:dyDescent="0.25">
      <c r="A38" s="15"/>
      <c r="B38" s="10"/>
      <c r="C38" s="4"/>
      <c r="D38" s="4"/>
      <c r="E38" s="4"/>
      <c r="F38" s="5"/>
      <c r="G38" s="8"/>
      <c r="H38" s="8"/>
      <c r="I38" s="8"/>
      <c r="J38" s="17"/>
      <c r="K38" s="10"/>
      <c r="L38" s="56"/>
    </row>
    <row r="39" spans="1:12" x14ac:dyDescent="0.25">
      <c r="A39" s="15"/>
      <c r="B39" s="10"/>
      <c r="C39" s="4"/>
      <c r="D39" s="4"/>
      <c r="E39" s="4"/>
      <c r="F39" s="5"/>
      <c r="G39" s="8"/>
      <c r="H39" s="8"/>
      <c r="I39" s="8"/>
      <c r="J39" s="17"/>
      <c r="K39" s="10"/>
      <c r="L39" s="56"/>
    </row>
    <row r="40" spans="1:12" x14ac:dyDescent="0.25">
      <c r="A40" s="15"/>
      <c r="B40" s="11"/>
      <c r="C40" s="5"/>
      <c r="D40" s="5"/>
      <c r="E40" s="5"/>
      <c r="F40" s="5"/>
      <c r="G40" s="6"/>
      <c r="H40" s="6"/>
      <c r="I40" s="6"/>
      <c r="J40" s="17"/>
      <c r="K40" s="10"/>
      <c r="L40" s="56"/>
    </row>
    <row r="41" spans="1:12" x14ac:dyDescent="0.25">
      <c r="A41" s="15"/>
      <c r="B41" s="46" t="str">
        <f>+Índice!B49</f>
        <v>Fuente: Departamento Administrativo Nacional de Estadística, Gran Encuesta Integrada de Hogares (GEIH) junio 2014</v>
      </c>
      <c r="C41" s="45"/>
      <c r="D41" s="45"/>
      <c r="E41" s="45"/>
      <c r="F41" s="45"/>
      <c r="G41" s="45"/>
      <c r="H41" s="45"/>
      <c r="I41" s="45"/>
      <c r="J41" s="49"/>
      <c r="K41" s="10"/>
      <c r="L41" s="43"/>
    </row>
    <row r="42" spans="1:12" x14ac:dyDescent="0.25">
      <c r="A42" s="18"/>
      <c r="B42" s="50" t="s">
        <v>36</v>
      </c>
      <c r="C42" s="51"/>
      <c r="D42" s="51"/>
      <c r="E42" s="51"/>
      <c r="F42" s="51"/>
      <c r="G42" s="51"/>
      <c r="H42" s="52"/>
      <c r="I42" s="52"/>
      <c r="J42" s="53"/>
      <c r="K42" s="10"/>
      <c r="L42" s="43"/>
    </row>
    <row r="43" spans="1:12" x14ac:dyDescent="0.25">
      <c r="B43" s="21" t="s">
        <v>16</v>
      </c>
      <c r="E43" s="21" t="s">
        <v>14</v>
      </c>
      <c r="K43" s="43"/>
      <c r="L43" s="43"/>
    </row>
    <row r="44" spans="1:12" x14ac:dyDescent="0.25">
      <c r="B44" s="21" t="s">
        <v>17</v>
      </c>
      <c r="C44" s="21"/>
      <c r="D44" s="21"/>
      <c r="E44" s="21" t="s">
        <v>15</v>
      </c>
      <c r="F44" s="44"/>
      <c r="G44" s="44"/>
      <c r="H44" s="43"/>
      <c r="I44" s="43"/>
      <c r="J44" s="43"/>
      <c r="K44" s="43"/>
      <c r="L44" s="43"/>
    </row>
    <row r="45" spans="1:12" x14ac:dyDescent="0.25">
      <c r="B45" s="44"/>
      <c r="C45" s="44"/>
      <c r="D45" s="44"/>
      <c r="E45" s="44"/>
      <c r="F45" s="44"/>
      <c r="G45" s="44"/>
      <c r="H45" s="43"/>
      <c r="I45" s="43"/>
      <c r="J45" s="43"/>
      <c r="K45" s="43"/>
      <c r="L45" s="43"/>
    </row>
    <row r="46" spans="1:12" x14ac:dyDescent="0.25">
      <c r="B46" s="44"/>
      <c r="C46" s="44"/>
      <c r="D46" s="44"/>
      <c r="E46" s="44"/>
      <c r="F46" s="44"/>
      <c r="G46" s="44"/>
      <c r="H46" s="43"/>
      <c r="I46" s="43"/>
      <c r="J46" s="43"/>
      <c r="K46" s="43"/>
      <c r="L46" s="43"/>
    </row>
    <row r="47" spans="1:12" x14ac:dyDescent="0.25">
      <c r="B47" s="44"/>
      <c r="C47" s="44"/>
      <c r="D47" s="44"/>
      <c r="E47" s="44"/>
      <c r="F47" s="44"/>
      <c r="G47" s="44"/>
      <c r="H47" s="43"/>
      <c r="I47" s="43"/>
      <c r="J47" s="43"/>
      <c r="K47" s="43"/>
      <c r="L47" s="43"/>
    </row>
    <row r="48" spans="1:12" x14ac:dyDescent="0.25">
      <c r="B48" s="43"/>
      <c r="C48" s="43"/>
      <c r="D48" s="43"/>
      <c r="E48" s="43"/>
      <c r="F48" s="43"/>
      <c r="G48" s="43"/>
      <c r="H48" s="43"/>
      <c r="I48" s="43"/>
      <c r="J48" s="43"/>
      <c r="K48" s="43"/>
      <c r="L48" s="43"/>
    </row>
    <row r="49" spans="2:12" x14ac:dyDescent="0.25">
      <c r="B49" s="43"/>
      <c r="C49" s="43"/>
      <c r="D49" s="43"/>
      <c r="E49" s="43"/>
      <c r="F49" s="43"/>
      <c r="G49" s="43"/>
      <c r="H49" s="43"/>
      <c r="I49" s="43"/>
      <c r="J49" s="43"/>
      <c r="K49" s="43"/>
      <c r="L49" s="43"/>
    </row>
    <row r="50" spans="2:12" x14ac:dyDescent="0.25">
      <c r="B50" s="43"/>
      <c r="C50" s="43"/>
      <c r="D50" s="43"/>
      <c r="E50" s="43"/>
      <c r="F50" s="43"/>
      <c r="G50" s="43"/>
      <c r="H50" s="43"/>
      <c r="I50" s="43"/>
      <c r="J50" s="43"/>
      <c r="K50" s="43"/>
      <c r="L50" s="43"/>
    </row>
    <row r="51" spans="2:12" x14ac:dyDescent="0.25">
      <c r="B51" s="43"/>
      <c r="C51" s="43"/>
      <c r="D51" s="43"/>
      <c r="E51" s="43"/>
      <c r="F51" s="43"/>
      <c r="G51" s="43"/>
      <c r="H51" s="43"/>
      <c r="I51" s="43"/>
      <c r="J51" s="43"/>
      <c r="K51" s="43"/>
      <c r="L51" s="43"/>
    </row>
    <row r="52" spans="2:12" x14ac:dyDescent="0.25">
      <c r="B52" s="43"/>
      <c r="C52" s="43"/>
      <c r="D52" s="43"/>
      <c r="E52" s="43"/>
      <c r="F52" s="43"/>
      <c r="G52" s="43"/>
      <c r="H52" s="43"/>
      <c r="I52" s="43"/>
      <c r="J52" s="43"/>
      <c r="K52" s="43"/>
      <c r="L52" s="43"/>
    </row>
  </sheetData>
  <mergeCells count="6"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83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10" width="10.42578125" style="9" customWidth="1"/>
    <col min="11" max="11" width="1.85546875" style="9" customWidth="1"/>
    <col min="12" max="12" width="10.85546875" style="9"/>
    <col min="13" max="13" width="11.42578125" style="9" customWidth="1"/>
    <col min="14" max="14" width="10.85546875" style="9" customWidth="1"/>
    <col min="15" max="16384" width="10.85546875" style="9"/>
  </cols>
  <sheetData>
    <row r="1" spans="1:14" x14ac:dyDescent="0.25">
      <c r="A1" s="12"/>
      <c r="B1" s="13"/>
      <c r="C1" s="13"/>
      <c r="D1" s="13"/>
      <c r="E1" s="13"/>
      <c r="F1" s="13"/>
      <c r="G1" s="13"/>
      <c r="H1" s="13"/>
      <c r="I1" s="13"/>
      <c r="J1" s="13"/>
      <c r="K1" s="14"/>
      <c r="L1" s="69"/>
      <c r="M1" s="10"/>
      <c r="N1" s="10"/>
    </row>
    <row r="2" spans="1:14" x14ac:dyDescent="0.25">
      <c r="A2" s="15"/>
      <c r="B2" s="108"/>
      <c r="C2" s="108"/>
      <c r="D2" s="108"/>
      <c r="E2" s="108"/>
      <c r="F2" s="108"/>
      <c r="G2" s="108"/>
      <c r="H2" s="108"/>
      <c r="I2" s="108"/>
      <c r="J2" s="108"/>
      <c r="K2" s="16"/>
      <c r="L2" s="69"/>
      <c r="M2" s="10"/>
      <c r="N2" s="10"/>
    </row>
    <row r="3" spans="1:14" x14ac:dyDescent="0.25">
      <c r="A3" s="15"/>
      <c r="B3" s="108"/>
      <c r="C3" s="108"/>
      <c r="D3" s="108"/>
      <c r="E3" s="108"/>
      <c r="F3" s="108"/>
      <c r="G3" s="108"/>
      <c r="H3" s="108"/>
      <c r="I3" s="108"/>
      <c r="J3" s="108"/>
      <c r="K3" s="16"/>
      <c r="L3" s="69"/>
      <c r="M3" s="10"/>
      <c r="N3" s="10"/>
    </row>
    <row r="4" spans="1:14" x14ac:dyDescent="0.25">
      <c r="A4" s="15"/>
      <c r="B4" s="108"/>
      <c r="C4" s="108"/>
      <c r="D4" s="108"/>
      <c r="E4" s="108"/>
      <c r="F4" s="108"/>
      <c r="G4" s="108"/>
      <c r="H4" s="108"/>
      <c r="I4" s="108"/>
      <c r="J4" s="108"/>
      <c r="K4" s="16"/>
      <c r="L4" s="69"/>
      <c r="M4" s="10"/>
      <c r="N4" s="10"/>
    </row>
    <row r="5" spans="1:14" x14ac:dyDescent="0.25">
      <c r="A5" s="15"/>
      <c r="B5" s="108"/>
      <c r="C5" s="108"/>
      <c r="D5" s="108"/>
      <c r="E5" s="108"/>
      <c r="F5" s="108"/>
      <c r="G5" s="108"/>
      <c r="H5" s="108"/>
      <c r="I5" s="108"/>
      <c r="J5" s="108"/>
      <c r="K5" s="16"/>
      <c r="L5" s="69"/>
      <c r="M5" s="10"/>
      <c r="N5" s="10"/>
    </row>
    <row r="6" spans="1:14" x14ac:dyDescent="0.25">
      <c r="A6" s="15"/>
      <c r="B6" s="108"/>
      <c r="C6" s="108"/>
      <c r="D6" s="108"/>
      <c r="E6" s="108"/>
      <c r="F6" s="108"/>
      <c r="G6" s="108"/>
      <c r="H6" s="108"/>
      <c r="I6" s="108"/>
      <c r="J6" s="108"/>
      <c r="K6" s="17"/>
    </row>
    <row r="7" spans="1:14" x14ac:dyDescent="0.25">
      <c r="A7" s="15"/>
      <c r="B7" s="140" t="s">
        <v>210</v>
      </c>
      <c r="C7" s="140"/>
      <c r="D7" s="140"/>
      <c r="E7" s="140"/>
      <c r="F7" s="140"/>
      <c r="G7" s="140"/>
      <c r="H7" s="140"/>
      <c r="I7" s="140"/>
      <c r="J7" s="140"/>
      <c r="K7" s="17"/>
    </row>
    <row r="8" spans="1:14" x14ac:dyDescent="0.25">
      <c r="A8" s="15"/>
      <c r="B8" s="140" t="s">
        <v>75</v>
      </c>
      <c r="C8" s="140"/>
      <c r="D8" s="140"/>
      <c r="E8" s="140"/>
      <c r="F8" s="140"/>
      <c r="G8" s="140"/>
      <c r="H8" s="140"/>
      <c r="I8" s="140"/>
      <c r="J8" s="140"/>
      <c r="K8" s="142"/>
    </row>
    <row r="9" spans="1:14" x14ac:dyDescent="0.25">
      <c r="A9" s="15"/>
      <c r="B9" s="108"/>
      <c r="C9" s="105"/>
      <c r="D9" s="105"/>
      <c r="E9" s="105"/>
      <c r="F9" s="105"/>
      <c r="G9" s="108"/>
      <c r="H9" s="108"/>
      <c r="I9" s="108"/>
      <c r="J9" s="108"/>
      <c r="K9" s="17"/>
    </row>
    <row r="10" spans="1:14" ht="15.75" customHeight="1" x14ac:dyDescent="0.25">
      <c r="A10" s="15"/>
      <c r="B10" s="10"/>
      <c r="C10" s="141" t="s">
        <v>51</v>
      </c>
      <c r="D10" s="141"/>
      <c r="E10" s="143" t="s">
        <v>93</v>
      </c>
      <c r="F10" s="143"/>
      <c r="G10" s="141" t="s">
        <v>52</v>
      </c>
      <c r="H10" s="141"/>
      <c r="I10" s="143" t="s">
        <v>93</v>
      </c>
      <c r="J10" s="143"/>
      <c r="K10" s="17"/>
    </row>
    <row r="11" spans="1:14" x14ac:dyDescent="0.25">
      <c r="A11" s="15"/>
      <c r="B11" s="10"/>
      <c r="C11" s="105">
        <v>2013</v>
      </c>
      <c r="D11" s="105">
        <v>2014</v>
      </c>
      <c r="E11" s="107" t="s">
        <v>29</v>
      </c>
      <c r="F11" s="80" t="s">
        <v>30</v>
      </c>
      <c r="G11" s="105">
        <v>2013</v>
      </c>
      <c r="H11" s="105">
        <v>2014</v>
      </c>
      <c r="I11" s="107" t="s">
        <v>29</v>
      </c>
      <c r="J11" s="80" t="s">
        <v>30</v>
      </c>
      <c r="K11" s="17"/>
      <c r="N11" s="2"/>
    </row>
    <row r="12" spans="1:14" ht="12" customHeight="1" x14ac:dyDescent="0.25">
      <c r="A12" s="15"/>
      <c r="B12" s="10"/>
      <c r="C12" s="105"/>
      <c r="D12" s="105"/>
      <c r="E12" s="105"/>
      <c r="F12" s="84"/>
      <c r="G12" s="105"/>
      <c r="H12" s="105"/>
      <c r="I12" s="105"/>
      <c r="J12" s="105"/>
      <c r="K12" s="17"/>
    </row>
    <row r="13" spans="1:14" x14ac:dyDescent="0.25">
      <c r="A13" s="15"/>
      <c r="B13" s="10" t="s">
        <v>3</v>
      </c>
      <c r="C13" s="23">
        <v>3954.2826666666701</v>
      </c>
      <c r="D13" s="26">
        <v>4004.6936666666734</v>
      </c>
      <c r="E13" s="24">
        <f>+(D13/C13-1)*100</f>
        <v>1.2748456357192683</v>
      </c>
      <c r="F13" s="23">
        <f>+D13-C13</f>
        <v>50.411000000003241</v>
      </c>
      <c r="G13" s="90">
        <v>3690.9623333333352</v>
      </c>
      <c r="H13" s="26">
        <v>3742.988666666668</v>
      </c>
      <c r="I13" s="24">
        <f>+(H13/G13-1)*100</f>
        <v>1.4095601264602298</v>
      </c>
      <c r="J13" s="23">
        <f>+H13-G13</f>
        <v>52.026333333332786</v>
      </c>
      <c r="K13" s="17"/>
    </row>
    <row r="14" spans="1:14" x14ac:dyDescent="0.25">
      <c r="A14" s="15"/>
      <c r="B14" s="10" t="s">
        <v>4</v>
      </c>
      <c r="C14" s="23">
        <v>3254.9586666666692</v>
      </c>
      <c r="D14" s="26">
        <v>3304.9193333333378</v>
      </c>
      <c r="E14" s="24">
        <f t="shared" ref="E14:E28" si="0">+(D14/C14-1)*100</f>
        <v>1.534909403867557</v>
      </c>
      <c r="F14" s="23">
        <f t="shared" ref="F14:F28" si="1">+D14-C14</f>
        <v>49.960666666668658</v>
      </c>
      <c r="G14" s="90">
        <v>2956.58</v>
      </c>
      <c r="H14" s="26">
        <v>3007.527000000005</v>
      </c>
      <c r="I14" s="24">
        <f t="shared" ref="I14:I28" si="2">+(H14/G14-1)*100</f>
        <v>1.7231733962891349</v>
      </c>
      <c r="J14" s="23">
        <f t="shared" ref="J14:J28" si="3">+H14-G14</f>
        <v>50.947000000005119</v>
      </c>
      <c r="K14" s="17"/>
      <c r="M14" s="21"/>
      <c r="N14" s="27"/>
    </row>
    <row r="15" spans="1:14" x14ac:dyDescent="0.25">
      <c r="A15" s="15"/>
      <c r="B15" s="10" t="s">
        <v>5</v>
      </c>
      <c r="C15" s="23">
        <v>2175.57294982338</v>
      </c>
      <c r="D15" s="26">
        <v>2204.3173423916555</v>
      </c>
      <c r="E15" s="24">
        <f t="shared" si="0"/>
        <v>1.3212332213732081</v>
      </c>
      <c r="F15" s="23">
        <f t="shared" si="1"/>
        <v>28.744392568275543</v>
      </c>
      <c r="G15" s="90">
        <v>2288.3979922822919</v>
      </c>
      <c r="H15" s="26">
        <v>2363.3520745726933</v>
      </c>
      <c r="I15" s="24">
        <f t="shared" si="2"/>
        <v>3.2753953876548891</v>
      </c>
      <c r="J15" s="23">
        <f t="shared" si="3"/>
        <v>74.954082290401402</v>
      </c>
      <c r="K15" s="17"/>
      <c r="M15" s="21"/>
      <c r="N15" s="27"/>
    </row>
    <row r="16" spans="1:14" x14ac:dyDescent="0.25">
      <c r="A16" s="15"/>
      <c r="B16" s="10" t="s">
        <v>6</v>
      </c>
      <c r="C16" s="23">
        <v>1954.5199094459026</v>
      </c>
      <c r="D16" s="26">
        <v>1986.418036539739</v>
      </c>
      <c r="E16" s="24">
        <f t="shared" si="0"/>
        <v>1.6320185299560031</v>
      </c>
      <c r="F16" s="23">
        <f t="shared" si="1"/>
        <v>31.898127093836365</v>
      </c>
      <c r="G16" s="90">
        <v>2105.0454643397311</v>
      </c>
      <c r="H16" s="26">
        <v>2185.4378656848835</v>
      </c>
      <c r="I16" s="24">
        <f t="shared" si="2"/>
        <v>3.8190339689583963</v>
      </c>
      <c r="J16" s="23">
        <f t="shared" si="3"/>
        <v>80.392401345152393</v>
      </c>
      <c r="K16" s="17"/>
    </row>
    <row r="17" spans="1:11" x14ac:dyDescent="0.25">
      <c r="A17" s="15"/>
      <c r="B17" s="10" t="s">
        <v>7</v>
      </c>
      <c r="C17" s="23">
        <v>221.05304037747641</v>
      </c>
      <c r="D17" s="26">
        <v>217.89930585191686</v>
      </c>
      <c r="E17" s="24">
        <f t="shared" si="0"/>
        <v>-1.4266867898193758</v>
      </c>
      <c r="F17" s="23">
        <f t="shared" si="1"/>
        <v>-3.1537345255595426</v>
      </c>
      <c r="G17" s="90">
        <v>183.35252794255982</v>
      </c>
      <c r="H17" s="26">
        <v>177.91420888780968</v>
      </c>
      <c r="I17" s="24">
        <f t="shared" si="2"/>
        <v>-2.9660453094237371</v>
      </c>
      <c r="J17" s="23">
        <f t="shared" si="3"/>
        <v>-5.4383190547501385</v>
      </c>
      <c r="K17" s="17"/>
    </row>
    <row r="18" spans="1:11" x14ac:dyDescent="0.25">
      <c r="A18" s="15"/>
      <c r="B18" s="10" t="s">
        <v>132</v>
      </c>
      <c r="C18" s="23">
        <v>206.94892414841917</v>
      </c>
      <c r="D18" s="26">
        <v>203.25289585451429</v>
      </c>
      <c r="E18" s="24">
        <f t="shared" si="0"/>
        <v>-1.7859615888866198</v>
      </c>
      <c r="F18" s="23">
        <f t="shared" si="1"/>
        <v>-3.6960282939048739</v>
      </c>
      <c r="G18" s="90">
        <v>169.95071575109785</v>
      </c>
      <c r="H18" s="26">
        <v>165.66126810817843</v>
      </c>
      <c r="I18" s="24">
        <f t="shared" si="2"/>
        <v>-2.5239362034823909</v>
      </c>
      <c r="J18" s="23">
        <f t="shared" si="3"/>
        <v>-4.2894476429194128</v>
      </c>
      <c r="K18" s="17"/>
    </row>
    <row r="19" spans="1:11" x14ac:dyDescent="0.25">
      <c r="A19" s="15"/>
      <c r="B19" s="10" t="s">
        <v>94</v>
      </c>
      <c r="C19" s="23">
        <v>14.104116229057238</v>
      </c>
      <c r="D19" s="26">
        <v>14.646409997402573</v>
      </c>
      <c r="E19" s="24">
        <f t="shared" si="0"/>
        <v>3.8449326390837868</v>
      </c>
      <c r="F19" s="23">
        <f t="shared" si="1"/>
        <v>0.54229376834533483</v>
      </c>
      <c r="G19" s="90">
        <v>13.401812191461961</v>
      </c>
      <c r="H19" s="26">
        <v>12.252940779631237</v>
      </c>
      <c r="I19" s="24">
        <f t="shared" si="2"/>
        <v>-8.5725079221946388</v>
      </c>
      <c r="J19" s="23">
        <f t="shared" si="3"/>
        <v>-1.1488714118307239</v>
      </c>
      <c r="K19" s="17"/>
    </row>
    <row r="20" spans="1:11" x14ac:dyDescent="0.25">
      <c r="A20" s="15"/>
      <c r="B20" s="10" t="s">
        <v>8</v>
      </c>
      <c r="C20" s="23">
        <v>1079.3857168432844</v>
      </c>
      <c r="D20" s="26">
        <v>1100.6019909416898</v>
      </c>
      <c r="E20" s="24">
        <f t="shared" si="0"/>
        <v>1.9655878123395309</v>
      </c>
      <c r="F20" s="23">
        <f t="shared" si="1"/>
        <v>21.216274098405393</v>
      </c>
      <c r="G20" s="90">
        <v>668.18200771770285</v>
      </c>
      <c r="H20" s="26">
        <v>644.17492542731429</v>
      </c>
      <c r="I20" s="24">
        <f t="shared" si="2"/>
        <v>-3.5928956501521392</v>
      </c>
      <c r="J20" s="23">
        <f t="shared" si="3"/>
        <v>-24.007082290388553</v>
      </c>
      <c r="K20" s="17"/>
    </row>
    <row r="21" spans="1:11" x14ac:dyDescent="0.25">
      <c r="A21" s="15"/>
      <c r="B21" s="10" t="s">
        <v>24</v>
      </c>
      <c r="C21" s="23">
        <v>823.95925059456943</v>
      </c>
      <c r="D21" s="26">
        <v>733.11910373111766</v>
      </c>
      <c r="E21" s="24">
        <f t="shared" si="0"/>
        <v>-11.024834880839251</v>
      </c>
      <c r="F21" s="23">
        <f t="shared" si="1"/>
        <v>-90.840146863451764</v>
      </c>
      <c r="G21" s="90">
        <v>801.43229170210429</v>
      </c>
      <c r="H21" s="26">
        <v>685.56360861840972</v>
      </c>
      <c r="I21" s="24">
        <f t="shared" si="2"/>
        <v>-14.45770082930018</v>
      </c>
      <c r="J21" s="23">
        <f t="shared" si="3"/>
        <v>-115.86868308369458</v>
      </c>
      <c r="K21" s="17"/>
    </row>
    <row r="22" spans="1:11" x14ac:dyDescent="0.25">
      <c r="A22" s="15"/>
      <c r="B22" s="10" t="s">
        <v>9</v>
      </c>
      <c r="C22" s="23">
        <v>339.75563447505812</v>
      </c>
      <c r="D22" s="26">
        <v>273.49899924751503</v>
      </c>
      <c r="E22" s="24">
        <f t="shared" si="0"/>
        <v>-19.501261643508393</v>
      </c>
      <c r="F22" s="23">
        <f t="shared" si="1"/>
        <v>-66.256635227543086</v>
      </c>
      <c r="G22" s="90">
        <v>294.81918985113066</v>
      </c>
      <c r="H22" s="26">
        <v>234.2555239943957</v>
      </c>
      <c r="I22" s="24">
        <f t="shared" si="2"/>
        <v>-20.542647134780022</v>
      </c>
      <c r="J22" s="23">
        <f t="shared" si="3"/>
        <v>-60.563665856734957</v>
      </c>
      <c r="K22" s="17"/>
    </row>
    <row r="23" spans="1:11" x14ac:dyDescent="0.25">
      <c r="A23" s="15"/>
      <c r="B23" s="10" t="s">
        <v>13</v>
      </c>
      <c r="C23" s="23">
        <v>532.09223265701553</v>
      </c>
      <c r="D23" s="26">
        <v>487.32505981748324</v>
      </c>
      <c r="E23" s="24">
        <f t="shared" si="0"/>
        <v>-8.4134234803590946</v>
      </c>
      <c r="F23" s="23">
        <f t="shared" si="1"/>
        <v>-44.767172839532293</v>
      </c>
      <c r="G23" s="90">
        <v>517.76911787416395</v>
      </c>
      <c r="H23" s="26">
        <v>432.81076968787755</v>
      </c>
      <c r="I23" s="24">
        <f t="shared" si="2"/>
        <v>-16.40853910621496</v>
      </c>
      <c r="J23" s="23">
        <f t="shared" si="3"/>
        <v>-84.958348186286401</v>
      </c>
      <c r="K23" s="17"/>
    </row>
    <row r="24" spans="1:11" x14ac:dyDescent="0.25">
      <c r="A24" s="15"/>
      <c r="B24" s="10" t="s">
        <v>10</v>
      </c>
      <c r="C24" s="23">
        <v>676.33547678148739</v>
      </c>
      <c r="D24" s="26">
        <v>614.10520863482861</v>
      </c>
      <c r="E24" s="24">
        <f t="shared" si="0"/>
        <v>-9.201094764804763</v>
      </c>
      <c r="F24" s="23">
        <f t="shared" si="1"/>
        <v>-62.230268146658773</v>
      </c>
      <c r="G24" s="90">
        <v>657.89795962672406</v>
      </c>
      <c r="H24" s="26">
        <v>560.31523179195119</v>
      </c>
      <c r="I24" s="24">
        <f t="shared" si="2"/>
        <v>-14.832501971907474</v>
      </c>
      <c r="J24" s="23">
        <f t="shared" si="3"/>
        <v>-97.582727834772868</v>
      </c>
      <c r="K24" s="17"/>
    </row>
    <row r="25" spans="1:11" x14ac:dyDescent="0.25">
      <c r="A25" s="15"/>
      <c r="B25" s="10" t="s">
        <v>25</v>
      </c>
      <c r="C25" s="23">
        <v>311.08676594575644</v>
      </c>
      <c r="D25" s="26">
        <v>296.54102311367564</v>
      </c>
      <c r="E25" s="24">
        <f t="shared" si="0"/>
        <v>-4.6757832297556252</v>
      </c>
      <c r="F25" s="23">
        <f t="shared" si="1"/>
        <v>-14.545742832080805</v>
      </c>
      <c r="G25" s="90">
        <v>319.02590242509552</v>
      </c>
      <c r="H25" s="26">
        <v>275.27000189854795</v>
      </c>
      <c r="I25" s="24">
        <f t="shared" si="2"/>
        <v>-13.715469557153304</v>
      </c>
      <c r="J25" s="23">
        <f t="shared" si="3"/>
        <v>-43.755900526547578</v>
      </c>
      <c r="K25" s="17"/>
    </row>
    <row r="26" spans="1:11" x14ac:dyDescent="0.25">
      <c r="A26" s="15"/>
      <c r="B26" s="10" t="s">
        <v>9</v>
      </c>
      <c r="C26" s="23">
        <v>154.29018430404622</v>
      </c>
      <c r="D26" s="26">
        <v>136.71669281086096</v>
      </c>
      <c r="E26" s="24">
        <f t="shared" si="0"/>
        <v>-11.389895975854635</v>
      </c>
      <c r="F26" s="23">
        <f t="shared" si="1"/>
        <v>-17.573491493185259</v>
      </c>
      <c r="G26" s="90">
        <v>140.01000608963133</v>
      </c>
      <c r="H26" s="26">
        <v>114.39872212591173</v>
      </c>
      <c r="I26" s="24">
        <f t="shared" si="2"/>
        <v>-18.292466859349908</v>
      </c>
      <c r="J26" s="23">
        <f t="shared" si="3"/>
        <v>-25.6112839637196</v>
      </c>
      <c r="K26" s="17"/>
    </row>
    <row r="27" spans="1:11" x14ac:dyDescent="0.25">
      <c r="A27" s="15"/>
      <c r="B27" s="10" t="s">
        <v>13</v>
      </c>
      <c r="C27" s="23">
        <v>208.29956512479254</v>
      </c>
      <c r="D27" s="26">
        <v>186.99865371165876</v>
      </c>
      <c r="E27" s="24">
        <f t="shared" si="0"/>
        <v>-10.226094999465008</v>
      </c>
      <c r="F27" s="23">
        <f t="shared" si="1"/>
        <v>-21.300911413133775</v>
      </c>
      <c r="G27" s="90">
        <v>197.86005553208011</v>
      </c>
      <c r="H27" s="26">
        <v>174.57757332876204</v>
      </c>
      <c r="I27" s="24">
        <f t="shared" si="2"/>
        <v>-11.767146299796305</v>
      </c>
      <c r="J27" s="23">
        <f t="shared" si="3"/>
        <v>-23.282482203318068</v>
      </c>
      <c r="K27" s="17"/>
    </row>
    <row r="28" spans="1:11" x14ac:dyDescent="0.25">
      <c r="A28" s="15"/>
      <c r="B28" s="10" t="s">
        <v>10</v>
      </c>
      <c r="C28" s="23">
        <v>249.02622194060692</v>
      </c>
      <c r="D28" s="26">
        <v>231.67752990820927</v>
      </c>
      <c r="E28" s="24">
        <f t="shared" si="0"/>
        <v>-6.9666125507599546</v>
      </c>
      <c r="F28" s="23">
        <f t="shared" si="1"/>
        <v>-17.348692032397651</v>
      </c>
      <c r="G28" s="90">
        <v>238.82912887467035</v>
      </c>
      <c r="H28" s="26">
        <v>213.16967603239183</v>
      </c>
      <c r="I28" s="24">
        <f t="shared" si="2"/>
        <v>-10.743853969229921</v>
      </c>
      <c r="J28" s="23">
        <f t="shared" si="3"/>
        <v>-25.659452842278512</v>
      </c>
      <c r="K28" s="17"/>
    </row>
    <row r="29" spans="1:11" x14ac:dyDescent="0.25">
      <c r="A29" s="15"/>
      <c r="B29" s="10"/>
      <c r="C29" s="10"/>
      <c r="D29" s="10"/>
      <c r="E29" s="10"/>
      <c r="F29" s="10"/>
      <c r="G29" s="10"/>
      <c r="H29" s="10"/>
      <c r="I29" s="10"/>
      <c r="J29" s="10"/>
      <c r="K29" s="17"/>
    </row>
    <row r="30" spans="1:11" x14ac:dyDescent="0.25">
      <c r="A30" s="15"/>
      <c r="B30" s="10"/>
      <c r="C30" s="10"/>
      <c r="D30" s="10"/>
      <c r="E30" s="10"/>
      <c r="F30" s="10"/>
      <c r="G30" s="10"/>
      <c r="H30" s="10"/>
      <c r="I30" s="10"/>
      <c r="J30" s="10"/>
      <c r="K30" s="17"/>
    </row>
    <row r="31" spans="1:11" x14ac:dyDescent="0.25">
      <c r="A31" s="15"/>
      <c r="B31" s="10"/>
      <c r="C31" s="10"/>
      <c r="D31" s="10"/>
      <c r="E31" s="10"/>
      <c r="F31" s="10"/>
      <c r="G31" s="10"/>
      <c r="H31" s="10"/>
      <c r="I31" s="10"/>
      <c r="J31" s="10"/>
      <c r="K31" s="17"/>
    </row>
    <row r="32" spans="1:11" x14ac:dyDescent="0.25">
      <c r="A32" s="15"/>
      <c r="B32" s="10"/>
      <c r="C32" s="10"/>
      <c r="D32" s="10"/>
      <c r="E32" s="10"/>
      <c r="F32" s="10"/>
      <c r="G32" s="10"/>
      <c r="H32" s="10"/>
      <c r="I32" s="10"/>
      <c r="J32" s="10"/>
      <c r="K32" s="17"/>
    </row>
    <row r="33" spans="1:13" ht="14.25" customHeight="1" x14ac:dyDescent="0.25">
      <c r="A33" s="15"/>
      <c r="B33" s="11"/>
      <c r="C33" s="4"/>
      <c r="D33" s="4"/>
      <c r="E33" s="4"/>
      <c r="F33" s="4"/>
      <c r="G33" s="22"/>
      <c r="H33" s="22"/>
      <c r="I33" s="22"/>
      <c r="J33" s="22"/>
      <c r="K33" s="17"/>
    </row>
    <row r="34" spans="1:13" x14ac:dyDescent="0.25">
      <c r="A34" s="15"/>
      <c r="B34" s="10"/>
      <c r="C34" s="4"/>
      <c r="D34" s="4"/>
      <c r="E34" s="4"/>
      <c r="F34" s="5"/>
      <c r="G34" s="8"/>
      <c r="H34" s="8"/>
      <c r="I34" s="8"/>
      <c r="J34" s="8"/>
      <c r="K34" s="17"/>
      <c r="M34" s="9" t="s">
        <v>50</v>
      </c>
    </row>
    <row r="35" spans="1:13" x14ac:dyDescent="0.25">
      <c r="A35" s="15"/>
      <c r="B35" s="10"/>
      <c r="C35" s="4"/>
      <c r="D35" s="4"/>
      <c r="E35" s="4"/>
      <c r="F35" s="5"/>
      <c r="G35" s="8"/>
      <c r="H35" s="8"/>
      <c r="I35" s="8"/>
      <c r="J35" s="8"/>
      <c r="K35" s="17"/>
      <c r="M35" s="9" t="s">
        <v>50</v>
      </c>
    </row>
    <row r="36" spans="1:13" x14ac:dyDescent="0.25">
      <c r="A36" s="15"/>
      <c r="B36" s="10"/>
      <c r="C36" s="4"/>
      <c r="D36" s="4"/>
      <c r="E36" s="4"/>
      <c r="F36" s="5"/>
      <c r="G36" s="8"/>
      <c r="H36" s="8"/>
      <c r="I36" s="8"/>
      <c r="J36" s="8"/>
      <c r="K36" s="17"/>
      <c r="M36" s="9" t="s">
        <v>50</v>
      </c>
    </row>
    <row r="37" spans="1:13" x14ac:dyDescent="0.25">
      <c r="A37" s="15"/>
      <c r="B37" s="10"/>
      <c r="C37" s="4"/>
      <c r="D37" s="4"/>
      <c r="E37" s="4"/>
      <c r="F37" s="5"/>
      <c r="G37" s="8"/>
      <c r="H37" s="8"/>
      <c r="I37" s="8"/>
      <c r="J37" s="8"/>
      <c r="K37" s="17"/>
      <c r="M37" s="9" t="s">
        <v>50</v>
      </c>
    </row>
    <row r="38" spans="1:13" x14ac:dyDescent="0.25">
      <c r="A38" s="15"/>
      <c r="B38" s="10"/>
      <c r="C38" s="4"/>
      <c r="D38" s="4"/>
      <c r="E38" s="4"/>
      <c r="F38" s="5"/>
      <c r="G38" s="8"/>
      <c r="H38" s="8"/>
      <c r="I38" s="8"/>
      <c r="J38" s="8"/>
      <c r="K38" s="17"/>
      <c r="M38" s="9" t="s">
        <v>50</v>
      </c>
    </row>
    <row r="39" spans="1:13" x14ac:dyDescent="0.25">
      <c r="A39" s="15"/>
      <c r="B39" s="10"/>
      <c r="C39" s="4"/>
      <c r="D39" s="4"/>
      <c r="E39" s="4"/>
      <c r="F39" s="5"/>
      <c r="G39" s="8"/>
      <c r="H39" s="8"/>
      <c r="I39" s="8"/>
      <c r="J39" s="8"/>
      <c r="K39" s="17"/>
    </row>
    <row r="40" spans="1:13" x14ac:dyDescent="0.25">
      <c r="A40" s="15"/>
      <c r="B40" s="10"/>
      <c r="C40" s="4"/>
      <c r="D40" s="4"/>
      <c r="E40" s="4"/>
      <c r="F40" s="5"/>
      <c r="G40" s="8"/>
      <c r="H40" s="8"/>
      <c r="I40" s="8"/>
      <c r="J40" s="8"/>
      <c r="K40" s="17"/>
      <c r="M40" s="9" t="s">
        <v>50</v>
      </c>
    </row>
    <row r="41" spans="1:13" x14ac:dyDescent="0.25">
      <c r="A41" s="15"/>
      <c r="B41" s="10"/>
      <c r="C41" s="4"/>
      <c r="D41" s="4"/>
      <c r="E41" s="4"/>
      <c r="F41" s="5"/>
      <c r="G41" s="8"/>
      <c r="H41" s="8"/>
      <c r="I41" s="8"/>
      <c r="J41" s="8"/>
      <c r="K41" s="17"/>
      <c r="M41" s="9" t="s">
        <v>50</v>
      </c>
    </row>
    <row r="42" spans="1:13" x14ac:dyDescent="0.25">
      <c r="A42" s="15"/>
      <c r="B42" s="10"/>
      <c r="C42" s="4"/>
      <c r="D42" s="4"/>
      <c r="E42" s="4"/>
      <c r="F42" s="5"/>
      <c r="G42" s="8"/>
      <c r="H42" s="8"/>
      <c r="I42" s="8"/>
      <c r="J42" s="8"/>
      <c r="K42" s="17"/>
      <c r="M42" s="9" t="s">
        <v>50</v>
      </c>
    </row>
    <row r="43" spans="1:13" x14ac:dyDescent="0.25">
      <c r="A43" s="15"/>
      <c r="B43" s="10"/>
      <c r="C43" s="4"/>
      <c r="D43" s="4"/>
      <c r="E43" s="4"/>
      <c r="F43" s="5"/>
      <c r="G43" s="8"/>
      <c r="H43" s="8"/>
      <c r="I43" s="8"/>
      <c r="J43" s="8"/>
      <c r="K43" s="17"/>
      <c r="M43" s="9" t="s">
        <v>50</v>
      </c>
    </row>
    <row r="44" spans="1:13" x14ac:dyDescent="0.25">
      <c r="A44" s="15"/>
      <c r="B44" s="10"/>
      <c r="C44" s="4"/>
      <c r="D44" s="4"/>
      <c r="E44" s="4"/>
      <c r="F44" s="5"/>
      <c r="G44" s="8"/>
      <c r="H44" s="8"/>
      <c r="I44" s="8"/>
      <c r="J44" s="8"/>
      <c r="K44" s="17"/>
    </row>
    <row r="45" spans="1:13" x14ac:dyDescent="0.25">
      <c r="A45" s="15"/>
      <c r="B45" s="10"/>
      <c r="C45" s="4"/>
      <c r="D45" s="4"/>
      <c r="E45" s="4"/>
      <c r="F45" s="5"/>
      <c r="G45" s="8"/>
      <c r="H45" s="8"/>
      <c r="I45" s="8"/>
      <c r="J45" s="8"/>
      <c r="K45" s="17"/>
    </row>
    <row r="46" spans="1:13" x14ac:dyDescent="0.25">
      <c r="A46" s="15"/>
      <c r="B46" s="46" t="str">
        <f>+Índice!B49</f>
        <v>Fuente: Departamento Administrativo Nacional de Estadística, Gran Encuesta Integrada de Hogares (GEIH) junio 2014</v>
      </c>
      <c r="C46" s="5"/>
      <c r="D46" s="5"/>
      <c r="E46" s="5"/>
      <c r="F46" s="5"/>
      <c r="G46" s="6"/>
      <c r="H46" s="6"/>
      <c r="I46" s="6"/>
      <c r="J46" s="6"/>
      <c r="K46" s="17"/>
    </row>
    <row r="47" spans="1:13" x14ac:dyDescent="0.25">
      <c r="A47" s="18"/>
      <c r="B47" s="50" t="s">
        <v>36</v>
      </c>
      <c r="C47" s="19"/>
      <c r="D47" s="19"/>
      <c r="E47" s="19"/>
      <c r="F47" s="19"/>
      <c r="G47" s="19"/>
      <c r="H47" s="19"/>
      <c r="I47" s="19"/>
      <c r="J47" s="19"/>
      <c r="K47" s="20"/>
    </row>
    <row r="48" spans="1:13" x14ac:dyDescent="0.25">
      <c r="B48" s="10"/>
    </row>
    <row r="49" spans="2:6" x14ac:dyDescent="0.25">
      <c r="B49" s="10"/>
    </row>
    <row r="50" spans="2:6" x14ac:dyDescent="0.25">
      <c r="E50" s="21" t="s">
        <v>31</v>
      </c>
      <c r="F50" s="27">
        <f>+D15</f>
        <v>2204.3173423916555</v>
      </c>
    </row>
    <row r="51" spans="2:6" x14ac:dyDescent="0.25">
      <c r="E51" s="21" t="s">
        <v>18</v>
      </c>
      <c r="F51" s="27">
        <f>+D20</f>
        <v>1100.6019909416898</v>
      </c>
    </row>
    <row r="53" spans="2:6" x14ac:dyDescent="0.25">
      <c r="B53" s="21"/>
      <c r="E53" s="21" t="s">
        <v>31</v>
      </c>
      <c r="F53" s="27">
        <f>+H15</f>
        <v>2363.3520745726933</v>
      </c>
    </row>
    <row r="54" spans="2:6" x14ac:dyDescent="0.25">
      <c r="B54" s="21"/>
      <c r="E54" s="21" t="s">
        <v>18</v>
      </c>
      <c r="F54" s="27">
        <f>+H20</f>
        <v>644.17492542731429</v>
      </c>
    </row>
  </sheetData>
  <mergeCells count="6">
    <mergeCell ref="B7:J7"/>
    <mergeCell ref="B8:K8"/>
    <mergeCell ref="C10:D10"/>
    <mergeCell ref="G10:H10"/>
    <mergeCell ref="E10:F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N5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10" width="10.42578125" style="9" customWidth="1"/>
    <col min="11" max="11" width="1.85546875" style="9" customWidth="1"/>
    <col min="12" max="12" width="10.85546875" style="9"/>
    <col min="13" max="13" width="11.42578125" style="9" customWidth="1"/>
    <col min="14" max="14" width="10.85546875" style="9" customWidth="1"/>
    <col min="15" max="16384" width="10.85546875" style="9"/>
  </cols>
  <sheetData>
    <row r="1" spans="1:14" x14ac:dyDescent="0.25">
      <c r="A1" s="12"/>
      <c r="B1" s="13"/>
      <c r="C1" s="13"/>
      <c r="D1" s="13"/>
      <c r="E1" s="13"/>
      <c r="F1" s="13"/>
      <c r="G1" s="13"/>
      <c r="H1" s="13"/>
      <c r="I1" s="13"/>
      <c r="J1" s="13"/>
      <c r="K1" s="14"/>
      <c r="L1" s="69"/>
      <c r="M1" s="10"/>
      <c r="N1" s="10"/>
    </row>
    <row r="2" spans="1:14" x14ac:dyDescent="0.25">
      <c r="A2" s="15"/>
      <c r="B2" s="78"/>
      <c r="C2" s="78"/>
      <c r="D2" s="78"/>
      <c r="E2" s="78"/>
      <c r="F2" s="78"/>
      <c r="G2" s="78"/>
      <c r="H2" s="78"/>
      <c r="I2" s="78"/>
      <c r="J2" s="78"/>
      <c r="K2" s="16"/>
      <c r="L2" s="69"/>
      <c r="M2" s="10"/>
      <c r="N2" s="10"/>
    </row>
    <row r="3" spans="1:14" x14ac:dyDescent="0.25">
      <c r="A3" s="15"/>
      <c r="B3" s="78"/>
      <c r="C3" s="78"/>
      <c r="D3" s="78"/>
      <c r="E3" s="78"/>
      <c r="F3" s="78"/>
      <c r="G3" s="78"/>
      <c r="H3" s="78"/>
      <c r="I3" s="78"/>
      <c r="J3" s="78"/>
      <c r="K3" s="16"/>
      <c r="L3" s="69"/>
      <c r="M3" s="10"/>
      <c r="N3" s="10"/>
    </row>
    <row r="4" spans="1:14" x14ac:dyDescent="0.25">
      <c r="A4" s="15"/>
      <c r="B4" s="78"/>
      <c r="C4" s="78"/>
      <c r="D4" s="78"/>
      <c r="E4" s="78"/>
      <c r="F4" s="78"/>
      <c r="G4" s="78"/>
      <c r="H4" s="78"/>
      <c r="I4" s="78"/>
      <c r="J4" s="78"/>
      <c r="K4" s="16"/>
      <c r="L4" s="69"/>
      <c r="M4" s="10"/>
      <c r="N4" s="10"/>
    </row>
    <row r="5" spans="1:14" x14ac:dyDescent="0.25">
      <c r="A5" s="15"/>
      <c r="B5" s="78"/>
      <c r="C5" s="78"/>
      <c r="D5" s="78"/>
      <c r="E5" s="78"/>
      <c r="F5" s="78"/>
      <c r="G5" s="78"/>
      <c r="H5" s="78"/>
      <c r="I5" s="78"/>
      <c r="J5" s="78"/>
      <c r="K5" s="16"/>
      <c r="L5" s="69"/>
      <c r="M5" s="10"/>
      <c r="N5" s="10"/>
    </row>
    <row r="6" spans="1:14" x14ac:dyDescent="0.25">
      <c r="A6" s="15"/>
      <c r="B6" s="78"/>
      <c r="C6" s="78"/>
      <c r="D6" s="78"/>
      <c r="E6" s="78"/>
      <c r="F6" s="78"/>
      <c r="G6" s="78"/>
      <c r="H6" s="78"/>
      <c r="I6" s="78"/>
      <c r="J6" s="78"/>
      <c r="K6" s="17"/>
    </row>
    <row r="7" spans="1:14" x14ac:dyDescent="0.25">
      <c r="A7" s="15"/>
      <c r="B7" s="140" t="s">
        <v>33</v>
      </c>
      <c r="C7" s="140"/>
      <c r="D7" s="140"/>
      <c r="E7" s="140"/>
      <c r="F7" s="140"/>
      <c r="G7" s="140"/>
      <c r="H7" s="140"/>
      <c r="I7" s="140"/>
      <c r="J7" s="140"/>
      <c r="K7" s="17"/>
    </row>
    <row r="8" spans="1:14" x14ac:dyDescent="0.25">
      <c r="A8" s="15"/>
      <c r="B8" s="140" t="s">
        <v>133</v>
      </c>
      <c r="C8" s="140"/>
      <c r="D8" s="140"/>
      <c r="E8" s="140"/>
      <c r="F8" s="140"/>
      <c r="G8" s="140"/>
      <c r="H8" s="140"/>
      <c r="I8" s="140"/>
      <c r="J8" s="140"/>
      <c r="K8" s="142"/>
    </row>
    <row r="9" spans="1:14" x14ac:dyDescent="0.25">
      <c r="A9" s="15"/>
      <c r="B9" s="78"/>
      <c r="C9" s="79"/>
      <c r="D9" s="79"/>
      <c r="E9" s="79"/>
      <c r="F9" s="79"/>
      <c r="G9" s="78"/>
      <c r="H9" s="78"/>
      <c r="I9" s="78"/>
      <c r="J9" s="78"/>
      <c r="K9" s="17"/>
    </row>
    <row r="10" spans="1:14" ht="15.75" customHeight="1" x14ac:dyDescent="0.25">
      <c r="A10" s="15"/>
      <c r="B10" s="10"/>
      <c r="C10" s="141" t="s">
        <v>51</v>
      </c>
      <c r="D10" s="141"/>
      <c r="E10" s="143" t="s">
        <v>93</v>
      </c>
      <c r="F10" s="143"/>
      <c r="G10" s="141" t="s">
        <v>52</v>
      </c>
      <c r="H10" s="141"/>
      <c r="I10" s="143" t="s">
        <v>93</v>
      </c>
      <c r="J10" s="143"/>
      <c r="K10" s="17"/>
    </row>
    <row r="11" spans="1:14" x14ac:dyDescent="0.25">
      <c r="A11" s="15"/>
      <c r="B11" s="10"/>
      <c r="C11" s="79">
        <v>2013</v>
      </c>
      <c r="D11" s="79">
        <v>2014</v>
      </c>
      <c r="E11" s="81" t="s">
        <v>29</v>
      </c>
      <c r="F11" s="80" t="s">
        <v>30</v>
      </c>
      <c r="G11" s="79">
        <v>2013</v>
      </c>
      <c r="H11" s="79">
        <v>2014</v>
      </c>
      <c r="I11" s="81" t="s">
        <v>29</v>
      </c>
      <c r="J11" s="80" t="s">
        <v>30</v>
      </c>
      <c r="K11" s="17"/>
      <c r="N11" s="2"/>
    </row>
    <row r="12" spans="1:14" ht="12" customHeight="1" x14ac:dyDescent="0.25">
      <c r="A12" s="15"/>
      <c r="B12" s="10"/>
      <c r="C12" s="79"/>
      <c r="D12" s="79"/>
      <c r="E12" s="79"/>
      <c r="F12" s="84"/>
      <c r="G12" s="79"/>
      <c r="H12" s="79"/>
      <c r="I12" s="79"/>
      <c r="J12" s="79"/>
      <c r="K12" s="17"/>
    </row>
    <row r="13" spans="1:14" x14ac:dyDescent="0.25">
      <c r="A13" s="15"/>
      <c r="B13" s="10" t="s">
        <v>3</v>
      </c>
      <c r="C13" s="89">
        <v>3947.9571666666734</v>
      </c>
      <c r="D13" s="94">
        <v>3998.4039999999995</v>
      </c>
      <c r="E13" s="24">
        <f>+(D13/C13-1)*100</f>
        <v>1.2777958626111197</v>
      </c>
      <c r="F13" s="93">
        <f>+D13-C13</f>
        <v>50.44683333332614</v>
      </c>
      <c r="G13" s="92">
        <v>3684.440500000007</v>
      </c>
      <c r="H13" s="26">
        <v>3736.4981666666654</v>
      </c>
      <c r="I13" s="24">
        <f>+(H13/G13-1)*100</f>
        <v>1.4129056139367213</v>
      </c>
      <c r="J13" s="23">
        <f>+H13-G13</f>
        <v>52.057666666658406</v>
      </c>
      <c r="K13" s="17"/>
    </row>
    <row r="14" spans="1:14" x14ac:dyDescent="0.25">
      <c r="A14" s="15"/>
      <c r="B14" s="10" t="s">
        <v>4</v>
      </c>
      <c r="C14" s="89">
        <v>3248.6640000000075</v>
      </c>
      <c r="D14" s="94">
        <v>3298.6884999999984</v>
      </c>
      <c r="E14" s="24">
        <f t="shared" ref="E14:E28" si="0">+(D14/C14-1)*100</f>
        <v>1.5398483807494534</v>
      </c>
      <c r="F14" s="93">
        <f t="shared" ref="F14:F28" si="1">+D14-C14</f>
        <v>50.024499999990894</v>
      </c>
      <c r="G14" s="92">
        <v>2950.1676666666713</v>
      </c>
      <c r="H14" s="26">
        <v>3001.1690000000012</v>
      </c>
      <c r="I14" s="24">
        <f t="shared" ref="I14:I28" si="2">+(H14/G14-1)*100</f>
        <v>1.7287605009567164</v>
      </c>
      <c r="J14" s="23">
        <f t="shared" ref="J14:J28" si="3">+H14-G14</f>
        <v>51.001333333329967</v>
      </c>
      <c r="K14" s="17"/>
      <c r="M14" s="21"/>
      <c r="N14" s="27"/>
    </row>
    <row r="15" spans="1:14" x14ac:dyDescent="0.25">
      <c r="A15" s="15"/>
      <c r="B15" s="10" t="s">
        <v>5</v>
      </c>
      <c r="C15" s="89">
        <v>2156.2142194210446</v>
      </c>
      <c r="D15" s="94">
        <v>2184.7981868678503</v>
      </c>
      <c r="E15" s="24">
        <f t="shared" si="0"/>
        <v>1.3256552706753189</v>
      </c>
      <c r="F15" s="93">
        <f t="shared" si="1"/>
        <v>28.583967446805673</v>
      </c>
      <c r="G15" s="92">
        <v>2297.5115608466394</v>
      </c>
      <c r="H15" s="26">
        <v>2352.9358972520126</v>
      </c>
      <c r="I15" s="24">
        <f t="shared" si="2"/>
        <v>2.4123637656451757</v>
      </c>
      <c r="J15" s="23">
        <f t="shared" si="3"/>
        <v>55.424336405373197</v>
      </c>
      <c r="K15" s="17"/>
      <c r="M15" s="21"/>
      <c r="N15" s="27"/>
    </row>
    <row r="16" spans="1:14" x14ac:dyDescent="0.25">
      <c r="A16" s="15"/>
      <c r="B16" s="10" t="s">
        <v>6</v>
      </c>
      <c r="C16" s="89">
        <v>1921.7879993529507</v>
      </c>
      <c r="D16" s="94">
        <v>1936.7227750304232</v>
      </c>
      <c r="E16" s="24">
        <f t="shared" si="0"/>
        <v>0.77712919856409712</v>
      </c>
      <c r="F16" s="93">
        <f t="shared" si="1"/>
        <v>14.934775677472544</v>
      </c>
      <c r="G16" s="92">
        <v>2099.8578443923084</v>
      </c>
      <c r="H16" s="26">
        <v>2179.2088638125356</v>
      </c>
      <c r="I16" s="24">
        <f t="shared" si="2"/>
        <v>3.7788757763833836</v>
      </c>
      <c r="J16" s="23">
        <f t="shared" si="3"/>
        <v>79.351019420227203</v>
      </c>
      <c r="K16" s="17"/>
    </row>
    <row r="17" spans="1:11" x14ac:dyDescent="0.25">
      <c r="A17" s="15"/>
      <c r="B17" s="10" t="s">
        <v>7</v>
      </c>
      <c r="C17" s="89">
        <v>234.42622006809387</v>
      </c>
      <c r="D17" s="94">
        <v>248.07541183742714</v>
      </c>
      <c r="E17" s="24">
        <f t="shared" si="0"/>
        <v>5.8223827374636716</v>
      </c>
      <c r="F17" s="93">
        <f t="shared" si="1"/>
        <v>13.649191769333271</v>
      </c>
      <c r="G17" s="92">
        <v>197.65371645432964</v>
      </c>
      <c r="H17" s="26">
        <v>173.72703343947694</v>
      </c>
      <c r="I17" s="24">
        <f t="shared" si="2"/>
        <v>-12.105354477552288</v>
      </c>
      <c r="J17" s="23">
        <f t="shared" si="3"/>
        <v>-23.926683014852699</v>
      </c>
      <c r="K17" s="17"/>
    </row>
    <row r="18" spans="1:11" x14ac:dyDescent="0.25">
      <c r="A18" s="15"/>
      <c r="B18" s="10" t="s">
        <v>132</v>
      </c>
      <c r="C18" s="89">
        <v>220.35123278855298</v>
      </c>
      <c r="D18" s="94">
        <v>229.84256481101457</v>
      </c>
      <c r="E18" s="24">
        <f t="shared" si="0"/>
        <v>4.3073650654677165</v>
      </c>
      <c r="F18" s="93">
        <f t="shared" si="1"/>
        <v>9.4913320224615916</v>
      </c>
      <c r="G18" s="92">
        <v>184.25069832602389</v>
      </c>
      <c r="H18" s="26">
        <v>159.4997388069327</v>
      </c>
      <c r="I18" s="24">
        <f t="shared" si="2"/>
        <v>-13.433305677515218</v>
      </c>
      <c r="J18" s="23">
        <f t="shared" si="3"/>
        <v>-24.750959519091197</v>
      </c>
      <c r="K18" s="17"/>
    </row>
    <row r="19" spans="1:11" x14ac:dyDescent="0.25">
      <c r="A19" s="15"/>
      <c r="B19" s="10" t="s">
        <v>94</v>
      </c>
      <c r="C19" s="89">
        <v>14.074987279540922</v>
      </c>
      <c r="D19" s="94">
        <v>18.232847026412561</v>
      </c>
      <c r="E19" s="24">
        <f t="shared" si="0"/>
        <v>29.540770902972024</v>
      </c>
      <c r="F19" s="93">
        <f t="shared" si="1"/>
        <v>4.1578597468716385</v>
      </c>
      <c r="G19" s="92">
        <v>13.403018128305671</v>
      </c>
      <c r="H19" s="26">
        <v>14.227294632544204</v>
      </c>
      <c r="I19" s="24">
        <f t="shared" si="2"/>
        <v>6.149932025367888</v>
      </c>
      <c r="J19" s="23">
        <f t="shared" si="3"/>
        <v>0.82427650423853294</v>
      </c>
      <c r="K19" s="17"/>
    </row>
    <row r="20" spans="1:11" x14ac:dyDescent="0.25">
      <c r="A20" s="15"/>
      <c r="B20" s="10" t="s">
        <v>8</v>
      </c>
      <c r="C20" s="89">
        <v>1092.4497805789595</v>
      </c>
      <c r="D20" s="94">
        <v>1113.8903131321536</v>
      </c>
      <c r="E20" s="24">
        <f t="shared" si="0"/>
        <v>1.9626103583298304</v>
      </c>
      <c r="F20" s="93">
        <f t="shared" si="1"/>
        <v>21.440532553194089</v>
      </c>
      <c r="G20" s="92">
        <v>652.65610582002989</v>
      </c>
      <c r="H20" s="26">
        <v>648.2331027479903</v>
      </c>
      <c r="I20" s="24">
        <f t="shared" si="2"/>
        <v>-0.67769274394243739</v>
      </c>
      <c r="J20" s="23">
        <f t="shared" si="3"/>
        <v>-4.4230030720395916</v>
      </c>
      <c r="K20" s="17"/>
    </row>
    <row r="21" spans="1:11" x14ac:dyDescent="0.25">
      <c r="A21" s="15"/>
      <c r="B21" s="10" t="s">
        <v>24</v>
      </c>
      <c r="C21" s="89">
        <v>797.56187964132278</v>
      </c>
      <c r="D21" s="94">
        <v>720.38257262671937</v>
      </c>
      <c r="E21" s="24">
        <f t="shared" si="0"/>
        <v>-9.6769052013007784</v>
      </c>
      <c r="F21" s="93">
        <f t="shared" si="1"/>
        <v>-77.17930701460341</v>
      </c>
      <c r="G21" s="92">
        <v>777.50605800099436</v>
      </c>
      <c r="H21" s="26">
        <v>672.72228775815699</v>
      </c>
      <c r="I21" s="24">
        <f t="shared" si="2"/>
        <v>-13.476907242657566</v>
      </c>
      <c r="J21" s="23">
        <f t="shared" si="3"/>
        <v>-104.78377024283736</v>
      </c>
      <c r="K21" s="17"/>
    </row>
    <row r="22" spans="1:11" x14ac:dyDescent="0.25">
      <c r="A22" s="15"/>
      <c r="B22" s="10" t="s">
        <v>9</v>
      </c>
      <c r="C22" s="89">
        <v>319.40835454641393</v>
      </c>
      <c r="D22" s="94">
        <v>267.02455325329743</v>
      </c>
      <c r="E22" s="24">
        <f t="shared" si="0"/>
        <v>-16.400260214704087</v>
      </c>
      <c r="F22" s="93">
        <f t="shared" si="1"/>
        <v>-52.383801293116505</v>
      </c>
      <c r="G22" s="92">
        <v>265.20646489464895</v>
      </c>
      <c r="H22" s="26">
        <v>220.70716684480556</v>
      </c>
      <c r="I22" s="24">
        <f t="shared" si="2"/>
        <v>-16.779115119806885</v>
      </c>
      <c r="J22" s="23">
        <f t="shared" si="3"/>
        <v>-44.499298049843389</v>
      </c>
      <c r="K22" s="17"/>
    </row>
    <row r="23" spans="1:11" x14ac:dyDescent="0.25">
      <c r="A23" s="15"/>
      <c r="B23" s="10" t="s">
        <v>13</v>
      </c>
      <c r="C23" s="89">
        <v>486.50994199601263</v>
      </c>
      <c r="D23" s="94">
        <v>479.4682403460555</v>
      </c>
      <c r="E23" s="24">
        <f t="shared" si="0"/>
        <v>-1.4473911100494674</v>
      </c>
      <c r="F23" s="93">
        <f t="shared" si="1"/>
        <v>-7.0417016499571332</v>
      </c>
      <c r="G23" s="92">
        <v>484.98060271312204</v>
      </c>
      <c r="H23" s="26">
        <v>438.4608727236963</v>
      </c>
      <c r="I23" s="24">
        <f t="shared" si="2"/>
        <v>-9.5920805345988907</v>
      </c>
      <c r="J23" s="23">
        <f t="shared" si="3"/>
        <v>-46.519729989425741</v>
      </c>
      <c r="K23" s="17"/>
    </row>
    <row r="24" spans="1:11" x14ac:dyDescent="0.25">
      <c r="A24" s="15"/>
      <c r="B24" s="10" t="s">
        <v>10</v>
      </c>
      <c r="C24" s="89">
        <v>644.85763157944211</v>
      </c>
      <c r="D24" s="94">
        <v>605.14316493307376</v>
      </c>
      <c r="E24" s="24">
        <f t="shared" si="0"/>
        <v>-6.158641024236033</v>
      </c>
      <c r="F24" s="93">
        <f t="shared" si="1"/>
        <v>-39.714466646368351</v>
      </c>
      <c r="G24" s="92">
        <v>649.50760419452718</v>
      </c>
      <c r="H24" s="26">
        <v>557.9564887003346</v>
      </c>
      <c r="I24" s="24">
        <f t="shared" si="2"/>
        <v>-14.095464764839472</v>
      </c>
      <c r="J24" s="23">
        <f t="shared" si="3"/>
        <v>-91.551115494192572</v>
      </c>
      <c r="K24" s="17"/>
    </row>
    <row r="25" spans="1:11" x14ac:dyDescent="0.25">
      <c r="A25" s="15"/>
      <c r="B25" s="10" t="s">
        <v>25</v>
      </c>
      <c r="C25" s="89">
        <v>322.764040227723</v>
      </c>
      <c r="D25" s="94">
        <v>298.8423656065907</v>
      </c>
      <c r="E25" s="24">
        <f t="shared" si="0"/>
        <v>-7.4115055085611781</v>
      </c>
      <c r="F25" s="93">
        <f t="shared" si="1"/>
        <v>-23.921674621132297</v>
      </c>
      <c r="G25" s="92">
        <v>308.11897487757273</v>
      </c>
      <c r="H25" s="26">
        <v>279.55613289219275</v>
      </c>
      <c r="I25" s="24">
        <f t="shared" si="2"/>
        <v>-9.2700691337588292</v>
      </c>
      <c r="J25" s="23">
        <f t="shared" si="3"/>
        <v>-28.562841985379976</v>
      </c>
      <c r="K25" s="17"/>
    </row>
    <row r="26" spans="1:11" x14ac:dyDescent="0.25">
      <c r="A26" s="15"/>
      <c r="B26" s="10" t="s">
        <v>9</v>
      </c>
      <c r="C26" s="89">
        <v>154.52742201300313</v>
      </c>
      <c r="D26" s="94">
        <v>132.82006307941424</v>
      </c>
      <c r="E26" s="24">
        <f t="shared" si="0"/>
        <v>-14.047577220153373</v>
      </c>
      <c r="F26" s="93">
        <f t="shared" si="1"/>
        <v>-21.707358933588893</v>
      </c>
      <c r="G26" s="92">
        <v>126.7908442165327</v>
      </c>
      <c r="H26" s="26">
        <v>115.10535975196836</v>
      </c>
      <c r="I26" s="24">
        <f t="shared" si="2"/>
        <v>-9.2163472345116126</v>
      </c>
      <c r="J26" s="23">
        <f t="shared" si="3"/>
        <v>-11.68548446456434</v>
      </c>
      <c r="K26" s="17"/>
    </row>
    <row r="27" spans="1:11" x14ac:dyDescent="0.25">
      <c r="A27" s="15"/>
      <c r="B27" s="10" t="s">
        <v>13</v>
      </c>
      <c r="C27" s="89">
        <v>196.52857132331084</v>
      </c>
      <c r="D27" s="94">
        <v>191.17830857687167</v>
      </c>
      <c r="E27" s="24">
        <f t="shared" si="0"/>
        <v>-2.7223841858787123</v>
      </c>
      <c r="F27" s="93">
        <f t="shared" si="1"/>
        <v>-5.3502627464391708</v>
      </c>
      <c r="G27" s="92">
        <v>181.91597966134137</v>
      </c>
      <c r="H27" s="26">
        <v>170.57175173248757</v>
      </c>
      <c r="I27" s="24">
        <f t="shared" si="2"/>
        <v>-6.2359711059866481</v>
      </c>
      <c r="J27" s="23">
        <f t="shared" si="3"/>
        <v>-11.344227928853797</v>
      </c>
      <c r="K27" s="17"/>
    </row>
    <row r="28" spans="1:11" x14ac:dyDescent="0.25">
      <c r="A28" s="15"/>
      <c r="B28" s="10" t="s">
        <v>10</v>
      </c>
      <c r="C28" s="89">
        <v>249.98305124515559</v>
      </c>
      <c r="D28" s="94">
        <v>235.49449643667185</v>
      </c>
      <c r="E28" s="24">
        <f t="shared" si="0"/>
        <v>-5.7958148507736169</v>
      </c>
      <c r="F28" s="93">
        <f t="shared" si="1"/>
        <v>-14.488554808483741</v>
      </c>
      <c r="G28" s="92">
        <v>241.08838097161021</v>
      </c>
      <c r="H28" s="26">
        <v>213.88839906931818</v>
      </c>
      <c r="I28" s="24">
        <f t="shared" si="2"/>
        <v>-11.282162082085156</v>
      </c>
      <c r="J28" s="23">
        <f t="shared" si="3"/>
        <v>-27.199981902292024</v>
      </c>
      <c r="K28" s="17"/>
    </row>
    <row r="29" spans="1:11" x14ac:dyDescent="0.25">
      <c r="A29" s="15"/>
      <c r="B29" s="10"/>
      <c r="C29" s="10"/>
      <c r="D29" s="10"/>
      <c r="E29" s="10"/>
      <c r="F29" s="10"/>
      <c r="G29" s="10"/>
      <c r="H29" s="10"/>
      <c r="I29" s="10"/>
      <c r="J29" s="10"/>
      <c r="K29" s="17"/>
    </row>
    <row r="30" spans="1:11" x14ac:dyDescent="0.25">
      <c r="A30" s="15"/>
      <c r="B30" s="10"/>
      <c r="C30" s="10"/>
      <c r="D30" s="10"/>
      <c r="E30" s="10"/>
      <c r="F30" s="10"/>
      <c r="G30" s="10"/>
      <c r="H30" s="10"/>
      <c r="I30" s="10"/>
      <c r="J30" s="10"/>
      <c r="K30" s="17"/>
    </row>
    <row r="31" spans="1:11" x14ac:dyDescent="0.25">
      <c r="A31" s="15"/>
      <c r="B31" s="10"/>
      <c r="C31" s="10"/>
      <c r="D31" s="10"/>
      <c r="E31" s="10"/>
      <c r="F31" s="10"/>
      <c r="G31" s="10"/>
      <c r="H31" s="10"/>
      <c r="I31" s="10"/>
      <c r="J31" s="10"/>
      <c r="K31" s="17"/>
    </row>
    <row r="32" spans="1:11" x14ac:dyDescent="0.25">
      <c r="A32" s="15"/>
      <c r="B32" s="10"/>
      <c r="C32" s="10"/>
      <c r="D32" s="10"/>
      <c r="E32" s="10"/>
      <c r="F32" s="10"/>
      <c r="G32" s="10"/>
      <c r="H32" s="10"/>
      <c r="I32" s="10"/>
      <c r="J32" s="10"/>
      <c r="K32" s="17"/>
    </row>
    <row r="33" spans="1:13" ht="14.25" customHeight="1" x14ac:dyDescent="0.25">
      <c r="A33" s="15"/>
      <c r="B33" s="11"/>
      <c r="C33" s="4"/>
      <c r="D33" s="4"/>
      <c r="E33" s="4"/>
      <c r="F33" s="4"/>
      <c r="G33" s="22"/>
      <c r="H33" s="22"/>
      <c r="I33" s="22"/>
      <c r="J33" s="22"/>
      <c r="K33" s="17"/>
    </row>
    <row r="34" spans="1:13" x14ac:dyDescent="0.25">
      <c r="A34" s="15"/>
      <c r="B34" s="10"/>
      <c r="C34" s="4"/>
      <c r="D34" s="4"/>
      <c r="E34" s="4"/>
      <c r="F34" s="5"/>
      <c r="G34" s="8"/>
      <c r="H34" s="8"/>
      <c r="I34" s="8"/>
      <c r="J34" s="8"/>
      <c r="K34" s="17"/>
      <c r="M34" s="9" t="s">
        <v>50</v>
      </c>
    </row>
    <row r="35" spans="1:13" x14ac:dyDescent="0.25">
      <c r="A35" s="15"/>
      <c r="B35" s="10"/>
      <c r="C35" s="4"/>
      <c r="D35" s="4"/>
      <c r="E35" s="4"/>
      <c r="F35" s="5"/>
      <c r="G35" s="8"/>
      <c r="H35" s="8"/>
      <c r="I35" s="8"/>
      <c r="J35" s="8"/>
      <c r="K35" s="17"/>
      <c r="M35" s="9" t="s">
        <v>50</v>
      </c>
    </row>
    <row r="36" spans="1:13" x14ac:dyDescent="0.25">
      <c r="A36" s="15"/>
      <c r="B36" s="10"/>
      <c r="C36" s="4"/>
      <c r="D36" s="4"/>
      <c r="E36" s="4"/>
      <c r="F36" s="5"/>
      <c r="G36" s="8"/>
      <c r="H36" s="8"/>
      <c r="I36" s="8"/>
      <c r="J36" s="8"/>
      <c r="K36" s="17"/>
      <c r="M36" s="9" t="s">
        <v>50</v>
      </c>
    </row>
    <row r="37" spans="1:13" x14ac:dyDescent="0.25">
      <c r="A37" s="15"/>
      <c r="B37" s="10"/>
      <c r="C37" s="4"/>
      <c r="D37" s="4"/>
      <c r="E37" s="4"/>
      <c r="F37" s="5"/>
      <c r="G37" s="8"/>
      <c r="H37" s="8"/>
      <c r="I37" s="8"/>
      <c r="J37" s="8"/>
      <c r="K37" s="17"/>
      <c r="M37" s="9" t="s">
        <v>50</v>
      </c>
    </row>
    <row r="38" spans="1:13" x14ac:dyDescent="0.25">
      <c r="A38" s="15"/>
      <c r="B38" s="10"/>
      <c r="C38" s="4"/>
      <c r="D38" s="4"/>
      <c r="E38" s="4"/>
      <c r="F38" s="5"/>
      <c r="G38" s="8"/>
      <c r="H38" s="8"/>
      <c r="I38" s="8"/>
      <c r="J38" s="8"/>
      <c r="K38" s="17"/>
      <c r="M38" s="9" t="s">
        <v>50</v>
      </c>
    </row>
    <row r="39" spans="1:13" x14ac:dyDescent="0.25">
      <c r="A39" s="15"/>
      <c r="B39" s="10"/>
      <c r="C39" s="4"/>
      <c r="D39" s="4"/>
      <c r="E39" s="4"/>
      <c r="F39" s="5"/>
      <c r="G39" s="8"/>
      <c r="H39" s="8"/>
      <c r="I39" s="8"/>
      <c r="J39" s="8"/>
      <c r="K39" s="17"/>
    </row>
    <row r="40" spans="1:13" x14ac:dyDescent="0.25">
      <c r="A40" s="15"/>
      <c r="B40" s="10"/>
      <c r="C40" s="4"/>
      <c r="D40" s="4"/>
      <c r="E40" s="4"/>
      <c r="F40" s="5"/>
      <c r="G40" s="8"/>
      <c r="H40" s="8"/>
      <c r="I40" s="8"/>
      <c r="J40" s="8"/>
      <c r="K40" s="17"/>
      <c r="M40" s="9" t="s">
        <v>50</v>
      </c>
    </row>
    <row r="41" spans="1:13" x14ac:dyDescent="0.25">
      <c r="A41" s="15"/>
      <c r="B41" s="10"/>
      <c r="C41" s="4"/>
      <c r="D41" s="4"/>
      <c r="E41" s="4"/>
      <c r="F41" s="5"/>
      <c r="G41" s="8"/>
      <c r="H41" s="8"/>
      <c r="I41" s="8"/>
      <c r="J41" s="8"/>
      <c r="K41" s="17"/>
      <c r="M41" s="9" t="s">
        <v>50</v>
      </c>
    </row>
    <row r="42" spans="1:13" x14ac:dyDescent="0.25">
      <c r="A42" s="15"/>
      <c r="B42" s="10"/>
      <c r="C42" s="4"/>
      <c r="D42" s="4"/>
      <c r="E42" s="4"/>
      <c r="F42" s="5"/>
      <c r="G42" s="8"/>
      <c r="H42" s="8"/>
      <c r="I42" s="8"/>
      <c r="J42" s="8"/>
      <c r="K42" s="17"/>
      <c r="M42" s="9" t="s">
        <v>50</v>
      </c>
    </row>
    <row r="43" spans="1:13" x14ac:dyDescent="0.25">
      <c r="A43" s="15"/>
      <c r="B43" s="10"/>
      <c r="C43" s="4"/>
      <c r="D43" s="4"/>
      <c r="E43" s="4"/>
      <c r="F43" s="5"/>
      <c r="G43" s="8"/>
      <c r="H43" s="8"/>
      <c r="I43" s="8"/>
      <c r="J43" s="8"/>
      <c r="K43" s="17"/>
      <c r="M43" s="9" t="s">
        <v>50</v>
      </c>
    </row>
    <row r="44" spans="1:13" x14ac:dyDescent="0.25">
      <c r="A44" s="15"/>
      <c r="B44" s="10"/>
      <c r="C44" s="4"/>
      <c r="D44" s="4"/>
      <c r="E44" s="4"/>
      <c r="F44" s="5"/>
      <c r="G44" s="8"/>
      <c r="H44" s="8"/>
      <c r="I44" s="8"/>
      <c r="J44" s="8"/>
      <c r="K44" s="17"/>
    </row>
    <row r="45" spans="1:13" x14ac:dyDescent="0.25">
      <c r="A45" s="15"/>
      <c r="B45" s="10"/>
      <c r="C45" s="4"/>
      <c r="D45" s="4"/>
      <c r="E45" s="4"/>
      <c r="F45" s="5"/>
      <c r="G45" s="8"/>
      <c r="H45" s="8"/>
      <c r="I45" s="8"/>
      <c r="J45" s="8"/>
      <c r="K45" s="17"/>
    </row>
    <row r="46" spans="1:13" x14ac:dyDescent="0.25">
      <c r="A46" s="15"/>
      <c r="B46" s="46" t="str">
        <f>+Índice!B49</f>
        <v>Fuente: Departamento Administrativo Nacional de Estadística, Gran Encuesta Integrada de Hogares (GEIH) junio 2014</v>
      </c>
      <c r="C46" s="5"/>
      <c r="D46" s="5"/>
      <c r="E46" s="5"/>
      <c r="F46" s="5"/>
      <c r="G46" s="6"/>
      <c r="H46" s="6"/>
      <c r="I46" s="6"/>
      <c r="J46" s="6"/>
      <c r="K46" s="17"/>
    </row>
    <row r="47" spans="1:13" x14ac:dyDescent="0.25">
      <c r="A47" s="18"/>
      <c r="B47" s="50" t="s">
        <v>36</v>
      </c>
      <c r="C47" s="19"/>
      <c r="D47" s="19"/>
      <c r="E47" s="19"/>
      <c r="F47" s="19"/>
      <c r="G47" s="19"/>
      <c r="H47" s="19"/>
      <c r="I47" s="19"/>
      <c r="J47" s="19"/>
      <c r="K47" s="20"/>
    </row>
    <row r="48" spans="1:13" x14ac:dyDescent="0.25">
      <c r="B48" s="10"/>
    </row>
    <row r="49" spans="2:6" x14ac:dyDescent="0.25">
      <c r="B49" s="10"/>
    </row>
    <row r="50" spans="2:6" x14ac:dyDescent="0.25">
      <c r="E50" s="21" t="s">
        <v>51</v>
      </c>
      <c r="F50" s="27">
        <f>+D13</f>
        <v>3998.4039999999995</v>
      </c>
    </row>
    <row r="51" spans="2:6" x14ac:dyDescent="0.25">
      <c r="E51" s="21" t="s">
        <v>52</v>
      </c>
      <c r="F51" s="27">
        <f>+H13</f>
        <v>3736.4981666666654</v>
      </c>
    </row>
    <row r="53" spans="2:6" x14ac:dyDescent="0.25">
      <c r="E53" s="21" t="s">
        <v>51</v>
      </c>
      <c r="F53" s="27">
        <f>+D16</f>
        <v>1936.7227750304232</v>
      </c>
    </row>
    <row r="54" spans="2:6" x14ac:dyDescent="0.25">
      <c r="E54" s="21" t="s">
        <v>52</v>
      </c>
      <c r="F54" s="27">
        <f>+H16</f>
        <v>2179.2088638125356</v>
      </c>
    </row>
  </sheetData>
  <mergeCells count="6">
    <mergeCell ref="B7:J7"/>
    <mergeCell ref="B8:K8"/>
    <mergeCell ref="C10:D10"/>
    <mergeCell ref="E10:F10"/>
    <mergeCell ref="G10:H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9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P5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1" customWidth="1"/>
    <col min="12" max="12" width="1.85546875" style="9" customWidth="1"/>
    <col min="13" max="13" width="10.85546875" style="9"/>
    <col min="14" max="14" width="11.42578125" style="21" customWidth="1"/>
    <col min="15" max="15" width="10.85546875" style="21" customWidth="1"/>
    <col min="16" max="16384" width="10.85546875" style="9"/>
  </cols>
  <sheetData>
    <row r="1" spans="1:15" x14ac:dyDescent="0.25">
      <c r="A1" s="12"/>
      <c r="B1" s="13"/>
      <c r="C1" s="13"/>
      <c r="D1" s="13"/>
      <c r="E1" s="13"/>
      <c r="F1" s="13"/>
      <c r="G1" s="13"/>
      <c r="H1" s="13"/>
      <c r="I1" s="13"/>
      <c r="J1" s="13"/>
      <c r="K1" s="13"/>
      <c r="L1" s="72"/>
      <c r="M1" s="10"/>
      <c r="N1" s="9"/>
      <c r="O1" s="9"/>
    </row>
    <row r="2" spans="1:15" x14ac:dyDescent="0.25">
      <c r="A2" s="15"/>
      <c r="B2" s="78"/>
      <c r="C2" s="78"/>
      <c r="D2" s="78"/>
      <c r="E2" s="78"/>
      <c r="F2" s="78"/>
      <c r="G2" s="78"/>
      <c r="H2" s="78"/>
      <c r="I2" s="78"/>
      <c r="J2" s="78"/>
      <c r="K2" s="78"/>
      <c r="L2" s="17"/>
      <c r="M2" s="10"/>
      <c r="N2" s="9"/>
      <c r="O2" s="9"/>
    </row>
    <row r="3" spans="1:15" x14ac:dyDescent="0.25">
      <c r="A3" s="15"/>
      <c r="B3" s="78"/>
      <c r="C3" s="78"/>
      <c r="D3" s="78"/>
      <c r="E3" s="78"/>
      <c r="F3" s="78"/>
      <c r="G3" s="78"/>
      <c r="H3" s="78"/>
      <c r="I3" s="78"/>
      <c r="J3" s="78"/>
      <c r="K3" s="78"/>
      <c r="L3" s="17"/>
      <c r="M3" s="10"/>
      <c r="N3" s="9"/>
      <c r="O3" s="9"/>
    </row>
    <row r="4" spans="1:15" x14ac:dyDescent="0.25">
      <c r="A4" s="15"/>
      <c r="B4" s="78"/>
      <c r="C4" s="78"/>
      <c r="D4" s="78"/>
      <c r="E4" s="78"/>
      <c r="F4" s="78"/>
      <c r="G4" s="78"/>
      <c r="H4" s="78"/>
      <c r="I4" s="78"/>
      <c r="J4" s="78"/>
      <c r="K4" s="78"/>
      <c r="L4" s="17"/>
      <c r="M4" s="10"/>
      <c r="N4" s="9"/>
      <c r="O4" s="9"/>
    </row>
    <row r="5" spans="1:15" x14ac:dyDescent="0.25">
      <c r="A5" s="15"/>
      <c r="B5" s="78"/>
      <c r="C5" s="78"/>
      <c r="D5" s="78"/>
      <c r="E5" s="78"/>
      <c r="F5" s="78"/>
      <c r="G5" s="78"/>
      <c r="H5" s="78"/>
      <c r="I5" s="78"/>
      <c r="J5" s="78"/>
      <c r="K5" s="78"/>
      <c r="L5" s="17"/>
      <c r="M5" s="10"/>
      <c r="N5" s="9"/>
      <c r="O5" s="9"/>
    </row>
    <row r="6" spans="1:15" x14ac:dyDescent="0.25">
      <c r="A6" s="15"/>
      <c r="B6" s="78"/>
      <c r="C6" s="78"/>
      <c r="D6" s="78"/>
      <c r="E6" s="78"/>
      <c r="F6" s="78"/>
      <c r="G6" s="78"/>
      <c r="H6" s="78"/>
      <c r="I6" s="78"/>
      <c r="J6" s="78"/>
      <c r="K6" s="78"/>
      <c r="L6" s="17"/>
    </row>
    <row r="7" spans="1:15" x14ac:dyDescent="0.25">
      <c r="A7" s="15"/>
      <c r="B7" s="78"/>
      <c r="C7" s="146" t="s">
        <v>102</v>
      </c>
      <c r="D7" s="146"/>
      <c r="E7" s="146"/>
      <c r="F7" s="146"/>
      <c r="G7" s="146"/>
      <c r="H7" s="146"/>
      <c r="I7" s="146"/>
      <c r="J7" s="146"/>
      <c r="K7" s="146"/>
      <c r="L7" s="17"/>
      <c r="N7" s="9"/>
    </row>
    <row r="8" spans="1:15" x14ac:dyDescent="0.25">
      <c r="A8" s="15"/>
      <c r="B8" s="78"/>
      <c r="C8" s="140" t="s">
        <v>55</v>
      </c>
      <c r="D8" s="140"/>
      <c r="E8" s="140"/>
      <c r="F8" s="140"/>
      <c r="G8" s="140"/>
      <c r="H8" s="140"/>
      <c r="I8" s="140"/>
      <c r="J8" s="140"/>
      <c r="K8" s="140"/>
      <c r="L8" s="17"/>
    </row>
    <row r="9" spans="1:15" x14ac:dyDescent="0.25">
      <c r="A9" s="15"/>
      <c r="B9" s="78"/>
      <c r="C9" s="79"/>
      <c r="D9" s="79"/>
      <c r="E9" s="79"/>
      <c r="F9" s="79"/>
      <c r="G9" s="79"/>
      <c r="H9" s="79"/>
      <c r="I9" s="78"/>
      <c r="J9" s="78"/>
      <c r="K9" s="78"/>
      <c r="L9" s="17"/>
    </row>
    <row r="10" spans="1:15" ht="15.75" customHeight="1" x14ac:dyDescent="0.25">
      <c r="A10" s="15"/>
      <c r="B10" s="10"/>
      <c r="C10" s="141" t="s">
        <v>1</v>
      </c>
      <c r="D10" s="141"/>
      <c r="E10" s="141"/>
      <c r="F10" s="141"/>
      <c r="G10" s="141"/>
      <c r="H10" s="141"/>
      <c r="I10" s="141"/>
      <c r="J10" s="141"/>
      <c r="K10" s="80"/>
      <c r="L10" s="17"/>
    </row>
    <row r="11" spans="1:15" x14ac:dyDescent="0.25">
      <c r="A11" s="15"/>
      <c r="B11" s="10"/>
      <c r="C11" s="79">
        <v>2007</v>
      </c>
      <c r="D11" s="79">
        <v>2008</v>
      </c>
      <c r="E11" s="79">
        <v>2009</v>
      </c>
      <c r="F11" s="79">
        <v>2010</v>
      </c>
      <c r="G11" s="79">
        <v>2011</v>
      </c>
      <c r="H11" s="79">
        <v>2012</v>
      </c>
      <c r="I11" s="79">
        <v>2013</v>
      </c>
      <c r="J11" s="79">
        <v>2014</v>
      </c>
      <c r="K11" s="54"/>
      <c r="L11" s="17"/>
      <c r="M11" s="21"/>
      <c r="N11" s="47"/>
      <c r="O11" s="9"/>
    </row>
    <row r="12" spans="1:15" ht="12" customHeight="1" x14ac:dyDescent="0.25">
      <c r="A12" s="15"/>
      <c r="B12" s="10"/>
      <c r="C12" s="79"/>
      <c r="D12" s="79"/>
      <c r="E12" s="79"/>
      <c r="F12" s="79"/>
      <c r="G12" s="79"/>
      <c r="H12" s="79"/>
      <c r="I12" s="79"/>
      <c r="J12" s="79"/>
      <c r="K12" s="79"/>
      <c r="L12" s="17"/>
    </row>
    <row r="13" spans="1:15" x14ac:dyDescent="0.25">
      <c r="A13" s="15"/>
      <c r="B13" s="79"/>
      <c r="C13" s="141" t="s">
        <v>51</v>
      </c>
      <c r="D13" s="141"/>
      <c r="E13" s="141"/>
      <c r="F13" s="141"/>
      <c r="G13" s="141"/>
      <c r="H13" s="141"/>
      <c r="I13" s="141"/>
      <c r="J13" s="141"/>
      <c r="K13" s="79"/>
      <c r="L13" s="17"/>
    </row>
    <row r="14" spans="1:15" x14ac:dyDescent="0.25">
      <c r="A14" s="15"/>
      <c r="B14" s="10" t="s">
        <v>56</v>
      </c>
      <c r="C14" s="24">
        <v>55.988700451598064</v>
      </c>
      <c r="D14" s="24">
        <v>59.939487116019208</v>
      </c>
      <c r="E14" s="24">
        <v>59.328176134368384</v>
      </c>
      <c r="F14" s="24">
        <v>60.516316700543058</v>
      </c>
      <c r="G14" s="24">
        <v>64.170617727383032</v>
      </c>
      <c r="H14" s="24">
        <v>64.662595104457992</v>
      </c>
      <c r="I14" s="24">
        <v>65.90413581360572</v>
      </c>
      <c r="J14" s="24">
        <v>65.764825263075025</v>
      </c>
      <c r="K14" s="79"/>
      <c r="L14" s="17"/>
    </row>
    <row r="15" spans="1:15" x14ac:dyDescent="0.25">
      <c r="A15" s="15"/>
      <c r="B15" s="10" t="s">
        <v>57</v>
      </c>
      <c r="C15" s="24">
        <v>56.870669447084644</v>
      </c>
      <c r="D15" s="24">
        <v>57.81725304300884</v>
      </c>
      <c r="E15" s="24">
        <v>58.97144677612102</v>
      </c>
      <c r="F15" s="24">
        <v>60.678601897446313</v>
      </c>
      <c r="G15" s="24">
        <v>64.634561752509853</v>
      </c>
      <c r="H15" s="24">
        <v>67.043540572811636</v>
      </c>
      <c r="I15" s="24">
        <v>66.838727388551817</v>
      </c>
      <c r="J15" s="29">
        <v>66.698067942505077</v>
      </c>
      <c r="K15" s="79"/>
      <c r="L15" s="17"/>
    </row>
    <row r="16" spans="1:15" x14ac:dyDescent="0.25">
      <c r="A16" s="15"/>
      <c r="B16" s="10" t="s">
        <v>59</v>
      </c>
      <c r="C16" s="24">
        <v>56.586334829362727</v>
      </c>
      <c r="D16" s="24">
        <v>59.174270255479257</v>
      </c>
      <c r="E16" s="24">
        <v>60.052636650200967</v>
      </c>
      <c r="F16" s="24">
        <v>63.105116711701584</v>
      </c>
      <c r="G16" s="24">
        <v>66.327139312844892</v>
      </c>
      <c r="H16" s="24">
        <v>66.243458233129644</v>
      </c>
      <c r="I16" s="24">
        <v>66.712462646498011</v>
      </c>
      <c r="J16" s="24"/>
      <c r="K16" s="79"/>
      <c r="L16" s="17"/>
      <c r="N16" s="43"/>
    </row>
    <row r="17" spans="1:16" x14ac:dyDescent="0.25">
      <c r="A17" s="15"/>
      <c r="B17" s="10" t="s">
        <v>58</v>
      </c>
      <c r="C17" s="24">
        <v>57.668366733955963</v>
      </c>
      <c r="D17" s="24">
        <v>56.525366429534117</v>
      </c>
      <c r="E17" s="24">
        <v>60.3937855187379</v>
      </c>
      <c r="F17" s="24">
        <v>64.861378882299121</v>
      </c>
      <c r="G17" s="24">
        <v>66.605870545979457</v>
      </c>
      <c r="H17" s="24">
        <v>65.555922804988541</v>
      </c>
      <c r="I17" s="24">
        <v>66.083948208232428</v>
      </c>
      <c r="J17" s="24"/>
      <c r="K17" s="79"/>
      <c r="L17" s="17"/>
    </row>
    <row r="18" spans="1:16" x14ac:dyDescent="0.25">
      <c r="A18" s="15"/>
      <c r="B18" s="11"/>
      <c r="C18" s="11"/>
      <c r="D18" s="11"/>
      <c r="E18" s="11"/>
      <c r="F18" s="11"/>
      <c r="G18" s="11"/>
      <c r="H18" s="11"/>
      <c r="I18" s="11"/>
      <c r="J18" s="11"/>
      <c r="K18" s="79"/>
      <c r="L18" s="17"/>
      <c r="O18" s="21" t="s">
        <v>54</v>
      </c>
      <c r="P18" s="21" t="s">
        <v>107</v>
      </c>
    </row>
    <row r="19" spans="1:16" x14ac:dyDescent="0.25">
      <c r="A19" s="15"/>
      <c r="B19" s="11" t="s">
        <v>134</v>
      </c>
      <c r="C19" s="25">
        <f>+AVERAGE(C14:C17)</f>
        <v>56.778517865500348</v>
      </c>
      <c r="D19" s="25">
        <f t="shared" ref="D19:I19" si="0">+AVERAGE(D14:D17)</f>
        <v>58.364094211010354</v>
      </c>
      <c r="E19" s="25">
        <f t="shared" si="0"/>
        <v>59.686511269857064</v>
      </c>
      <c r="F19" s="25">
        <f t="shared" si="0"/>
        <v>62.290353547997512</v>
      </c>
      <c r="G19" s="25">
        <f t="shared" si="0"/>
        <v>65.434547334679309</v>
      </c>
      <c r="H19" s="25">
        <f t="shared" si="0"/>
        <v>65.876379178846946</v>
      </c>
      <c r="I19" s="25">
        <f t="shared" si="0"/>
        <v>66.38481851422199</v>
      </c>
      <c r="J19" s="82">
        <f>+AVERAGE(J14:J17)</f>
        <v>66.231446602790044</v>
      </c>
      <c r="K19" s="79"/>
      <c r="L19" s="17"/>
      <c r="M19" s="145">
        <v>2007</v>
      </c>
      <c r="N19" s="137"/>
      <c r="O19" s="83">
        <f>+C14</f>
        <v>55.988700451598064</v>
      </c>
      <c r="P19" s="83">
        <f>+C23</f>
        <v>72.856437881885967</v>
      </c>
    </row>
    <row r="20" spans="1:16" x14ac:dyDescent="0.25">
      <c r="A20" s="15"/>
      <c r="B20" s="123" t="s">
        <v>211</v>
      </c>
      <c r="C20" s="11"/>
      <c r="D20" s="25">
        <f>+D15-C15</f>
        <v>0.94658359592419572</v>
      </c>
      <c r="E20" s="25">
        <f>+E15-D15</f>
        <v>1.1541937331121801</v>
      </c>
      <c r="F20" s="25">
        <f t="shared" ref="F20:I20" si="1">+F15-E15</f>
        <v>1.7071551213252931</v>
      </c>
      <c r="G20" s="25">
        <f t="shared" si="1"/>
        <v>3.95595985506354</v>
      </c>
      <c r="H20" s="25">
        <f t="shared" si="1"/>
        <v>2.4089788203017832</v>
      </c>
      <c r="I20" s="25">
        <f t="shared" si="1"/>
        <v>-0.20481318425981954</v>
      </c>
      <c r="J20" s="25">
        <f>+J15-I15</f>
        <v>-0.1406594460467403</v>
      </c>
      <c r="K20" s="79"/>
      <c r="L20" s="17"/>
      <c r="M20" s="145"/>
      <c r="N20" s="83" t="s">
        <v>99</v>
      </c>
      <c r="O20" s="83">
        <f>+C15</f>
        <v>56.870669447084644</v>
      </c>
      <c r="P20" s="83">
        <f t="shared" ref="P20:P22" si="2">+C24</f>
        <v>72.486857593428468</v>
      </c>
    </row>
    <row r="21" spans="1:16" x14ac:dyDescent="0.25">
      <c r="A21" s="15"/>
      <c r="B21" s="11"/>
      <c r="C21" s="11"/>
      <c r="D21" s="11"/>
      <c r="E21" s="11"/>
      <c r="F21" s="11"/>
      <c r="G21" s="11"/>
      <c r="H21" s="11"/>
      <c r="I21" s="11"/>
      <c r="J21" s="11"/>
      <c r="K21" s="79"/>
      <c r="L21" s="17"/>
      <c r="M21" s="145"/>
      <c r="N21" s="83" t="s">
        <v>100</v>
      </c>
      <c r="O21" s="83">
        <f>+C16</f>
        <v>56.586334829362727</v>
      </c>
      <c r="P21" s="83">
        <f t="shared" si="2"/>
        <v>71.908951503949524</v>
      </c>
    </row>
    <row r="22" spans="1:16" x14ac:dyDescent="0.25">
      <c r="A22" s="15"/>
      <c r="B22" s="79"/>
      <c r="C22" s="141" t="s">
        <v>52</v>
      </c>
      <c r="D22" s="141"/>
      <c r="E22" s="141"/>
      <c r="F22" s="141"/>
      <c r="G22" s="141"/>
      <c r="H22" s="141"/>
      <c r="I22" s="141"/>
      <c r="J22" s="141"/>
      <c r="K22" s="79"/>
      <c r="L22" s="17"/>
      <c r="M22" s="145"/>
      <c r="N22" s="83" t="s">
        <v>101</v>
      </c>
      <c r="O22" s="83">
        <f>+C17</f>
        <v>57.668366733955963</v>
      </c>
      <c r="P22" s="83">
        <f t="shared" si="2"/>
        <v>71.117246938425325</v>
      </c>
    </row>
    <row r="23" spans="1:16" x14ac:dyDescent="0.25">
      <c r="A23" s="15"/>
      <c r="B23" s="10" t="s">
        <v>56</v>
      </c>
      <c r="C23" s="24">
        <v>72.856437881885967</v>
      </c>
      <c r="D23" s="24">
        <v>73.140111356625312</v>
      </c>
      <c r="E23" s="24">
        <v>73.012929301756088</v>
      </c>
      <c r="F23" s="24">
        <v>74.606986848410457</v>
      </c>
      <c r="G23" s="24">
        <v>76.137466410016756</v>
      </c>
      <c r="H23" s="24">
        <v>78.805359698952074</v>
      </c>
      <c r="I23" s="24">
        <v>78.356550331888357</v>
      </c>
      <c r="J23" s="24">
        <v>78.219283952521025</v>
      </c>
      <c r="K23" s="79"/>
      <c r="L23" s="17"/>
      <c r="M23" s="145">
        <v>2008</v>
      </c>
      <c r="N23" s="83" t="s">
        <v>98</v>
      </c>
      <c r="O23" s="83">
        <f>+D14</f>
        <v>59.939487116019208</v>
      </c>
      <c r="P23" s="83">
        <f>+D23</f>
        <v>73.140111356625312</v>
      </c>
    </row>
    <row r="24" spans="1:16" x14ac:dyDescent="0.25">
      <c r="A24" s="15"/>
      <c r="B24" s="10" t="s">
        <v>57</v>
      </c>
      <c r="C24" s="24">
        <v>72.486857593428468</v>
      </c>
      <c r="D24" s="24">
        <v>72.377146102359688</v>
      </c>
      <c r="E24" s="24">
        <v>73.998536630309374</v>
      </c>
      <c r="F24" s="24">
        <v>75.434685252930521</v>
      </c>
      <c r="G24" s="24">
        <v>76.716178787750721</v>
      </c>
      <c r="H24" s="24">
        <v>77.767105914699371</v>
      </c>
      <c r="I24" s="24">
        <v>77.400171559108657</v>
      </c>
      <c r="J24" s="82">
        <v>78.581242149203945</v>
      </c>
      <c r="K24" s="79"/>
      <c r="L24" s="17"/>
      <c r="M24" s="145"/>
      <c r="N24" s="83" t="s">
        <v>99</v>
      </c>
      <c r="O24" s="83">
        <f>+D15</f>
        <v>57.81725304300884</v>
      </c>
      <c r="P24" s="83">
        <f t="shared" ref="P24:P26" si="3">+D24</f>
        <v>72.377146102359688</v>
      </c>
    </row>
    <row r="25" spans="1:16" x14ac:dyDescent="0.25">
      <c r="A25" s="15"/>
      <c r="B25" s="10" t="s">
        <v>59</v>
      </c>
      <c r="C25" s="24">
        <v>71.908951503949524</v>
      </c>
      <c r="D25" s="24">
        <v>74.049351388315884</v>
      </c>
      <c r="E25" s="24">
        <v>73.735411830645063</v>
      </c>
      <c r="F25" s="24">
        <v>75.104789001947779</v>
      </c>
      <c r="G25" s="24">
        <v>77.241632489911723</v>
      </c>
      <c r="H25" s="24">
        <v>79.889336754955593</v>
      </c>
      <c r="I25" s="24">
        <v>78.827308674522101</v>
      </c>
      <c r="J25" s="24"/>
      <c r="K25" s="79"/>
      <c r="L25" s="17"/>
      <c r="M25" s="145"/>
      <c r="N25" s="83" t="s">
        <v>100</v>
      </c>
      <c r="O25" s="83">
        <f>+D16</f>
        <v>59.174270255479257</v>
      </c>
      <c r="P25" s="83">
        <f t="shared" si="3"/>
        <v>74.049351388315884</v>
      </c>
    </row>
    <row r="26" spans="1:16" x14ac:dyDescent="0.25">
      <c r="A26" s="15"/>
      <c r="B26" s="10" t="s">
        <v>58</v>
      </c>
      <c r="C26" s="24">
        <v>71.117246938425325</v>
      </c>
      <c r="D26" s="24">
        <v>73.786398936180277</v>
      </c>
      <c r="E26" s="24">
        <v>75.833969493091644</v>
      </c>
      <c r="F26" s="24">
        <v>77.184244378626616</v>
      </c>
      <c r="G26" s="24">
        <v>77.882710837757202</v>
      </c>
      <c r="H26" s="24">
        <v>79.499587668686061</v>
      </c>
      <c r="I26" s="24">
        <v>77.783108256370056</v>
      </c>
      <c r="J26" s="24"/>
      <c r="K26" s="79"/>
      <c r="L26" s="17"/>
      <c r="M26" s="145"/>
      <c r="N26" s="83" t="s">
        <v>101</v>
      </c>
      <c r="O26" s="83">
        <f>+D17</f>
        <v>56.525366429534117</v>
      </c>
      <c r="P26" s="83">
        <f t="shared" si="3"/>
        <v>73.786398936180277</v>
      </c>
    </row>
    <row r="27" spans="1:16" x14ac:dyDescent="0.25">
      <c r="A27" s="15"/>
      <c r="B27" s="11"/>
      <c r="C27" s="11"/>
      <c r="D27" s="11"/>
      <c r="E27" s="11"/>
      <c r="F27" s="11"/>
      <c r="G27" s="11"/>
      <c r="H27" s="11"/>
      <c r="I27" s="11"/>
      <c r="J27" s="11"/>
      <c r="K27" s="79"/>
      <c r="L27" s="17"/>
      <c r="M27" s="145">
        <v>2009</v>
      </c>
      <c r="N27" s="83" t="s">
        <v>98</v>
      </c>
      <c r="O27" s="83">
        <f>+E14</f>
        <v>59.328176134368384</v>
      </c>
      <c r="P27" s="83">
        <f>+E23</f>
        <v>73.012929301756088</v>
      </c>
    </row>
    <row r="28" spans="1:16" x14ac:dyDescent="0.25">
      <c r="A28" s="15"/>
      <c r="B28" s="11" t="s">
        <v>134</v>
      </c>
      <c r="C28" s="25">
        <f>+AVERAGE(C23:C26)</f>
        <v>72.092373479422321</v>
      </c>
      <c r="D28" s="25">
        <f t="shared" ref="D28:I28" si="4">+AVERAGE(D23:D26)</f>
        <v>73.338251945870283</v>
      </c>
      <c r="E28" s="25">
        <f t="shared" si="4"/>
        <v>74.145211813950539</v>
      </c>
      <c r="F28" s="25">
        <f t="shared" si="4"/>
        <v>75.582676370478836</v>
      </c>
      <c r="G28" s="25">
        <f t="shared" si="4"/>
        <v>76.994497131359111</v>
      </c>
      <c r="H28" s="25">
        <f t="shared" si="4"/>
        <v>78.990347509323271</v>
      </c>
      <c r="I28" s="25">
        <f t="shared" si="4"/>
        <v>78.091784705472293</v>
      </c>
      <c r="J28" s="82">
        <f>+AVERAGE(J23:J26)</f>
        <v>78.400263050862492</v>
      </c>
      <c r="K28" s="79"/>
      <c r="L28" s="17"/>
      <c r="M28" s="145"/>
      <c r="N28" s="83" t="s">
        <v>99</v>
      </c>
      <c r="O28" s="83">
        <f>+E15</f>
        <v>58.97144677612102</v>
      </c>
      <c r="P28" s="83">
        <f t="shared" ref="P28:P30" si="5">+E24</f>
        <v>73.998536630309374</v>
      </c>
    </row>
    <row r="29" spans="1:16" x14ac:dyDescent="0.25">
      <c r="A29" s="15"/>
      <c r="B29" s="123" t="s">
        <v>211</v>
      </c>
      <c r="C29" s="11"/>
      <c r="D29" s="25">
        <f>+D24-C24</f>
        <v>-0.10971149106877931</v>
      </c>
      <c r="E29" s="25">
        <f t="shared" ref="E29:J29" si="6">+E24-D24</f>
        <v>1.6213905279496856</v>
      </c>
      <c r="F29" s="25">
        <f t="shared" si="6"/>
        <v>1.4361486226211468</v>
      </c>
      <c r="G29" s="25">
        <f t="shared" si="6"/>
        <v>1.2814935348201999</v>
      </c>
      <c r="H29" s="25">
        <f t="shared" si="6"/>
        <v>1.0509271269486504</v>
      </c>
      <c r="I29" s="25">
        <f t="shared" si="6"/>
        <v>-0.36693435559071474</v>
      </c>
      <c r="J29" s="25">
        <f t="shared" si="6"/>
        <v>1.1810705900952883</v>
      </c>
      <c r="K29" s="79"/>
      <c r="L29" s="17"/>
      <c r="M29" s="145"/>
      <c r="N29" s="83" t="s">
        <v>100</v>
      </c>
      <c r="O29" s="83">
        <f>+E16</f>
        <v>60.052636650200967</v>
      </c>
      <c r="P29" s="83">
        <f t="shared" si="5"/>
        <v>73.735411830645063</v>
      </c>
    </row>
    <row r="30" spans="1:16" x14ac:dyDescent="0.25">
      <c r="A30" s="15"/>
      <c r="B30" s="11"/>
      <c r="C30" s="11"/>
      <c r="D30" s="11"/>
      <c r="E30" s="11"/>
      <c r="F30" s="11"/>
      <c r="G30" s="11"/>
      <c r="H30" s="11"/>
      <c r="I30" s="11"/>
      <c r="J30" s="11"/>
      <c r="K30" s="79"/>
      <c r="L30" s="17"/>
      <c r="M30" s="145"/>
      <c r="N30" s="83" t="s">
        <v>101</v>
      </c>
      <c r="O30" s="83">
        <f>+E17</f>
        <v>60.3937855187379</v>
      </c>
      <c r="P30" s="83">
        <f t="shared" si="5"/>
        <v>75.833969493091644</v>
      </c>
    </row>
    <row r="31" spans="1:16" x14ac:dyDescent="0.25">
      <c r="A31" s="15"/>
      <c r="B31" s="11"/>
      <c r="C31" s="11"/>
      <c r="D31" s="11"/>
      <c r="E31" s="11"/>
      <c r="F31" s="11"/>
      <c r="G31" s="11"/>
      <c r="H31" s="11"/>
      <c r="I31" s="11"/>
      <c r="J31" s="11"/>
      <c r="K31" s="79"/>
      <c r="L31" s="17"/>
      <c r="M31" s="145">
        <v>2010</v>
      </c>
      <c r="N31" s="83" t="s">
        <v>98</v>
      </c>
      <c r="O31" s="83">
        <f>+F14</f>
        <v>60.516316700543058</v>
      </c>
      <c r="P31" s="83">
        <f>+F23</f>
        <v>74.606986848410457</v>
      </c>
    </row>
    <row r="32" spans="1:16" x14ac:dyDescent="0.25">
      <c r="A32" s="15"/>
      <c r="B32" s="11"/>
      <c r="C32" s="11"/>
      <c r="D32" s="11"/>
      <c r="E32" s="11"/>
      <c r="F32" s="11"/>
      <c r="G32" s="11"/>
      <c r="H32" s="11"/>
      <c r="I32" s="11"/>
      <c r="J32" s="11"/>
      <c r="K32" s="79"/>
      <c r="L32" s="17"/>
      <c r="M32" s="145"/>
      <c r="N32" s="83" t="s">
        <v>99</v>
      </c>
      <c r="O32" s="83">
        <f>+F15</f>
        <v>60.678601897446313</v>
      </c>
      <c r="P32" s="83">
        <f t="shared" ref="P32:P34" si="7">+F24</f>
        <v>75.434685252930521</v>
      </c>
    </row>
    <row r="33" spans="1:16" x14ac:dyDescent="0.25">
      <c r="A33" s="15"/>
      <c r="B33" s="11"/>
      <c r="C33" s="11"/>
      <c r="D33" s="11"/>
      <c r="E33" s="11"/>
      <c r="F33" s="11"/>
      <c r="G33" s="11"/>
      <c r="H33" s="11"/>
      <c r="I33" s="11"/>
      <c r="J33" s="11"/>
      <c r="K33" s="79"/>
      <c r="L33" s="17"/>
      <c r="M33" s="145"/>
      <c r="N33" s="83" t="s">
        <v>100</v>
      </c>
      <c r="O33" s="83">
        <f>+F16</f>
        <v>63.105116711701584</v>
      </c>
      <c r="P33" s="83">
        <f t="shared" si="7"/>
        <v>75.104789001947779</v>
      </c>
    </row>
    <row r="34" spans="1:16" x14ac:dyDescent="0.25">
      <c r="A34" s="15"/>
      <c r="B34" s="11"/>
      <c r="C34" s="11"/>
      <c r="D34" s="11"/>
      <c r="E34" s="11"/>
      <c r="F34" s="11"/>
      <c r="G34" s="11"/>
      <c r="H34" s="11"/>
      <c r="I34" s="11"/>
      <c r="J34" s="11"/>
      <c r="K34" s="79"/>
      <c r="L34" s="17"/>
      <c r="M34" s="145"/>
      <c r="N34" s="83" t="s">
        <v>101</v>
      </c>
      <c r="O34" s="83">
        <f>+F17</f>
        <v>64.861378882299121</v>
      </c>
      <c r="P34" s="83">
        <f t="shared" si="7"/>
        <v>77.184244378626616</v>
      </c>
    </row>
    <row r="35" spans="1:16" x14ac:dyDescent="0.25">
      <c r="A35" s="15"/>
      <c r="B35" s="11"/>
      <c r="C35" s="11"/>
      <c r="D35" s="11"/>
      <c r="E35" s="11"/>
      <c r="F35" s="11"/>
      <c r="G35" s="11"/>
      <c r="H35" s="11"/>
      <c r="I35" s="11"/>
      <c r="J35" s="11"/>
      <c r="K35" s="79"/>
      <c r="L35" s="17"/>
      <c r="M35" s="145">
        <v>2011</v>
      </c>
      <c r="N35" s="83" t="s">
        <v>98</v>
      </c>
      <c r="O35" s="83">
        <f>+G14</f>
        <v>64.170617727383032</v>
      </c>
      <c r="P35" s="83">
        <f>+F23</f>
        <v>74.606986848410457</v>
      </c>
    </row>
    <row r="36" spans="1:16" ht="14.25" customHeight="1" x14ac:dyDescent="0.25">
      <c r="A36" s="15"/>
      <c r="B36" s="11"/>
      <c r="C36" s="11"/>
      <c r="D36" s="11"/>
      <c r="E36" s="11"/>
      <c r="F36" s="11"/>
      <c r="G36" s="11"/>
      <c r="H36" s="11"/>
      <c r="I36" s="11"/>
      <c r="J36" s="11"/>
      <c r="K36" s="79"/>
      <c r="L36" s="17"/>
      <c r="M36" s="145"/>
      <c r="N36" s="83" t="s">
        <v>99</v>
      </c>
      <c r="O36" s="83">
        <f>+G15</f>
        <v>64.634561752509853</v>
      </c>
      <c r="P36" s="83">
        <f t="shared" ref="P36:P38" si="8">+F24</f>
        <v>75.434685252930521</v>
      </c>
    </row>
    <row r="37" spans="1:16" x14ac:dyDescent="0.25">
      <c r="A37" s="15"/>
      <c r="B37" s="78"/>
      <c r="C37" s="78"/>
      <c r="D37" s="78"/>
      <c r="E37" s="78"/>
      <c r="F37" s="78"/>
      <c r="G37" s="78"/>
      <c r="H37" s="78"/>
      <c r="I37" s="78"/>
      <c r="J37" s="78"/>
      <c r="K37" s="78"/>
      <c r="L37" s="17"/>
      <c r="M37" s="145"/>
      <c r="N37" s="83" t="s">
        <v>100</v>
      </c>
      <c r="O37" s="83">
        <f>+G16</f>
        <v>66.327139312844892</v>
      </c>
      <c r="P37" s="83">
        <f t="shared" si="8"/>
        <v>75.104789001947779</v>
      </c>
    </row>
    <row r="38" spans="1:16" x14ac:dyDescent="0.25">
      <c r="A38" s="15"/>
      <c r="B38" s="10"/>
      <c r="C38" s="4"/>
      <c r="D38" s="4"/>
      <c r="E38" s="4"/>
      <c r="F38" s="5"/>
      <c r="G38" s="5"/>
      <c r="H38" s="5"/>
      <c r="I38" s="8"/>
      <c r="J38" s="8"/>
      <c r="K38" s="6"/>
      <c r="L38" s="17"/>
      <c r="M38" s="145"/>
      <c r="N38" s="83" t="s">
        <v>101</v>
      </c>
      <c r="O38" s="83">
        <f>+G17</f>
        <v>66.605870545979457</v>
      </c>
      <c r="P38" s="83">
        <f t="shared" si="8"/>
        <v>77.184244378626616</v>
      </c>
    </row>
    <row r="39" spans="1:16" x14ac:dyDescent="0.25">
      <c r="A39" s="15"/>
      <c r="B39" s="10"/>
      <c r="C39" s="4"/>
      <c r="D39" s="4"/>
      <c r="E39" s="4"/>
      <c r="F39" s="5"/>
      <c r="G39" s="5"/>
      <c r="H39" s="5"/>
      <c r="I39" s="8"/>
      <c r="J39" s="8"/>
      <c r="K39" s="6"/>
      <c r="L39" s="17"/>
      <c r="M39" s="145">
        <v>2012</v>
      </c>
      <c r="N39" s="83" t="s">
        <v>98</v>
      </c>
      <c r="O39" s="83">
        <f>+H14</f>
        <v>64.662595104457992</v>
      </c>
      <c r="P39" s="83">
        <f>+G23</f>
        <v>76.137466410016756</v>
      </c>
    </row>
    <row r="40" spans="1:16" x14ac:dyDescent="0.25">
      <c r="A40" s="15"/>
      <c r="B40" s="10"/>
      <c r="C40" s="4"/>
      <c r="D40" s="4"/>
      <c r="E40" s="4"/>
      <c r="F40" s="5"/>
      <c r="G40" s="5"/>
      <c r="H40" s="5"/>
      <c r="I40" s="8"/>
      <c r="J40" s="8"/>
      <c r="K40" s="6"/>
      <c r="L40" s="17"/>
      <c r="M40" s="145"/>
      <c r="N40" s="83" t="s">
        <v>99</v>
      </c>
      <c r="O40" s="83">
        <f>+H15</f>
        <v>67.043540572811636</v>
      </c>
      <c r="P40" s="83">
        <f t="shared" ref="P40:P42" si="9">+G24</f>
        <v>76.716178787750721</v>
      </c>
    </row>
    <row r="41" spans="1:16" x14ac:dyDescent="0.25">
      <c r="A41" s="15"/>
      <c r="B41" s="10"/>
      <c r="C41" s="4"/>
      <c r="D41" s="4"/>
      <c r="E41" s="4"/>
      <c r="F41" s="5"/>
      <c r="G41" s="5"/>
      <c r="H41" s="5"/>
      <c r="I41" s="8"/>
      <c r="J41" s="8"/>
      <c r="K41" s="6"/>
      <c r="L41" s="17"/>
      <c r="M41" s="145"/>
      <c r="N41" s="83" t="s">
        <v>100</v>
      </c>
      <c r="O41" s="83">
        <f>+H16</f>
        <v>66.243458233129644</v>
      </c>
      <c r="P41" s="83">
        <f t="shared" si="9"/>
        <v>77.241632489911723</v>
      </c>
    </row>
    <row r="42" spans="1:16" x14ac:dyDescent="0.25">
      <c r="A42" s="15"/>
      <c r="B42" s="10"/>
      <c r="C42" s="4"/>
      <c r="D42" s="4"/>
      <c r="E42" s="4"/>
      <c r="F42" s="5"/>
      <c r="G42" s="5"/>
      <c r="H42" s="5"/>
      <c r="I42" s="8"/>
      <c r="J42" s="8"/>
      <c r="K42" s="6"/>
      <c r="L42" s="17"/>
      <c r="M42" s="145"/>
      <c r="N42" s="83" t="s">
        <v>101</v>
      </c>
      <c r="O42" s="83">
        <f>+H17</f>
        <v>65.555922804988541</v>
      </c>
      <c r="P42" s="83">
        <f t="shared" si="9"/>
        <v>77.882710837757202</v>
      </c>
    </row>
    <row r="43" spans="1:16" x14ac:dyDescent="0.25">
      <c r="A43" s="15"/>
      <c r="B43" s="10"/>
      <c r="C43" s="4"/>
      <c r="D43" s="4"/>
      <c r="E43" s="4"/>
      <c r="F43" s="5"/>
      <c r="G43" s="5"/>
      <c r="H43" s="5"/>
      <c r="I43" s="8"/>
      <c r="J43" s="8"/>
      <c r="K43" s="6"/>
      <c r="L43" s="17"/>
      <c r="M43" s="145">
        <v>2013</v>
      </c>
      <c r="N43" s="83" t="s">
        <v>98</v>
      </c>
      <c r="O43" s="83">
        <f>+I14</f>
        <v>65.90413581360572</v>
      </c>
      <c r="P43" s="83">
        <f>+H23</f>
        <v>78.805359698952074</v>
      </c>
    </row>
    <row r="44" spans="1:16" x14ac:dyDescent="0.25">
      <c r="A44" s="15"/>
      <c r="B44" s="10"/>
      <c r="C44" s="4"/>
      <c r="D44" s="4"/>
      <c r="E44" s="4"/>
      <c r="F44" s="5"/>
      <c r="G44" s="5"/>
      <c r="H44" s="5"/>
      <c r="I44" s="8"/>
      <c r="J44" s="8"/>
      <c r="K44" s="6"/>
      <c r="L44" s="17"/>
      <c r="M44" s="145"/>
      <c r="N44" s="83" t="s">
        <v>99</v>
      </c>
      <c r="O44" s="83">
        <f>+I15</f>
        <v>66.838727388551817</v>
      </c>
      <c r="P44" s="83">
        <f t="shared" ref="P44:P46" si="10">+H24</f>
        <v>77.767105914699371</v>
      </c>
    </row>
    <row r="45" spans="1:16" x14ac:dyDescent="0.25">
      <c r="A45" s="15"/>
      <c r="B45" s="10"/>
      <c r="C45" s="4"/>
      <c r="D45" s="4"/>
      <c r="E45" s="4"/>
      <c r="F45" s="5"/>
      <c r="G45" s="5"/>
      <c r="H45" s="5"/>
      <c r="I45" s="8"/>
      <c r="J45" s="8"/>
      <c r="K45" s="6"/>
      <c r="L45" s="17"/>
      <c r="M45" s="145"/>
      <c r="N45" s="83" t="s">
        <v>100</v>
      </c>
      <c r="O45" s="83">
        <f>+I16</f>
        <v>66.712462646498011</v>
      </c>
      <c r="P45" s="83">
        <f t="shared" si="10"/>
        <v>79.889336754955593</v>
      </c>
    </row>
    <row r="46" spans="1:16" x14ac:dyDescent="0.25">
      <c r="A46" s="15"/>
      <c r="C46" s="4"/>
      <c r="D46" s="4"/>
      <c r="E46" s="4"/>
      <c r="F46" s="5"/>
      <c r="G46" s="5"/>
      <c r="H46" s="5"/>
      <c r="I46" s="8"/>
      <c r="J46" s="8"/>
      <c r="K46" s="6"/>
      <c r="L46" s="17"/>
      <c r="M46" s="145"/>
      <c r="N46" s="83" t="s">
        <v>101</v>
      </c>
      <c r="O46" s="83">
        <f>+I17</f>
        <v>66.083948208232428</v>
      </c>
      <c r="P46" s="83">
        <f t="shared" si="10"/>
        <v>79.499587668686061</v>
      </c>
    </row>
    <row r="47" spans="1:16" x14ac:dyDescent="0.25">
      <c r="A47" s="15"/>
      <c r="B47" s="46"/>
      <c r="C47" s="5"/>
      <c r="D47" s="5"/>
      <c r="E47" s="5"/>
      <c r="F47" s="5"/>
      <c r="G47" s="5"/>
      <c r="H47" s="5"/>
      <c r="I47" s="6"/>
      <c r="J47" s="6"/>
      <c r="K47" s="6"/>
      <c r="L47" s="17"/>
      <c r="M47" s="145">
        <v>2014</v>
      </c>
      <c r="N47" s="83" t="s">
        <v>98</v>
      </c>
      <c r="O47" s="83">
        <f>+J14</f>
        <v>65.764825263075025</v>
      </c>
      <c r="P47" s="83">
        <f>+J23</f>
        <v>78.219283952521025</v>
      </c>
    </row>
    <row r="48" spans="1:16" x14ac:dyDescent="0.25">
      <c r="A48" s="15"/>
      <c r="B48" s="46"/>
      <c r="C48" s="10"/>
      <c r="D48" s="10"/>
      <c r="E48" s="10"/>
      <c r="F48" s="10"/>
      <c r="G48" s="10"/>
      <c r="H48" s="10"/>
      <c r="I48" s="10"/>
      <c r="J48" s="10"/>
      <c r="K48" s="11"/>
      <c r="L48" s="17"/>
      <c r="M48" s="145"/>
      <c r="N48" s="83" t="s">
        <v>99</v>
      </c>
      <c r="O48" s="83">
        <f>+J15</f>
        <v>66.698067942505077</v>
      </c>
      <c r="P48" s="83">
        <f>+J24</f>
        <v>78.581242149203945</v>
      </c>
    </row>
    <row r="49" spans="1:14" x14ac:dyDescent="0.25">
      <c r="A49" s="15"/>
      <c r="B49" s="46" t="s">
        <v>96</v>
      </c>
      <c r="C49" s="10"/>
      <c r="D49" s="10"/>
      <c r="E49" s="10"/>
      <c r="F49" s="10"/>
      <c r="G49" s="10"/>
      <c r="H49" s="10"/>
      <c r="I49" s="10"/>
      <c r="J49" s="10"/>
      <c r="K49" s="11"/>
      <c r="L49" s="17"/>
      <c r="M49" s="145"/>
      <c r="N49" s="83" t="s">
        <v>100</v>
      </c>
    </row>
    <row r="50" spans="1:14" x14ac:dyDescent="0.25">
      <c r="A50" s="15"/>
      <c r="B50" s="46" t="str">
        <f>+Índice!B49</f>
        <v>Fuente: Departamento Administrativo Nacional de Estadística, Gran Encuesta Integrada de Hogares (GEIH) junio 2014</v>
      </c>
      <c r="C50" s="10"/>
      <c r="D50" s="10"/>
      <c r="E50" s="10"/>
      <c r="F50" s="10"/>
      <c r="G50" s="10"/>
      <c r="H50" s="10"/>
      <c r="I50" s="10"/>
      <c r="J50" s="10"/>
      <c r="K50" s="11"/>
      <c r="L50" s="17"/>
      <c r="M50" s="145"/>
      <c r="N50" s="83" t="s">
        <v>101</v>
      </c>
    </row>
    <row r="51" spans="1:14" x14ac:dyDescent="0.25">
      <c r="A51" s="18"/>
      <c r="B51" s="50" t="s">
        <v>36</v>
      </c>
      <c r="C51" s="19"/>
      <c r="D51" s="19"/>
      <c r="E51" s="19"/>
      <c r="F51" s="19"/>
      <c r="G51" s="19"/>
      <c r="H51" s="19"/>
      <c r="I51" s="19"/>
      <c r="J51" s="19"/>
      <c r="K51" s="65"/>
      <c r="L51" s="20"/>
    </row>
    <row r="52" spans="1:14" x14ac:dyDescent="0.25">
      <c r="B52" s="21"/>
      <c r="C52" s="21"/>
      <c r="D52" s="21"/>
      <c r="E52" s="21"/>
    </row>
    <row r="53" spans="1:14" x14ac:dyDescent="0.25">
      <c r="B53" s="21"/>
      <c r="C53" s="21"/>
      <c r="D53" s="21"/>
      <c r="E53" s="21"/>
    </row>
  </sheetData>
  <mergeCells count="13">
    <mergeCell ref="M47:M50"/>
    <mergeCell ref="M23:M26"/>
    <mergeCell ref="M27:M30"/>
    <mergeCell ref="M31:M34"/>
    <mergeCell ref="M35:M38"/>
    <mergeCell ref="M39:M42"/>
    <mergeCell ref="M43:M46"/>
    <mergeCell ref="M19:M22"/>
    <mergeCell ref="C7:K7"/>
    <mergeCell ref="C8:K8"/>
    <mergeCell ref="C10:J10"/>
    <mergeCell ref="C13:J13"/>
    <mergeCell ref="C22:J22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Header>&amp;C&amp;"-,Negrita"&amp;12&amp;K004559Página 5</oddHeader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P5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1" customWidth="1"/>
    <col min="12" max="12" width="1.85546875" style="9" customWidth="1"/>
    <col min="13" max="13" width="10.85546875" style="9"/>
    <col min="14" max="14" width="11.42578125" style="21" customWidth="1"/>
    <col min="15" max="15" width="10.85546875" style="21" customWidth="1"/>
    <col min="16" max="16384" width="10.85546875" style="9"/>
  </cols>
  <sheetData>
    <row r="1" spans="1:15" x14ac:dyDescent="0.25">
      <c r="A1" s="12"/>
      <c r="B1" s="13"/>
      <c r="C1" s="13"/>
      <c r="D1" s="13"/>
      <c r="E1" s="13"/>
      <c r="F1" s="13"/>
      <c r="G1" s="13"/>
      <c r="H1" s="13"/>
      <c r="I1" s="13"/>
      <c r="J1" s="13"/>
      <c r="K1" s="13"/>
      <c r="L1" s="72"/>
      <c r="M1" s="10"/>
      <c r="N1" s="9"/>
      <c r="O1" s="9"/>
    </row>
    <row r="2" spans="1:15" x14ac:dyDescent="0.25">
      <c r="A2" s="15"/>
      <c r="B2" s="78"/>
      <c r="C2" s="78"/>
      <c r="D2" s="78"/>
      <c r="E2" s="78"/>
      <c r="F2" s="78"/>
      <c r="G2" s="78"/>
      <c r="H2" s="78"/>
      <c r="I2" s="78"/>
      <c r="J2" s="78"/>
      <c r="K2" s="78"/>
      <c r="L2" s="17"/>
      <c r="M2" s="10"/>
      <c r="N2" s="9"/>
      <c r="O2" s="9"/>
    </row>
    <row r="3" spans="1:15" x14ac:dyDescent="0.25">
      <c r="A3" s="15"/>
      <c r="B3" s="78"/>
      <c r="C3" s="78"/>
      <c r="D3" s="78"/>
      <c r="E3" s="78"/>
      <c r="F3" s="78"/>
      <c r="G3" s="78"/>
      <c r="H3" s="78"/>
      <c r="I3" s="78"/>
      <c r="J3" s="78"/>
      <c r="K3" s="78"/>
      <c r="L3" s="17"/>
      <c r="M3" s="10"/>
      <c r="N3" s="9"/>
      <c r="O3" s="9"/>
    </row>
    <row r="4" spans="1:15" x14ac:dyDescent="0.25">
      <c r="A4" s="15"/>
      <c r="B4" s="78"/>
      <c r="C4" s="78"/>
      <c r="D4" s="78"/>
      <c r="E4" s="78"/>
      <c r="F4" s="78"/>
      <c r="G4" s="78"/>
      <c r="H4" s="78"/>
      <c r="I4" s="78"/>
      <c r="J4" s="78"/>
      <c r="K4" s="78"/>
      <c r="L4" s="17"/>
      <c r="M4" s="10"/>
      <c r="N4" s="9"/>
      <c r="O4" s="9"/>
    </row>
    <row r="5" spans="1:15" x14ac:dyDescent="0.25">
      <c r="A5" s="15"/>
      <c r="B5" s="78"/>
      <c r="C5" s="78"/>
      <c r="D5" s="78"/>
      <c r="E5" s="78"/>
      <c r="F5" s="78"/>
      <c r="G5" s="78"/>
      <c r="H5" s="78"/>
      <c r="I5" s="78"/>
      <c r="J5" s="78"/>
      <c r="K5" s="78"/>
      <c r="L5" s="17"/>
      <c r="M5" s="10"/>
      <c r="N5" s="9"/>
      <c r="O5" s="9"/>
    </row>
    <row r="6" spans="1:15" x14ac:dyDescent="0.25">
      <c r="A6" s="15"/>
      <c r="B6" s="78"/>
      <c r="C6" s="78"/>
      <c r="D6" s="78"/>
      <c r="E6" s="78"/>
      <c r="F6" s="78"/>
      <c r="G6" s="78"/>
      <c r="H6" s="78"/>
      <c r="I6" s="78"/>
      <c r="J6" s="78"/>
      <c r="K6" s="78"/>
      <c r="L6" s="17"/>
    </row>
    <row r="7" spans="1:15" x14ac:dyDescent="0.25">
      <c r="A7" s="15"/>
      <c r="B7" s="78"/>
      <c r="C7" s="146" t="s">
        <v>61</v>
      </c>
      <c r="D7" s="146"/>
      <c r="E7" s="146"/>
      <c r="F7" s="146"/>
      <c r="G7" s="146"/>
      <c r="H7" s="146"/>
      <c r="I7" s="146"/>
      <c r="J7" s="146"/>
      <c r="K7" s="146"/>
      <c r="L7" s="17"/>
      <c r="N7" s="9"/>
    </row>
    <row r="8" spans="1:15" x14ac:dyDescent="0.25">
      <c r="A8" s="15"/>
      <c r="B8" s="78"/>
      <c r="C8" s="140" t="s">
        <v>55</v>
      </c>
      <c r="D8" s="140"/>
      <c r="E8" s="140"/>
      <c r="F8" s="140"/>
      <c r="G8" s="140"/>
      <c r="H8" s="140"/>
      <c r="I8" s="140"/>
      <c r="J8" s="140"/>
      <c r="K8" s="140"/>
      <c r="L8" s="17"/>
    </row>
    <row r="9" spans="1:15" x14ac:dyDescent="0.25">
      <c r="A9" s="15"/>
      <c r="B9" s="78"/>
      <c r="C9" s="79"/>
      <c r="D9" s="79"/>
      <c r="E9" s="79"/>
      <c r="F9" s="79"/>
      <c r="G9" s="79"/>
      <c r="H9" s="79"/>
      <c r="I9" s="78"/>
      <c r="J9" s="78"/>
      <c r="K9" s="78"/>
      <c r="L9" s="17"/>
    </row>
    <row r="10" spans="1:15" ht="15.75" customHeight="1" x14ac:dyDescent="0.25">
      <c r="A10" s="15"/>
      <c r="B10" s="10"/>
      <c r="C10" s="141" t="s">
        <v>1</v>
      </c>
      <c r="D10" s="141"/>
      <c r="E10" s="141"/>
      <c r="F10" s="141"/>
      <c r="G10" s="141"/>
      <c r="H10" s="141"/>
      <c r="I10" s="141"/>
      <c r="J10" s="141"/>
      <c r="K10" s="80"/>
      <c r="L10" s="17"/>
    </row>
    <row r="11" spans="1:15" x14ac:dyDescent="0.25">
      <c r="A11" s="15"/>
      <c r="B11" s="10"/>
      <c r="C11" s="79">
        <v>2007</v>
      </c>
      <c r="D11" s="79">
        <v>2008</v>
      </c>
      <c r="E11" s="79">
        <v>2009</v>
      </c>
      <c r="F11" s="79">
        <v>2010</v>
      </c>
      <c r="G11" s="79">
        <v>2011</v>
      </c>
      <c r="H11" s="79">
        <v>2012</v>
      </c>
      <c r="I11" s="79">
        <v>2013</v>
      </c>
      <c r="J11" s="79">
        <v>2014</v>
      </c>
      <c r="K11" s="54"/>
      <c r="L11" s="17"/>
      <c r="M11" s="21"/>
      <c r="N11" s="47"/>
      <c r="O11" s="9"/>
    </row>
    <row r="12" spans="1:15" ht="12" customHeight="1" x14ac:dyDescent="0.25">
      <c r="A12" s="15"/>
      <c r="B12" s="10"/>
      <c r="C12" s="79"/>
      <c r="D12" s="79"/>
      <c r="E12" s="79"/>
      <c r="F12" s="79"/>
      <c r="G12" s="79"/>
      <c r="H12" s="79"/>
      <c r="I12" s="79"/>
      <c r="J12" s="79"/>
      <c r="K12" s="79"/>
      <c r="L12" s="17"/>
    </row>
    <row r="13" spans="1:15" x14ac:dyDescent="0.25">
      <c r="A13" s="15"/>
      <c r="B13" s="79"/>
      <c r="C13" s="141" t="s">
        <v>51</v>
      </c>
      <c r="D13" s="141"/>
      <c r="E13" s="141"/>
      <c r="F13" s="141"/>
      <c r="G13" s="141"/>
      <c r="H13" s="141"/>
      <c r="I13" s="141"/>
      <c r="J13" s="141"/>
      <c r="K13" s="79"/>
      <c r="L13" s="17"/>
    </row>
    <row r="14" spans="1:15" x14ac:dyDescent="0.25">
      <c r="A14" s="15"/>
      <c r="B14" s="10" t="s">
        <v>56</v>
      </c>
      <c r="C14" s="24">
        <v>48.579176514451532</v>
      </c>
      <c r="D14" s="24">
        <v>51.649551803182426</v>
      </c>
      <c r="E14" s="24">
        <v>51.388451284645065</v>
      </c>
      <c r="F14" s="24">
        <v>51.798569607076061</v>
      </c>
      <c r="G14" s="24">
        <v>55.123014637225509</v>
      </c>
      <c r="H14" s="24">
        <v>56.679390954769779</v>
      </c>
      <c r="I14" s="24">
        <v>58.261594995963605</v>
      </c>
      <c r="J14" s="24">
        <v>57.313645445639615</v>
      </c>
      <c r="K14" s="79"/>
      <c r="L14" s="17"/>
    </row>
    <row r="15" spans="1:15" x14ac:dyDescent="0.25">
      <c r="A15" s="15"/>
      <c r="B15" s="10" t="s">
        <v>57</v>
      </c>
      <c r="C15" s="24">
        <v>49.508043878454608</v>
      </c>
      <c r="D15" s="24">
        <v>51.775044179626263</v>
      </c>
      <c r="E15" s="24">
        <v>51.567438300242195</v>
      </c>
      <c r="F15" s="24">
        <v>53.413359701149155</v>
      </c>
      <c r="G15" s="24">
        <v>57.466732642789417</v>
      </c>
      <c r="H15" s="24">
        <v>59.344441164348162</v>
      </c>
      <c r="I15" s="24">
        <v>60.047457114024724</v>
      </c>
      <c r="J15" s="29">
        <v>60.104887175453094</v>
      </c>
      <c r="K15" s="79"/>
      <c r="L15" s="17"/>
    </row>
    <row r="16" spans="1:15" x14ac:dyDescent="0.25">
      <c r="A16" s="15"/>
      <c r="B16" s="10" t="s">
        <v>59</v>
      </c>
      <c r="C16" s="24">
        <v>50.223023553602971</v>
      </c>
      <c r="D16" s="24">
        <v>52.085337426203147</v>
      </c>
      <c r="E16" s="24">
        <v>52.4384228275105</v>
      </c>
      <c r="F16" s="24">
        <v>55.228163668765532</v>
      </c>
      <c r="G16" s="24">
        <v>59.878976354408309</v>
      </c>
      <c r="H16" s="24">
        <v>58.669248278814493</v>
      </c>
      <c r="I16" s="24">
        <v>59.598101762334352</v>
      </c>
      <c r="J16" s="24"/>
      <c r="K16" s="79"/>
      <c r="L16" s="17"/>
    </row>
    <row r="17" spans="1:16" x14ac:dyDescent="0.25">
      <c r="A17" s="15"/>
      <c r="B17" s="10" t="s">
        <v>58</v>
      </c>
      <c r="C17" s="24">
        <v>51.501549874814344</v>
      </c>
      <c r="D17" s="24">
        <v>50.997461763845486</v>
      </c>
      <c r="E17" s="24">
        <v>53.045591634152942</v>
      </c>
      <c r="F17" s="24">
        <v>58.21741903551915</v>
      </c>
      <c r="G17" s="24">
        <v>59.654794032638392</v>
      </c>
      <c r="H17" s="24">
        <v>59.234421280462854</v>
      </c>
      <c r="I17" s="24">
        <v>59.551501261822025</v>
      </c>
      <c r="J17" s="24"/>
      <c r="K17" s="79"/>
      <c r="L17" s="17"/>
    </row>
    <row r="18" spans="1:16" x14ac:dyDescent="0.25">
      <c r="A18" s="15"/>
      <c r="B18" s="11"/>
      <c r="C18" s="11"/>
      <c r="D18" s="11"/>
      <c r="E18" s="11"/>
      <c r="F18" s="11"/>
      <c r="G18" s="11"/>
      <c r="H18" s="11"/>
      <c r="I18" s="11"/>
      <c r="J18" s="11"/>
      <c r="K18" s="79"/>
      <c r="L18" s="17"/>
      <c r="O18" s="21" t="s">
        <v>54</v>
      </c>
      <c r="P18" s="21" t="s">
        <v>107</v>
      </c>
    </row>
    <row r="19" spans="1:16" x14ac:dyDescent="0.25">
      <c r="A19" s="15"/>
      <c r="B19" s="11" t="s">
        <v>95</v>
      </c>
      <c r="C19" s="25">
        <f>+AVERAGE(C14:C17)</f>
        <v>49.952948455330862</v>
      </c>
      <c r="D19" s="25">
        <f t="shared" ref="D19:I19" si="0">+AVERAGE(D14:D17)</f>
        <v>51.626848793214329</v>
      </c>
      <c r="E19" s="25">
        <f t="shared" si="0"/>
        <v>52.109976011637677</v>
      </c>
      <c r="F19" s="25">
        <f t="shared" si="0"/>
        <v>54.664378003127474</v>
      </c>
      <c r="G19" s="25">
        <f t="shared" si="0"/>
        <v>58.030879416765409</v>
      </c>
      <c r="H19" s="25">
        <f t="shared" si="0"/>
        <v>58.481875419598822</v>
      </c>
      <c r="I19" s="25">
        <f t="shared" si="0"/>
        <v>59.364663783536173</v>
      </c>
      <c r="J19" s="82">
        <f>+AVERAGE(J14:J17)</f>
        <v>58.709266310546354</v>
      </c>
      <c r="K19" s="79"/>
      <c r="L19" s="17"/>
      <c r="M19" s="145">
        <v>2007</v>
      </c>
      <c r="N19" s="83" t="s">
        <v>98</v>
      </c>
      <c r="O19" s="83">
        <f>+C14</f>
        <v>48.579176514451532</v>
      </c>
      <c r="P19" s="83">
        <f>+C23</f>
        <v>65.690513001637882</v>
      </c>
    </row>
    <row r="20" spans="1:16" x14ac:dyDescent="0.25">
      <c r="A20" s="15"/>
      <c r="B20" s="123" t="s">
        <v>211</v>
      </c>
      <c r="C20" s="11"/>
      <c r="D20" s="25">
        <f>+D15-C15</f>
        <v>2.267000301171656</v>
      </c>
      <c r="E20" s="25">
        <f t="shared" ref="E20:J20" si="1">+E15-D15</f>
        <v>-0.20760587938406871</v>
      </c>
      <c r="F20" s="25">
        <f t="shared" si="1"/>
        <v>1.8459214009069598</v>
      </c>
      <c r="G20" s="25">
        <f t="shared" si="1"/>
        <v>4.0533729416402622</v>
      </c>
      <c r="H20" s="25">
        <f t="shared" si="1"/>
        <v>1.8777085215587448</v>
      </c>
      <c r="I20" s="25">
        <f t="shared" si="1"/>
        <v>0.703015949676562</v>
      </c>
      <c r="J20" s="25">
        <f t="shared" si="1"/>
        <v>5.7430061428370038E-2</v>
      </c>
      <c r="K20" s="79"/>
      <c r="L20" s="17"/>
      <c r="M20" s="145"/>
      <c r="N20" s="83" t="s">
        <v>99</v>
      </c>
      <c r="O20" s="83">
        <f>+C15</f>
        <v>49.508043878454608</v>
      </c>
      <c r="P20" s="83">
        <f t="shared" ref="P20:P22" si="2">+C24</f>
        <v>66.314546122295297</v>
      </c>
    </row>
    <row r="21" spans="1:16" x14ac:dyDescent="0.25">
      <c r="A21" s="15"/>
      <c r="B21" s="11"/>
      <c r="C21" s="11"/>
      <c r="D21" s="11"/>
      <c r="E21" s="11"/>
      <c r="F21" s="11"/>
      <c r="G21" s="11"/>
      <c r="H21" s="11"/>
      <c r="I21" s="11"/>
      <c r="J21" s="11"/>
      <c r="K21" s="79"/>
      <c r="L21" s="17"/>
      <c r="M21" s="145"/>
      <c r="N21" s="83" t="s">
        <v>100</v>
      </c>
      <c r="O21" s="83">
        <f>+C16</f>
        <v>50.223023553602971</v>
      </c>
      <c r="P21" s="83">
        <f t="shared" si="2"/>
        <v>64.892666100667469</v>
      </c>
    </row>
    <row r="22" spans="1:16" x14ac:dyDescent="0.25">
      <c r="A22" s="15"/>
      <c r="B22" s="79"/>
      <c r="C22" s="141" t="s">
        <v>52</v>
      </c>
      <c r="D22" s="141"/>
      <c r="E22" s="141"/>
      <c r="F22" s="141"/>
      <c r="G22" s="141"/>
      <c r="H22" s="141"/>
      <c r="I22" s="141"/>
      <c r="J22" s="141"/>
      <c r="K22" s="79"/>
      <c r="L22" s="17"/>
      <c r="M22" s="145"/>
      <c r="N22" s="83" t="s">
        <v>101</v>
      </c>
      <c r="O22" s="83">
        <f>+C17</f>
        <v>51.501549874814344</v>
      </c>
      <c r="P22" s="83">
        <f t="shared" si="2"/>
        <v>65.798403386655565</v>
      </c>
    </row>
    <row r="23" spans="1:16" x14ac:dyDescent="0.25">
      <c r="A23" s="15"/>
      <c r="B23" s="10" t="s">
        <v>56</v>
      </c>
      <c r="C23" s="24">
        <v>65.690513001637882</v>
      </c>
      <c r="D23" s="24">
        <v>66.727250845141668</v>
      </c>
      <c r="E23" s="24">
        <v>64.602924578904194</v>
      </c>
      <c r="F23" s="24">
        <v>66.143204524252155</v>
      </c>
      <c r="G23" s="24">
        <v>68.927775337150678</v>
      </c>
      <c r="H23" s="24">
        <v>71.578469745148766</v>
      </c>
      <c r="I23" s="24">
        <v>71.156396753700406</v>
      </c>
      <c r="J23" s="24">
        <v>72.558163501476031</v>
      </c>
      <c r="K23" s="79"/>
      <c r="L23" s="17"/>
      <c r="M23" s="145">
        <v>2008</v>
      </c>
      <c r="N23" s="83" t="s">
        <v>98</v>
      </c>
      <c r="O23" s="83">
        <f>+D14</f>
        <v>51.649551803182426</v>
      </c>
      <c r="P23" s="83">
        <f>+D23</f>
        <v>66.727250845141668</v>
      </c>
    </row>
    <row r="24" spans="1:16" x14ac:dyDescent="0.25">
      <c r="A24" s="15"/>
      <c r="B24" s="10" t="s">
        <v>57</v>
      </c>
      <c r="C24" s="24">
        <v>66.314546122295297</v>
      </c>
      <c r="D24" s="24">
        <v>65.854567275017402</v>
      </c>
      <c r="E24" s="24">
        <v>66.516965858074229</v>
      </c>
      <c r="F24" s="24">
        <v>67.483457894835354</v>
      </c>
      <c r="G24" s="24">
        <v>70.406549044804947</v>
      </c>
      <c r="H24" s="24">
        <v>71.60209024024185</v>
      </c>
      <c r="I24" s="24">
        <v>71.198664143697599</v>
      </c>
      <c r="J24" s="29">
        <v>72.665610838568696</v>
      </c>
      <c r="K24" s="79"/>
      <c r="L24" s="17"/>
      <c r="M24" s="145"/>
      <c r="N24" s="83" t="s">
        <v>99</v>
      </c>
      <c r="O24" s="83">
        <f>+D15</f>
        <v>51.775044179626263</v>
      </c>
      <c r="P24" s="83">
        <f t="shared" ref="P24:P26" si="3">+D24</f>
        <v>65.854567275017402</v>
      </c>
    </row>
    <row r="25" spans="1:16" x14ac:dyDescent="0.25">
      <c r="A25" s="15"/>
      <c r="B25" s="10" t="s">
        <v>59</v>
      </c>
      <c r="C25" s="24">
        <v>64.892666100667469</v>
      </c>
      <c r="D25" s="24">
        <v>67.856893428348627</v>
      </c>
      <c r="E25" s="24">
        <v>66.319103642119231</v>
      </c>
      <c r="F25" s="24">
        <v>68.930552859895755</v>
      </c>
      <c r="G25" s="24">
        <v>71.9296078611317</v>
      </c>
      <c r="H25" s="24">
        <v>73.914109438355638</v>
      </c>
      <c r="I25" s="24">
        <v>73.216393031620157</v>
      </c>
      <c r="J25" s="24"/>
      <c r="K25" s="79"/>
      <c r="L25" s="17"/>
      <c r="M25" s="145"/>
      <c r="N25" s="83" t="s">
        <v>100</v>
      </c>
      <c r="O25" s="83">
        <f>+D16</f>
        <v>52.085337426203147</v>
      </c>
      <c r="P25" s="83">
        <f t="shared" si="3"/>
        <v>67.856893428348627</v>
      </c>
    </row>
    <row r="26" spans="1:16" x14ac:dyDescent="0.25">
      <c r="A26" s="15"/>
      <c r="B26" s="10" t="s">
        <v>58</v>
      </c>
      <c r="C26" s="24">
        <v>65.798403386655565</v>
      </c>
      <c r="D26" s="24">
        <v>67.398340068803023</v>
      </c>
      <c r="E26" s="24">
        <v>68.252685553620509</v>
      </c>
      <c r="F26" s="24">
        <v>71.766626213539737</v>
      </c>
      <c r="G26" s="24">
        <v>72.496784870563545</v>
      </c>
      <c r="H26" s="24">
        <v>73.590164136614646</v>
      </c>
      <c r="I26" s="24">
        <v>73.072204671064995</v>
      </c>
      <c r="J26" s="24"/>
      <c r="K26" s="79"/>
      <c r="L26" s="17"/>
      <c r="M26" s="145"/>
      <c r="N26" s="83" t="s">
        <v>101</v>
      </c>
      <c r="O26" s="83">
        <f>+D17</f>
        <v>50.997461763845486</v>
      </c>
      <c r="P26" s="83">
        <f t="shared" si="3"/>
        <v>67.398340068803023</v>
      </c>
    </row>
    <row r="27" spans="1:16" x14ac:dyDescent="0.25">
      <c r="A27" s="15"/>
      <c r="B27" s="11"/>
      <c r="C27" s="11"/>
      <c r="D27" s="11"/>
      <c r="E27" s="11"/>
      <c r="F27" s="11"/>
      <c r="G27" s="11"/>
      <c r="H27" s="11"/>
      <c r="I27" s="11"/>
      <c r="J27" s="11"/>
      <c r="K27" s="79"/>
      <c r="L27" s="17"/>
      <c r="M27" s="145">
        <v>2009</v>
      </c>
      <c r="N27" s="83" t="s">
        <v>98</v>
      </c>
      <c r="O27" s="83">
        <f>+E14</f>
        <v>51.388451284645065</v>
      </c>
      <c r="P27" s="83">
        <f>+E23</f>
        <v>64.602924578904194</v>
      </c>
    </row>
    <row r="28" spans="1:16" x14ac:dyDescent="0.25">
      <c r="A28" s="15"/>
      <c r="B28" s="11" t="s">
        <v>95</v>
      </c>
      <c r="C28" s="25">
        <f>+AVERAGE(C23:C26)</f>
        <v>65.67403215281405</v>
      </c>
      <c r="D28" s="25">
        <f t="shared" ref="D28:I28" si="4">+AVERAGE(D23:D26)</f>
        <v>66.959262904327687</v>
      </c>
      <c r="E28" s="25">
        <f t="shared" si="4"/>
        <v>66.422919908179537</v>
      </c>
      <c r="F28" s="25">
        <f t="shared" si="4"/>
        <v>68.58096037313075</v>
      </c>
      <c r="G28" s="25">
        <f t="shared" si="4"/>
        <v>70.940179278412728</v>
      </c>
      <c r="H28" s="25">
        <f t="shared" si="4"/>
        <v>72.671208390090229</v>
      </c>
      <c r="I28" s="25">
        <f t="shared" si="4"/>
        <v>72.160914650020786</v>
      </c>
      <c r="J28" s="82">
        <f>+AVERAGE(J23:J26)</f>
        <v>72.611887170022356</v>
      </c>
      <c r="K28" s="79"/>
      <c r="L28" s="17"/>
      <c r="M28" s="145"/>
      <c r="N28" s="83" t="s">
        <v>99</v>
      </c>
      <c r="O28" s="83">
        <f>+E15</f>
        <v>51.567438300242195</v>
      </c>
      <c r="P28" s="83">
        <f t="shared" ref="P28:P30" si="5">+E24</f>
        <v>66.516965858074229</v>
      </c>
    </row>
    <row r="29" spans="1:16" x14ac:dyDescent="0.25">
      <c r="A29" s="15"/>
      <c r="B29" s="123" t="s">
        <v>211</v>
      </c>
      <c r="C29" s="11"/>
      <c r="D29" s="25">
        <f>+D24-C24</f>
        <v>-0.4599788472778954</v>
      </c>
      <c r="E29" s="25">
        <f t="shared" ref="E29:J29" si="6">+E24-D24</f>
        <v>0.66239858305682731</v>
      </c>
      <c r="F29" s="25">
        <f t="shared" si="6"/>
        <v>0.9664920367611245</v>
      </c>
      <c r="G29" s="25">
        <f t="shared" si="6"/>
        <v>2.9230911499695935</v>
      </c>
      <c r="H29" s="25">
        <f t="shared" si="6"/>
        <v>1.1955411954369026</v>
      </c>
      <c r="I29" s="25">
        <f t="shared" si="6"/>
        <v>-0.40342609654425132</v>
      </c>
      <c r="J29" s="25">
        <f t="shared" si="6"/>
        <v>1.4669466948710976</v>
      </c>
      <c r="K29" s="79"/>
      <c r="L29" s="17"/>
      <c r="M29" s="145"/>
      <c r="N29" s="83" t="s">
        <v>100</v>
      </c>
      <c r="O29" s="83">
        <f>+E16</f>
        <v>52.4384228275105</v>
      </c>
      <c r="P29" s="83">
        <f t="shared" si="5"/>
        <v>66.319103642119231</v>
      </c>
    </row>
    <row r="30" spans="1:16" x14ac:dyDescent="0.25">
      <c r="A30" s="15"/>
      <c r="B30" s="11"/>
      <c r="C30" s="11"/>
      <c r="D30" s="11"/>
      <c r="E30" s="11"/>
      <c r="F30" s="11"/>
      <c r="G30" s="11"/>
      <c r="H30" s="11"/>
      <c r="I30" s="11"/>
      <c r="J30" s="11"/>
      <c r="K30" s="79"/>
      <c r="L30" s="17"/>
      <c r="M30" s="145"/>
      <c r="N30" s="83" t="s">
        <v>101</v>
      </c>
      <c r="O30" s="83">
        <f>+E17</f>
        <v>53.045591634152942</v>
      </c>
      <c r="P30" s="83">
        <f t="shared" si="5"/>
        <v>68.252685553620509</v>
      </c>
    </row>
    <row r="31" spans="1:16" x14ac:dyDescent="0.25">
      <c r="A31" s="15"/>
      <c r="B31" s="11"/>
      <c r="C31" s="11"/>
      <c r="D31" s="11"/>
      <c r="E31" s="11"/>
      <c r="F31" s="11"/>
      <c r="G31" s="11"/>
      <c r="H31" s="11"/>
      <c r="I31" s="11"/>
      <c r="J31" s="11"/>
      <c r="K31" s="79"/>
      <c r="L31" s="17"/>
      <c r="M31" s="145">
        <v>2010</v>
      </c>
      <c r="N31" s="83" t="s">
        <v>98</v>
      </c>
      <c r="O31" s="83">
        <f>+F14</f>
        <v>51.798569607076061</v>
      </c>
      <c r="P31" s="83">
        <f>+F23</f>
        <v>66.143204524252155</v>
      </c>
    </row>
    <row r="32" spans="1:16" x14ac:dyDescent="0.25">
      <c r="A32" s="15"/>
      <c r="B32" s="11"/>
      <c r="C32" s="11"/>
      <c r="D32" s="11"/>
      <c r="E32" s="11"/>
      <c r="F32" s="11"/>
      <c r="G32" s="11"/>
      <c r="H32" s="11"/>
      <c r="I32" s="11"/>
      <c r="J32" s="11"/>
      <c r="K32" s="79"/>
      <c r="L32" s="17"/>
      <c r="M32" s="145"/>
      <c r="N32" s="83" t="s">
        <v>99</v>
      </c>
      <c r="O32" s="83">
        <f>+F15</f>
        <v>53.413359701149155</v>
      </c>
      <c r="P32" s="83">
        <f t="shared" ref="P32:P34" si="7">+F24</f>
        <v>67.483457894835354</v>
      </c>
    </row>
    <row r="33" spans="1:16" x14ac:dyDescent="0.25">
      <c r="A33" s="15"/>
      <c r="B33" s="11"/>
      <c r="C33" s="11"/>
      <c r="D33" s="11"/>
      <c r="E33" s="11"/>
      <c r="F33" s="11"/>
      <c r="G33" s="11"/>
      <c r="H33" s="11"/>
      <c r="I33" s="11"/>
      <c r="J33" s="11"/>
      <c r="K33" s="79"/>
      <c r="L33" s="17"/>
      <c r="M33" s="145"/>
      <c r="N33" s="83" t="s">
        <v>100</v>
      </c>
      <c r="O33" s="83">
        <f>+F16</f>
        <v>55.228163668765532</v>
      </c>
      <c r="P33" s="83">
        <f t="shared" si="7"/>
        <v>68.930552859895755</v>
      </c>
    </row>
    <row r="34" spans="1:16" x14ac:dyDescent="0.25">
      <c r="A34" s="15"/>
      <c r="B34" s="11"/>
      <c r="C34" s="11"/>
      <c r="D34" s="11"/>
      <c r="E34" s="11"/>
      <c r="F34" s="11"/>
      <c r="G34" s="11"/>
      <c r="H34" s="11"/>
      <c r="I34" s="11"/>
      <c r="J34" s="11"/>
      <c r="K34" s="79"/>
      <c r="L34" s="17"/>
      <c r="M34" s="145"/>
      <c r="N34" s="83" t="s">
        <v>101</v>
      </c>
      <c r="O34" s="83">
        <f>+F17</f>
        <v>58.21741903551915</v>
      </c>
      <c r="P34" s="83">
        <f t="shared" si="7"/>
        <v>71.766626213539737</v>
      </c>
    </row>
    <row r="35" spans="1:16" x14ac:dyDescent="0.25">
      <c r="A35" s="15"/>
      <c r="B35" s="11"/>
      <c r="C35" s="11"/>
      <c r="D35" s="11"/>
      <c r="E35" s="11"/>
      <c r="F35" s="11"/>
      <c r="G35" s="11"/>
      <c r="H35" s="11"/>
      <c r="I35" s="11"/>
      <c r="J35" s="11"/>
      <c r="K35" s="79"/>
      <c r="L35" s="17"/>
      <c r="M35" s="145">
        <v>2011</v>
      </c>
      <c r="N35" s="83" t="s">
        <v>98</v>
      </c>
      <c r="O35" s="83">
        <f>+G14</f>
        <v>55.123014637225509</v>
      </c>
      <c r="P35" s="83">
        <f>+F23</f>
        <v>66.143204524252155</v>
      </c>
    </row>
    <row r="36" spans="1:16" ht="14.25" customHeight="1" x14ac:dyDescent="0.25">
      <c r="A36" s="15"/>
      <c r="B36" s="11"/>
      <c r="C36" s="11"/>
      <c r="D36" s="11"/>
      <c r="E36" s="11"/>
      <c r="F36" s="11"/>
      <c r="G36" s="11"/>
      <c r="H36" s="11"/>
      <c r="I36" s="11"/>
      <c r="J36" s="11"/>
      <c r="K36" s="79"/>
      <c r="L36" s="17"/>
      <c r="M36" s="145"/>
      <c r="N36" s="83" t="s">
        <v>99</v>
      </c>
      <c r="O36" s="83">
        <f>+G15</f>
        <v>57.466732642789417</v>
      </c>
      <c r="P36" s="83">
        <f t="shared" ref="P36:P38" si="8">+F24</f>
        <v>67.483457894835354</v>
      </c>
    </row>
    <row r="37" spans="1:16" x14ac:dyDescent="0.25">
      <c r="A37" s="15"/>
      <c r="B37" s="78"/>
      <c r="C37" s="78"/>
      <c r="D37" s="78"/>
      <c r="E37" s="78"/>
      <c r="F37" s="78"/>
      <c r="G37" s="78"/>
      <c r="H37" s="78"/>
      <c r="I37" s="78"/>
      <c r="J37" s="78"/>
      <c r="K37" s="78"/>
      <c r="L37" s="17"/>
      <c r="M37" s="145"/>
      <c r="N37" s="83" t="s">
        <v>100</v>
      </c>
      <c r="O37" s="83">
        <f>+G16</f>
        <v>59.878976354408309</v>
      </c>
      <c r="P37" s="83">
        <f t="shared" si="8"/>
        <v>68.930552859895755</v>
      </c>
    </row>
    <row r="38" spans="1:16" x14ac:dyDescent="0.25">
      <c r="A38" s="15"/>
      <c r="B38" s="10"/>
      <c r="C38" s="4"/>
      <c r="D38" s="4"/>
      <c r="E38" s="4"/>
      <c r="F38" s="5"/>
      <c r="G38" s="5"/>
      <c r="H38" s="5"/>
      <c r="I38" s="8"/>
      <c r="J38" s="8"/>
      <c r="K38" s="6"/>
      <c r="L38" s="17"/>
      <c r="M38" s="145"/>
      <c r="N38" s="83" t="s">
        <v>101</v>
      </c>
      <c r="O38" s="83">
        <f>+G17</f>
        <v>59.654794032638392</v>
      </c>
      <c r="P38" s="83">
        <f t="shared" si="8"/>
        <v>71.766626213539737</v>
      </c>
    </row>
    <row r="39" spans="1:16" x14ac:dyDescent="0.25">
      <c r="A39" s="15"/>
      <c r="B39" s="10"/>
      <c r="C39" s="4"/>
      <c r="D39" s="4"/>
      <c r="E39" s="4"/>
      <c r="F39" s="5"/>
      <c r="G39" s="5"/>
      <c r="H39" s="5"/>
      <c r="I39" s="8"/>
      <c r="J39" s="8"/>
      <c r="K39" s="6"/>
      <c r="L39" s="17"/>
      <c r="M39" s="145">
        <v>2012</v>
      </c>
      <c r="N39" s="83" t="s">
        <v>98</v>
      </c>
      <c r="O39" s="83">
        <f>+H14</f>
        <v>56.679390954769779</v>
      </c>
      <c r="P39" s="83">
        <f>+G23</f>
        <v>68.927775337150678</v>
      </c>
    </row>
    <row r="40" spans="1:16" x14ac:dyDescent="0.25">
      <c r="A40" s="15"/>
      <c r="B40" s="10"/>
      <c r="C40" s="4"/>
      <c r="D40" s="4"/>
      <c r="E40" s="4"/>
      <c r="F40" s="5"/>
      <c r="G40" s="5"/>
      <c r="H40" s="5"/>
      <c r="I40" s="8"/>
      <c r="J40" s="8"/>
      <c r="K40" s="6"/>
      <c r="L40" s="17"/>
      <c r="M40" s="145"/>
      <c r="N40" s="83" t="s">
        <v>99</v>
      </c>
      <c r="O40" s="83">
        <f>+H15</f>
        <v>59.344441164348162</v>
      </c>
      <c r="P40" s="83">
        <f t="shared" ref="P40:P42" si="9">+G24</f>
        <v>70.406549044804947</v>
      </c>
    </row>
    <row r="41" spans="1:16" x14ac:dyDescent="0.25">
      <c r="A41" s="15"/>
      <c r="B41" s="10"/>
      <c r="C41" s="4"/>
      <c r="D41" s="4"/>
      <c r="E41" s="4"/>
      <c r="F41" s="5"/>
      <c r="G41" s="5"/>
      <c r="H41" s="5"/>
      <c r="I41" s="8"/>
      <c r="J41" s="8"/>
      <c r="K41" s="6"/>
      <c r="L41" s="17"/>
      <c r="M41" s="145"/>
      <c r="N41" s="83" t="s">
        <v>100</v>
      </c>
      <c r="O41" s="83">
        <f>+H16</f>
        <v>58.669248278814493</v>
      </c>
      <c r="P41" s="83">
        <f t="shared" si="9"/>
        <v>71.9296078611317</v>
      </c>
    </row>
    <row r="42" spans="1:16" x14ac:dyDescent="0.25">
      <c r="A42" s="15"/>
      <c r="B42" s="10"/>
      <c r="C42" s="4"/>
      <c r="D42" s="4"/>
      <c r="E42" s="4"/>
      <c r="F42" s="5"/>
      <c r="G42" s="5"/>
      <c r="H42" s="5"/>
      <c r="I42" s="8"/>
      <c r="J42" s="8"/>
      <c r="K42" s="6"/>
      <c r="L42" s="17"/>
      <c r="M42" s="145"/>
      <c r="N42" s="83" t="s">
        <v>101</v>
      </c>
      <c r="O42" s="83">
        <f>+H17</f>
        <v>59.234421280462854</v>
      </c>
      <c r="P42" s="83">
        <f t="shared" si="9"/>
        <v>72.496784870563545</v>
      </c>
    </row>
    <row r="43" spans="1:16" x14ac:dyDescent="0.25">
      <c r="A43" s="15"/>
      <c r="B43" s="10"/>
      <c r="C43" s="4"/>
      <c r="D43" s="4"/>
      <c r="E43" s="4"/>
      <c r="F43" s="5"/>
      <c r="G43" s="5"/>
      <c r="H43" s="5"/>
      <c r="I43" s="8"/>
      <c r="J43" s="8"/>
      <c r="K43" s="6"/>
      <c r="L43" s="17"/>
      <c r="M43" s="145">
        <v>2013</v>
      </c>
      <c r="N43" s="83" t="s">
        <v>98</v>
      </c>
      <c r="O43" s="83">
        <f>+I14</f>
        <v>58.261594995963605</v>
      </c>
      <c r="P43" s="83">
        <f>+H23</f>
        <v>71.578469745148766</v>
      </c>
    </row>
    <row r="44" spans="1:16" x14ac:dyDescent="0.25">
      <c r="A44" s="15"/>
      <c r="B44" s="10"/>
      <c r="C44" s="4"/>
      <c r="D44" s="4"/>
      <c r="E44" s="4"/>
      <c r="F44" s="5"/>
      <c r="G44" s="5"/>
      <c r="H44" s="5"/>
      <c r="I44" s="8"/>
      <c r="J44" s="8"/>
      <c r="K44" s="6"/>
      <c r="L44" s="17"/>
      <c r="M44" s="145"/>
      <c r="N44" s="83" t="s">
        <v>99</v>
      </c>
      <c r="O44" s="83">
        <f>+I15</f>
        <v>60.047457114024724</v>
      </c>
      <c r="P44" s="83">
        <f t="shared" ref="P44:P46" si="10">+H24</f>
        <v>71.60209024024185</v>
      </c>
    </row>
    <row r="45" spans="1:16" x14ac:dyDescent="0.25">
      <c r="A45" s="15"/>
      <c r="B45" s="10"/>
      <c r="C45" s="4"/>
      <c r="D45" s="4"/>
      <c r="E45" s="4"/>
      <c r="F45" s="5"/>
      <c r="G45" s="5"/>
      <c r="H45" s="5"/>
      <c r="I45" s="8"/>
      <c r="J45" s="8"/>
      <c r="K45" s="6"/>
      <c r="L45" s="17"/>
      <c r="M45" s="145"/>
      <c r="N45" s="83" t="s">
        <v>100</v>
      </c>
      <c r="O45" s="83">
        <f>+I16</f>
        <v>59.598101762334352</v>
      </c>
      <c r="P45" s="83">
        <f t="shared" si="10"/>
        <v>73.914109438355638</v>
      </c>
    </row>
    <row r="46" spans="1:16" x14ac:dyDescent="0.25">
      <c r="A46" s="15"/>
      <c r="C46" s="4"/>
      <c r="D46" s="4"/>
      <c r="E46" s="4"/>
      <c r="F46" s="5"/>
      <c r="G46" s="5"/>
      <c r="H46" s="5"/>
      <c r="I46" s="8"/>
      <c r="J46" s="8"/>
      <c r="K46" s="6"/>
      <c r="L46" s="17"/>
      <c r="M46" s="145"/>
      <c r="N46" s="83" t="s">
        <v>101</v>
      </c>
      <c r="O46" s="83">
        <f>+I17</f>
        <v>59.551501261822025</v>
      </c>
      <c r="P46" s="83">
        <f t="shared" si="10"/>
        <v>73.590164136614646</v>
      </c>
    </row>
    <row r="47" spans="1:16" x14ac:dyDescent="0.25">
      <c r="A47" s="15"/>
      <c r="B47" s="46"/>
      <c r="C47" s="5"/>
      <c r="D47" s="5"/>
      <c r="E47" s="5"/>
      <c r="F47" s="5"/>
      <c r="G47" s="5"/>
      <c r="H47" s="5"/>
      <c r="I47" s="6"/>
      <c r="J47" s="6"/>
      <c r="K47" s="6"/>
      <c r="L47" s="17"/>
      <c r="M47" s="145">
        <v>2014</v>
      </c>
      <c r="N47" s="83" t="s">
        <v>98</v>
      </c>
      <c r="O47" s="83">
        <f>+J14</f>
        <v>57.313645445639615</v>
      </c>
      <c r="P47" s="83">
        <f>+J23</f>
        <v>72.558163501476031</v>
      </c>
    </row>
    <row r="48" spans="1:16" x14ac:dyDescent="0.25">
      <c r="A48" s="15"/>
      <c r="B48" s="46"/>
      <c r="C48" s="10"/>
      <c r="D48" s="10"/>
      <c r="E48" s="10"/>
      <c r="F48" s="10"/>
      <c r="G48" s="10"/>
      <c r="H48" s="10"/>
      <c r="I48" s="10"/>
      <c r="J48" s="10"/>
      <c r="K48" s="11"/>
      <c r="L48" s="17"/>
      <c r="M48" s="145"/>
      <c r="N48" s="83" t="s">
        <v>99</v>
      </c>
      <c r="O48" s="83">
        <f>+J15</f>
        <v>60.104887175453094</v>
      </c>
      <c r="P48" s="83">
        <f>+J24</f>
        <v>72.665610838568696</v>
      </c>
    </row>
    <row r="49" spans="1:14" x14ac:dyDescent="0.25">
      <c r="A49" s="15"/>
      <c r="B49" s="46" t="s">
        <v>96</v>
      </c>
      <c r="C49" s="10"/>
      <c r="D49" s="10"/>
      <c r="E49" s="10"/>
      <c r="F49" s="10"/>
      <c r="G49" s="10"/>
      <c r="H49" s="10"/>
      <c r="I49" s="10"/>
      <c r="J49" s="10"/>
      <c r="K49" s="11"/>
      <c r="L49" s="17"/>
      <c r="M49" s="145"/>
      <c r="N49" s="83"/>
    </row>
    <row r="50" spans="1:14" x14ac:dyDescent="0.25">
      <c r="A50" s="15"/>
      <c r="B50" s="46" t="str">
        <f>+Índice!B49</f>
        <v>Fuente: Departamento Administrativo Nacional de Estadística, Gran Encuesta Integrada de Hogares (GEIH) junio 2014</v>
      </c>
      <c r="C50" s="10"/>
      <c r="D50" s="10"/>
      <c r="E50" s="10"/>
      <c r="F50" s="10"/>
      <c r="G50" s="10"/>
      <c r="H50" s="10"/>
      <c r="I50" s="10"/>
      <c r="J50" s="10"/>
      <c r="K50" s="11"/>
      <c r="L50" s="17"/>
      <c r="M50" s="145"/>
      <c r="N50" s="83"/>
    </row>
    <row r="51" spans="1:14" x14ac:dyDescent="0.25">
      <c r="A51" s="18"/>
      <c r="B51" s="50" t="s">
        <v>36</v>
      </c>
      <c r="C51" s="19"/>
      <c r="D51" s="19"/>
      <c r="E51" s="19"/>
      <c r="F51" s="19"/>
      <c r="G51" s="19"/>
      <c r="H51" s="19"/>
      <c r="I51" s="19"/>
      <c r="J51" s="19"/>
      <c r="K51" s="65"/>
      <c r="L51" s="20"/>
    </row>
    <row r="52" spans="1:14" x14ac:dyDescent="0.25">
      <c r="B52" s="21"/>
      <c r="C52" s="21"/>
      <c r="D52" s="21"/>
      <c r="E52" s="21"/>
    </row>
    <row r="53" spans="1:14" x14ac:dyDescent="0.25">
      <c r="B53" s="21"/>
      <c r="C53" s="21"/>
      <c r="D53" s="21"/>
      <c r="E53" s="21"/>
    </row>
  </sheetData>
  <mergeCells count="13">
    <mergeCell ref="M47:M50"/>
    <mergeCell ref="C7:K7"/>
    <mergeCell ref="C8:K8"/>
    <mergeCell ref="C10:J10"/>
    <mergeCell ref="C13:J13"/>
    <mergeCell ref="M19:M22"/>
    <mergeCell ref="M23:M26"/>
    <mergeCell ref="C22:J22"/>
    <mergeCell ref="M27:M30"/>
    <mergeCell ref="M31:M34"/>
    <mergeCell ref="M35:M38"/>
    <mergeCell ref="M39:M42"/>
    <mergeCell ref="M43:M46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P5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1" customWidth="1"/>
    <col min="12" max="12" width="1.85546875" style="9" customWidth="1"/>
    <col min="13" max="13" width="10.85546875" style="9"/>
    <col min="14" max="14" width="11.42578125" style="21" customWidth="1"/>
    <col min="15" max="15" width="10.85546875" style="21" customWidth="1"/>
    <col min="16" max="16384" width="10.85546875" style="9"/>
  </cols>
  <sheetData>
    <row r="1" spans="1:15" x14ac:dyDescent="0.25">
      <c r="A1" s="12"/>
      <c r="B1" s="13"/>
      <c r="C1" s="13"/>
      <c r="D1" s="13"/>
      <c r="E1" s="13"/>
      <c r="F1" s="13"/>
      <c r="G1" s="13"/>
      <c r="H1" s="13"/>
      <c r="I1" s="13"/>
      <c r="J1" s="13"/>
      <c r="K1" s="13"/>
      <c r="L1" s="72"/>
      <c r="M1" s="10"/>
      <c r="N1" s="9"/>
      <c r="O1" s="9"/>
    </row>
    <row r="2" spans="1:15" x14ac:dyDescent="0.25">
      <c r="A2" s="15"/>
      <c r="B2" s="78"/>
      <c r="C2" s="78"/>
      <c r="D2" s="78"/>
      <c r="E2" s="78"/>
      <c r="F2" s="78"/>
      <c r="G2" s="78"/>
      <c r="H2" s="78"/>
      <c r="I2" s="78"/>
      <c r="J2" s="78"/>
      <c r="K2" s="78"/>
      <c r="L2" s="17"/>
      <c r="M2" s="10"/>
      <c r="N2" s="9"/>
      <c r="O2" s="9"/>
    </row>
    <row r="3" spans="1:15" x14ac:dyDescent="0.25">
      <c r="A3" s="15"/>
      <c r="B3" s="78"/>
      <c r="C3" s="78"/>
      <c r="D3" s="78"/>
      <c r="E3" s="78"/>
      <c r="F3" s="78"/>
      <c r="G3" s="78"/>
      <c r="H3" s="78"/>
      <c r="I3" s="78"/>
      <c r="J3" s="78"/>
      <c r="K3" s="78"/>
      <c r="L3" s="17"/>
      <c r="M3" s="10"/>
      <c r="N3" s="9"/>
      <c r="O3" s="9"/>
    </row>
    <row r="4" spans="1:15" x14ac:dyDescent="0.25">
      <c r="A4" s="15"/>
      <c r="B4" s="78"/>
      <c r="C4" s="78"/>
      <c r="D4" s="78"/>
      <c r="E4" s="78"/>
      <c r="F4" s="78"/>
      <c r="G4" s="78"/>
      <c r="H4" s="78"/>
      <c r="I4" s="78"/>
      <c r="J4" s="78"/>
      <c r="K4" s="78"/>
      <c r="L4" s="17"/>
      <c r="M4" s="10"/>
      <c r="N4" s="9"/>
      <c r="O4" s="9"/>
    </row>
    <row r="5" spans="1:15" x14ac:dyDescent="0.25">
      <c r="A5" s="15"/>
      <c r="B5" s="78"/>
      <c r="C5" s="78"/>
      <c r="D5" s="78"/>
      <c r="E5" s="78"/>
      <c r="F5" s="78"/>
      <c r="G5" s="78"/>
      <c r="H5" s="78"/>
      <c r="I5" s="78"/>
      <c r="J5" s="78"/>
      <c r="K5" s="78"/>
      <c r="L5" s="17"/>
      <c r="M5" s="10"/>
      <c r="N5" s="9"/>
      <c r="O5" s="9"/>
    </row>
    <row r="6" spans="1:15" x14ac:dyDescent="0.25">
      <c r="A6" s="15"/>
      <c r="B6" s="78"/>
      <c r="C6" s="78"/>
      <c r="D6" s="78"/>
      <c r="E6" s="78"/>
      <c r="F6" s="78"/>
      <c r="G6" s="78"/>
      <c r="H6" s="78"/>
      <c r="I6" s="78"/>
      <c r="J6" s="78"/>
      <c r="K6" s="78"/>
      <c r="L6" s="17"/>
    </row>
    <row r="7" spans="1:15" x14ac:dyDescent="0.25">
      <c r="A7" s="15"/>
      <c r="B7" s="78"/>
      <c r="C7" s="146" t="s">
        <v>60</v>
      </c>
      <c r="D7" s="146"/>
      <c r="E7" s="146"/>
      <c r="F7" s="146"/>
      <c r="G7" s="146"/>
      <c r="H7" s="146"/>
      <c r="I7" s="146"/>
      <c r="J7" s="146"/>
      <c r="K7" s="146"/>
      <c r="L7" s="17"/>
      <c r="N7" s="9"/>
    </row>
    <row r="8" spans="1:15" x14ac:dyDescent="0.25">
      <c r="A8" s="15"/>
      <c r="B8" s="78"/>
      <c r="C8" s="140" t="s">
        <v>55</v>
      </c>
      <c r="D8" s="140"/>
      <c r="E8" s="140"/>
      <c r="F8" s="140"/>
      <c r="G8" s="140"/>
      <c r="H8" s="140"/>
      <c r="I8" s="140"/>
      <c r="J8" s="140"/>
      <c r="K8" s="140"/>
      <c r="L8" s="17"/>
    </row>
    <row r="9" spans="1:15" x14ac:dyDescent="0.25">
      <c r="A9" s="15"/>
      <c r="B9" s="78"/>
      <c r="C9" s="79"/>
      <c r="D9" s="79"/>
      <c r="E9" s="79"/>
      <c r="F9" s="79"/>
      <c r="G9" s="79"/>
      <c r="H9" s="79"/>
      <c r="I9" s="78"/>
      <c r="J9" s="78"/>
      <c r="K9" s="78"/>
      <c r="L9" s="17"/>
    </row>
    <row r="10" spans="1:15" ht="15.75" customHeight="1" x14ac:dyDescent="0.25">
      <c r="A10" s="15"/>
      <c r="B10" s="10"/>
      <c r="C10" s="141" t="s">
        <v>1</v>
      </c>
      <c r="D10" s="141"/>
      <c r="E10" s="141"/>
      <c r="F10" s="141"/>
      <c r="G10" s="141"/>
      <c r="H10" s="141"/>
      <c r="I10" s="141"/>
      <c r="J10" s="141"/>
      <c r="K10" s="80"/>
      <c r="L10" s="17"/>
    </row>
    <row r="11" spans="1:15" x14ac:dyDescent="0.25">
      <c r="A11" s="15"/>
      <c r="B11" s="10"/>
      <c r="C11" s="79">
        <v>2007</v>
      </c>
      <c r="D11" s="79">
        <v>2008</v>
      </c>
      <c r="E11" s="79">
        <v>2009</v>
      </c>
      <c r="F11" s="79">
        <v>2010</v>
      </c>
      <c r="G11" s="79">
        <v>2011</v>
      </c>
      <c r="H11" s="79">
        <v>2012</v>
      </c>
      <c r="I11" s="79">
        <v>2013</v>
      </c>
      <c r="J11" s="79">
        <v>2014</v>
      </c>
      <c r="K11" s="54"/>
      <c r="L11" s="17"/>
      <c r="M11" s="21"/>
      <c r="N11" s="47"/>
      <c r="O11" s="9"/>
    </row>
    <row r="12" spans="1:15" ht="12" customHeight="1" x14ac:dyDescent="0.25">
      <c r="A12" s="15"/>
      <c r="B12" s="10"/>
      <c r="C12" s="79"/>
      <c r="D12" s="79"/>
      <c r="E12" s="79"/>
      <c r="F12" s="79"/>
      <c r="G12" s="79"/>
      <c r="H12" s="79"/>
      <c r="I12" s="79"/>
      <c r="J12" s="79"/>
      <c r="K12" s="79"/>
      <c r="L12" s="17"/>
    </row>
    <row r="13" spans="1:15" x14ac:dyDescent="0.25">
      <c r="A13" s="15"/>
      <c r="B13" s="79"/>
      <c r="C13" s="141" t="s">
        <v>51</v>
      </c>
      <c r="D13" s="141"/>
      <c r="E13" s="141"/>
      <c r="F13" s="141"/>
      <c r="G13" s="141"/>
      <c r="H13" s="141"/>
      <c r="I13" s="141"/>
      <c r="J13" s="141"/>
      <c r="K13" s="79"/>
      <c r="L13" s="17"/>
    </row>
    <row r="14" spans="1:15" x14ac:dyDescent="0.25">
      <c r="A14" s="15"/>
      <c r="B14" s="10" t="s">
        <v>56</v>
      </c>
      <c r="C14" s="24">
        <v>13.233963062871926</v>
      </c>
      <c r="D14" s="24">
        <v>13.830507586410901</v>
      </c>
      <c r="E14" s="24">
        <v>13.38272194941773</v>
      </c>
      <c r="F14" s="24">
        <v>14.405614169490175</v>
      </c>
      <c r="G14" s="24">
        <v>14.099292496442246</v>
      </c>
      <c r="H14" s="24">
        <v>12.345938384922347</v>
      </c>
      <c r="I14" s="24">
        <v>11.596451001583926</v>
      </c>
      <c r="J14" s="24">
        <v>12.850607879863842</v>
      </c>
      <c r="K14" s="79"/>
      <c r="L14" s="17"/>
    </row>
    <row r="15" spans="1:15" x14ac:dyDescent="0.25">
      <c r="A15" s="15"/>
      <c r="B15" s="10" t="s">
        <v>57</v>
      </c>
      <c r="C15" s="24">
        <v>12.946261473993372</v>
      </c>
      <c r="D15" s="24">
        <v>10.450529116089163</v>
      </c>
      <c r="E15" s="24">
        <v>12.555243055147342</v>
      </c>
      <c r="F15" s="24">
        <v>11.973318384257212</v>
      </c>
      <c r="G15" s="24">
        <v>11.089777535997765</v>
      </c>
      <c r="H15" s="24">
        <v>11.483730338050966</v>
      </c>
      <c r="I15" s="24">
        <v>10.160681598630026</v>
      </c>
      <c r="J15" s="82">
        <v>9.8851150722018541</v>
      </c>
      <c r="K15" s="79"/>
      <c r="L15" s="17"/>
    </row>
    <row r="16" spans="1:15" x14ac:dyDescent="0.25">
      <c r="A16" s="15"/>
      <c r="B16" s="10" t="s">
        <v>59</v>
      </c>
      <c r="C16" s="24">
        <v>11.245314429620612</v>
      </c>
      <c r="D16" s="24">
        <v>11.979755388060237</v>
      </c>
      <c r="E16" s="24">
        <v>12.679233165135273</v>
      </c>
      <c r="F16" s="24">
        <v>12.482273155316822</v>
      </c>
      <c r="G16" s="24">
        <v>9.7217564713933466</v>
      </c>
      <c r="H16" s="24">
        <v>11.433898767270504</v>
      </c>
      <c r="I16" s="24">
        <v>10.664215653170967</v>
      </c>
      <c r="J16" s="24"/>
      <c r="K16" s="79"/>
      <c r="L16" s="17"/>
    </row>
    <row r="17" spans="1:16" x14ac:dyDescent="0.25">
      <c r="A17" s="15"/>
      <c r="B17" s="10" t="s">
        <v>58</v>
      </c>
      <c r="C17" s="24">
        <v>10.693586810931063</v>
      </c>
      <c r="D17" s="24">
        <v>9.7795114209119234</v>
      </c>
      <c r="E17" s="24">
        <v>12.167135776420309</v>
      </c>
      <c r="F17" s="24">
        <v>10.243321929428076</v>
      </c>
      <c r="G17" s="24">
        <v>10.436131915042854</v>
      </c>
      <c r="H17" s="24">
        <v>9.6429144065754127</v>
      </c>
      <c r="I17" s="24">
        <v>9.8850736427346781</v>
      </c>
      <c r="J17" s="24"/>
      <c r="K17" s="79"/>
      <c r="L17" s="17"/>
    </row>
    <row r="18" spans="1:16" x14ac:dyDescent="0.25">
      <c r="A18" s="15"/>
      <c r="B18" s="11"/>
      <c r="C18" s="11"/>
      <c r="D18" s="11"/>
      <c r="E18" s="11"/>
      <c r="F18" s="11"/>
      <c r="G18" s="11"/>
      <c r="H18" s="11"/>
      <c r="I18" s="11"/>
      <c r="J18" s="11"/>
      <c r="K18" s="79"/>
      <c r="L18" s="17"/>
      <c r="O18" s="21" t="s">
        <v>54</v>
      </c>
      <c r="P18" s="21" t="s">
        <v>107</v>
      </c>
    </row>
    <row r="19" spans="1:16" x14ac:dyDescent="0.25">
      <c r="A19" s="15"/>
      <c r="B19" s="11" t="s">
        <v>95</v>
      </c>
      <c r="C19" s="25">
        <f>+AVERAGE(C14:C17)</f>
        <v>12.029781444354242</v>
      </c>
      <c r="D19" s="25">
        <f t="shared" ref="D19:I19" si="0">+AVERAGE(D14:D17)</f>
        <v>11.510075877868056</v>
      </c>
      <c r="E19" s="25">
        <f t="shared" si="0"/>
        <v>12.696083486530163</v>
      </c>
      <c r="F19" s="25">
        <f t="shared" si="0"/>
        <v>12.276131909623071</v>
      </c>
      <c r="G19" s="25">
        <f t="shared" si="0"/>
        <v>11.336739604719053</v>
      </c>
      <c r="H19" s="25">
        <f t="shared" si="0"/>
        <v>11.226620474204807</v>
      </c>
      <c r="I19" s="25">
        <f t="shared" si="0"/>
        <v>10.5766054740299</v>
      </c>
      <c r="J19" s="82">
        <f>+AVERAGE(J14:J17)</f>
        <v>11.367861476032848</v>
      </c>
      <c r="K19" s="79"/>
      <c r="L19" s="17"/>
      <c r="M19" s="145">
        <v>2007</v>
      </c>
      <c r="N19" s="83" t="s">
        <v>98</v>
      </c>
      <c r="O19" s="83">
        <f>+C14</f>
        <v>13.233963062871926</v>
      </c>
      <c r="P19" s="83">
        <f>+C23</f>
        <v>9.8356783402798484</v>
      </c>
    </row>
    <row r="20" spans="1:16" x14ac:dyDescent="0.25">
      <c r="A20" s="15"/>
      <c r="B20" s="123" t="s">
        <v>211</v>
      </c>
      <c r="C20" s="11"/>
      <c r="D20" s="25">
        <f>+D15-C15</f>
        <v>-2.4957323579042097</v>
      </c>
      <c r="E20" s="25">
        <f t="shared" ref="E20:J20" si="1">+E15-D15</f>
        <v>2.1047139390581791</v>
      </c>
      <c r="F20" s="25">
        <f t="shared" si="1"/>
        <v>-0.58192467089013</v>
      </c>
      <c r="G20" s="25">
        <f t="shared" si="1"/>
        <v>-0.88354084825944668</v>
      </c>
      <c r="H20" s="25">
        <f t="shared" si="1"/>
        <v>0.39395280205320127</v>
      </c>
      <c r="I20" s="25">
        <f t="shared" si="1"/>
        <v>-1.3230487394209405</v>
      </c>
      <c r="J20" s="25">
        <f t="shared" si="1"/>
        <v>-0.2755665264281717</v>
      </c>
      <c r="K20" s="79"/>
      <c r="L20" s="17"/>
      <c r="M20" s="145"/>
      <c r="N20" s="83" t="s">
        <v>99</v>
      </c>
      <c r="O20" s="83">
        <f>+C15</f>
        <v>12.946261473993372</v>
      </c>
      <c r="P20" s="83">
        <f t="shared" ref="P20:P22" si="2">+C24</f>
        <v>8.5150766305156562</v>
      </c>
    </row>
    <row r="21" spans="1:16" x14ac:dyDescent="0.25">
      <c r="A21" s="15"/>
      <c r="B21" s="11"/>
      <c r="C21" s="11"/>
      <c r="D21" s="11"/>
      <c r="E21" s="11"/>
      <c r="F21" s="11"/>
      <c r="G21" s="11"/>
      <c r="H21" s="11"/>
      <c r="I21" s="11"/>
      <c r="J21" s="11"/>
      <c r="K21" s="79"/>
      <c r="L21" s="17"/>
      <c r="M21" s="145"/>
      <c r="N21" s="83" t="s">
        <v>100</v>
      </c>
      <c r="O21" s="83">
        <f>+C16</f>
        <v>11.245314429620612</v>
      </c>
      <c r="P21" s="83">
        <f t="shared" si="2"/>
        <v>9.7571794005321895</v>
      </c>
    </row>
    <row r="22" spans="1:16" x14ac:dyDescent="0.25">
      <c r="A22" s="15"/>
      <c r="B22" s="79"/>
      <c r="C22" s="141" t="s">
        <v>52</v>
      </c>
      <c r="D22" s="141"/>
      <c r="E22" s="141"/>
      <c r="F22" s="141"/>
      <c r="G22" s="141"/>
      <c r="H22" s="141"/>
      <c r="I22" s="141"/>
      <c r="J22" s="141"/>
      <c r="K22" s="79"/>
      <c r="L22" s="17"/>
      <c r="M22" s="145"/>
      <c r="N22" s="83" t="s">
        <v>101</v>
      </c>
      <c r="O22" s="83">
        <f>+C17</f>
        <v>10.693586810931063</v>
      </c>
      <c r="P22" s="83">
        <f t="shared" si="2"/>
        <v>7.4789784204876657</v>
      </c>
    </row>
    <row r="23" spans="1:16" x14ac:dyDescent="0.25">
      <c r="A23" s="15"/>
      <c r="B23" s="10" t="s">
        <v>56</v>
      </c>
      <c r="C23" s="24">
        <v>9.8356783402798484</v>
      </c>
      <c r="D23" s="24">
        <v>8.7679118783604828</v>
      </c>
      <c r="E23" s="24">
        <v>11.518514327913243</v>
      </c>
      <c r="F23" s="24">
        <v>11.344490216922141</v>
      </c>
      <c r="G23" s="24">
        <v>9.4693078359612226</v>
      </c>
      <c r="H23" s="24">
        <v>9.170556395416579</v>
      </c>
      <c r="I23" s="24">
        <v>9.1889619281232591</v>
      </c>
      <c r="J23" s="24">
        <v>7.2374997123231921</v>
      </c>
      <c r="K23" s="79"/>
      <c r="L23" s="17"/>
      <c r="M23" s="145">
        <v>2008</v>
      </c>
      <c r="N23" s="83" t="s">
        <v>98</v>
      </c>
      <c r="O23" s="83">
        <f>+D14</f>
        <v>13.830507586410901</v>
      </c>
      <c r="P23" s="83">
        <f>+D23</f>
        <v>8.7679118783604828</v>
      </c>
    </row>
    <row r="24" spans="1:16" x14ac:dyDescent="0.25">
      <c r="A24" s="15"/>
      <c r="B24" s="10" t="s">
        <v>57</v>
      </c>
      <c r="C24" s="24">
        <v>8.5150766305156562</v>
      </c>
      <c r="D24" s="24">
        <v>9.0119314985391767</v>
      </c>
      <c r="E24" s="24">
        <v>10.110430709748307</v>
      </c>
      <c r="F24" s="24">
        <v>10.540545548025962</v>
      </c>
      <c r="G24" s="24">
        <v>8.2246402814229924</v>
      </c>
      <c r="H24" s="24">
        <v>7.9275364589492634</v>
      </c>
      <c r="I24" s="24">
        <v>8.0122657230483014</v>
      </c>
      <c r="J24" s="82">
        <v>7.5280450510099115</v>
      </c>
      <c r="K24" s="79"/>
      <c r="L24" s="17"/>
      <c r="M24" s="145"/>
      <c r="N24" s="83" t="s">
        <v>99</v>
      </c>
      <c r="O24" s="83">
        <f>+D15</f>
        <v>10.450529116089163</v>
      </c>
      <c r="P24" s="83">
        <f t="shared" ref="P24:P26" si="3">+D24</f>
        <v>9.0119314985391767</v>
      </c>
    </row>
    <row r="25" spans="1:16" x14ac:dyDescent="0.25">
      <c r="A25" s="15"/>
      <c r="B25" s="10" t="s">
        <v>59</v>
      </c>
      <c r="C25" s="24">
        <v>9.7571794005321895</v>
      </c>
      <c r="D25" s="24">
        <v>8.3626093191470705</v>
      </c>
      <c r="E25" s="24">
        <v>10.058000632802539</v>
      </c>
      <c r="F25" s="24">
        <v>8.2208288234348306</v>
      </c>
      <c r="G25" s="24">
        <v>6.8771522008857779</v>
      </c>
      <c r="H25" s="24">
        <v>7.479380301939119</v>
      </c>
      <c r="I25" s="24">
        <v>7.1179845376547934</v>
      </c>
      <c r="J25" s="24"/>
      <c r="K25" s="79"/>
      <c r="L25" s="17"/>
      <c r="M25" s="145"/>
      <c r="N25" s="83" t="s">
        <v>100</v>
      </c>
      <c r="O25" s="83">
        <f>+D16</f>
        <v>11.979755388060237</v>
      </c>
      <c r="P25" s="83">
        <f t="shared" si="3"/>
        <v>8.3626093191470705</v>
      </c>
    </row>
    <row r="26" spans="1:16" x14ac:dyDescent="0.25">
      <c r="A26" s="15"/>
      <c r="B26" s="10" t="s">
        <v>58</v>
      </c>
      <c r="C26" s="24">
        <v>7.4789784204876657</v>
      </c>
      <c r="D26" s="24">
        <v>8.6575018695551389</v>
      </c>
      <c r="E26" s="24">
        <v>9.9972136367749709</v>
      </c>
      <c r="F26" s="24">
        <v>7.0190726212344341</v>
      </c>
      <c r="G26" s="24">
        <v>6.9154320763352279</v>
      </c>
      <c r="H26" s="24">
        <v>7.4332757003708307</v>
      </c>
      <c r="I26" s="24">
        <v>6.0564609603644382</v>
      </c>
      <c r="J26" s="24"/>
      <c r="K26" s="79"/>
      <c r="L26" s="17"/>
      <c r="M26" s="145"/>
      <c r="N26" s="83" t="s">
        <v>101</v>
      </c>
      <c r="O26" s="83">
        <f>+D17</f>
        <v>9.7795114209119234</v>
      </c>
      <c r="P26" s="83">
        <f t="shared" si="3"/>
        <v>8.6575018695551389</v>
      </c>
    </row>
    <row r="27" spans="1:16" x14ac:dyDescent="0.25">
      <c r="A27" s="15"/>
      <c r="B27" s="11"/>
      <c r="C27" s="11"/>
      <c r="D27" s="11"/>
      <c r="E27" s="11"/>
      <c r="F27" s="11"/>
      <c r="G27" s="11"/>
      <c r="H27" s="11"/>
      <c r="I27" s="11"/>
      <c r="J27" s="11"/>
      <c r="K27" s="79"/>
      <c r="L27" s="17"/>
      <c r="M27" s="145">
        <v>2009</v>
      </c>
      <c r="N27" s="83" t="s">
        <v>98</v>
      </c>
      <c r="O27" s="83">
        <f>+E14</f>
        <v>13.38272194941773</v>
      </c>
      <c r="P27" s="83">
        <f>+E23</f>
        <v>11.518514327913243</v>
      </c>
    </row>
    <row r="28" spans="1:16" x14ac:dyDescent="0.25">
      <c r="A28" s="15"/>
      <c r="B28" s="11" t="s">
        <v>95</v>
      </c>
      <c r="C28" s="25">
        <f>+AVERAGE(C23:C26)</f>
        <v>8.8967281979538395</v>
      </c>
      <c r="D28" s="25">
        <f t="shared" ref="D28:H28" si="4">+AVERAGE(D23:D26)</f>
        <v>8.6999886414004681</v>
      </c>
      <c r="E28" s="25">
        <f t="shared" si="4"/>
        <v>10.421039826809766</v>
      </c>
      <c r="F28" s="25">
        <f t="shared" si="4"/>
        <v>9.2812343024043429</v>
      </c>
      <c r="G28" s="25">
        <f t="shared" si="4"/>
        <v>7.8716330986513059</v>
      </c>
      <c r="H28" s="25">
        <f t="shared" si="4"/>
        <v>8.0026872141689473</v>
      </c>
      <c r="I28" s="25">
        <f>+AVERAGE(I23:I26)</f>
        <v>7.5939182872976989</v>
      </c>
      <c r="J28" s="82">
        <f>+AVERAGE(J23:J26)</f>
        <v>7.3827723816665518</v>
      </c>
      <c r="K28" s="79"/>
      <c r="L28" s="17"/>
      <c r="M28" s="145"/>
      <c r="N28" s="83" t="s">
        <v>99</v>
      </c>
      <c r="O28" s="83">
        <f>+E15</f>
        <v>12.555243055147342</v>
      </c>
      <c r="P28" s="83">
        <f t="shared" ref="P28:P30" si="5">+E24</f>
        <v>10.110430709748307</v>
      </c>
    </row>
    <row r="29" spans="1:16" x14ac:dyDescent="0.25">
      <c r="A29" s="15"/>
      <c r="B29" s="123" t="s">
        <v>211</v>
      </c>
      <c r="C29" s="11"/>
      <c r="D29" s="25">
        <f>+D24-C24</f>
        <v>0.49685486802352052</v>
      </c>
      <c r="E29" s="25">
        <f t="shared" ref="E29:J29" si="6">+E24-D24</f>
        <v>1.0984992112091305</v>
      </c>
      <c r="F29" s="25">
        <f t="shared" si="6"/>
        <v>0.43011483827765495</v>
      </c>
      <c r="G29" s="25">
        <f t="shared" si="6"/>
        <v>-2.3159052666029698</v>
      </c>
      <c r="H29" s="25">
        <f t="shared" si="6"/>
        <v>-0.29710382247372902</v>
      </c>
      <c r="I29" s="25">
        <f t="shared" si="6"/>
        <v>8.4729264099038026E-2</v>
      </c>
      <c r="J29" s="25">
        <f t="shared" si="6"/>
        <v>-0.48422067203838992</v>
      </c>
      <c r="K29" s="79"/>
      <c r="L29" s="17"/>
      <c r="M29" s="145"/>
      <c r="N29" s="83" t="s">
        <v>100</v>
      </c>
      <c r="O29" s="83">
        <f>+E16</f>
        <v>12.679233165135273</v>
      </c>
      <c r="P29" s="83">
        <f t="shared" si="5"/>
        <v>10.058000632802539</v>
      </c>
    </row>
    <row r="30" spans="1:16" x14ac:dyDescent="0.25">
      <c r="A30" s="15"/>
      <c r="B30" s="11"/>
      <c r="C30" s="11"/>
      <c r="D30" s="11"/>
      <c r="E30" s="11"/>
      <c r="F30" s="11"/>
      <c r="G30" s="11"/>
      <c r="H30" s="11"/>
      <c r="I30" s="11"/>
      <c r="J30" s="11"/>
      <c r="K30" s="79"/>
      <c r="L30" s="17"/>
      <c r="M30" s="145"/>
      <c r="N30" s="83" t="s">
        <v>101</v>
      </c>
      <c r="O30" s="83">
        <f>+E17</f>
        <v>12.167135776420309</v>
      </c>
      <c r="P30" s="83">
        <f t="shared" si="5"/>
        <v>9.9972136367749709</v>
      </c>
    </row>
    <row r="31" spans="1:16" x14ac:dyDescent="0.25">
      <c r="A31" s="15"/>
      <c r="B31" s="11"/>
      <c r="C31" s="11"/>
      <c r="D31" s="11"/>
      <c r="E31" s="11"/>
      <c r="F31" s="11"/>
      <c r="G31" s="11"/>
      <c r="H31" s="11"/>
      <c r="I31" s="11"/>
      <c r="J31" s="11"/>
      <c r="K31" s="79"/>
      <c r="L31" s="17"/>
      <c r="M31" s="145">
        <v>2010</v>
      </c>
      <c r="N31" s="83" t="s">
        <v>98</v>
      </c>
      <c r="O31" s="83">
        <f>+F14</f>
        <v>14.405614169490175</v>
      </c>
      <c r="P31" s="83">
        <f>+F23</f>
        <v>11.344490216922141</v>
      </c>
    </row>
    <row r="32" spans="1:16" x14ac:dyDescent="0.25">
      <c r="A32" s="15"/>
      <c r="B32" s="11"/>
      <c r="C32" s="11"/>
      <c r="D32" s="11"/>
      <c r="E32" s="11"/>
      <c r="F32" s="11"/>
      <c r="G32" s="11"/>
      <c r="H32" s="11"/>
      <c r="I32" s="11"/>
      <c r="J32" s="11"/>
      <c r="K32" s="79"/>
      <c r="L32" s="17"/>
      <c r="M32" s="145"/>
      <c r="N32" s="83" t="s">
        <v>99</v>
      </c>
      <c r="O32" s="83">
        <f>+F15</f>
        <v>11.973318384257212</v>
      </c>
      <c r="P32" s="83">
        <f t="shared" ref="P32:P34" si="7">+F24</f>
        <v>10.540545548025962</v>
      </c>
    </row>
    <row r="33" spans="1:16" x14ac:dyDescent="0.25">
      <c r="A33" s="15"/>
      <c r="B33" s="11"/>
      <c r="C33" s="11"/>
      <c r="D33" s="11"/>
      <c r="E33" s="11"/>
      <c r="F33" s="11"/>
      <c r="G33" s="11"/>
      <c r="H33" s="11"/>
      <c r="I33" s="11"/>
      <c r="J33" s="11"/>
      <c r="K33" s="79"/>
      <c r="L33" s="17"/>
      <c r="M33" s="145"/>
      <c r="N33" s="83" t="s">
        <v>100</v>
      </c>
      <c r="O33" s="83">
        <f>+F16</f>
        <v>12.482273155316822</v>
      </c>
      <c r="P33" s="83">
        <f t="shared" si="7"/>
        <v>8.2208288234348306</v>
      </c>
    </row>
    <row r="34" spans="1:16" x14ac:dyDescent="0.25">
      <c r="A34" s="15"/>
      <c r="B34" s="11"/>
      <c r="C34" s="11"/>
      <c r="D34" s="11"/>
      <c r="E34" s="11"/>
      <c r="F34" s="11"/>
      <c r="G34" s="11"/>
      <c r="H34" s="11"/>
      <c r="I34" s="11"/>
      <c r="J34" s="11"/>
      <c r="K34" s="79"/>
      <c r="L34" s="17"/>
      <c r="M34" s="145"/>
      <c r="N34" s="83" t="s">
        <v>101</v>
      </c>
      <c r="O34" s="83">
        <f>+F17</f>
        <v>10.243321929428076</v>
      </c>
      <c r="P34" s="83">
        <f t="shared" si="7"/>
        <v>7.0190726212344341</v>
      </c>
    </row>
    <row r="35" spans="1:16" x14ac:dyDescent="0.25">
      <c r="A35" s="15"/>
      <c r="B35" s="11"/>
      <c r="C35" s="11"/>
      <c r="D35" s="11"/>
      <c r="E35" s="11"/>
      <c r="F35" s="11"/>
      <c r="G35" s="11"/>
      <c r="H35" s="11"/>
      <c r="I35" s="11"/>
      <c r="J35" s="11"/>
      <c r="K35" s="79"/>
      <c r="L35" s="17"/>
      <c r="M35" s="145">
        <v>2011</v>
      </c>
      <c r="N35" s="83" t="s">
        <v>98</v>
      </c>
      <c r="O35" s="83">
        <f>+G14</f>
        <v>14.099292496442246</v>
      </c>
      <c r="P35" s="83">
        <f>+F23</f>
        <v>11.344490216922141</v>
      </c>
    </row>
    <row r="36" spans="1:16" ht="14.25" customHeight="1" x14ac:dyDescent="0.25">
      <c r="A36" s="15"/>
      <c r="B36" s="11"/>
      <c r="C36" s="11"/>
      <c r="D36" s="11"/>
      <c r="E36" s="11"/>
      <c r="F36" s="11"/>
      <c r="G36" s="11"/>
      <c r="H36" s="11"/>
      <c r="I36" s="11"/>
      <c r="J36" s="11"/>
      <c r="K36" s="79"/>
      <c r="L36" s="17"/>
      <c r="M36" s="145"/>
      <c r="N36" s="83" t="s">
        <v>99</v>
      </c>
      <c r="O36" s="83">
        <f>+G15</f>
        <v>11.089777535997765</v>
      </c>
      <c r="P36" s="83">
        <f t="shared" ref="P36:P38" si="8">+F24</f>
        <v>10.540545548025962</v>
      </c>
    </row>
    <row r="37" spans="1:16" x14ac:dyDescent="0.25">
      <c r="A37" s="15"/>
      <c r="B37" s="78"/>
      <c r="C37" s="78"/>
      <c r="D37" s="78"/>
      <c r="E37" s="78"/>
      <c r="F37" s="78"/>
      <c r="G37" s="78"/>
      <c r="H37" s="78"/>
      <c r="I37" s="78"/>
      <c r="J37" s="78"/>
      <c r="K37" s="78"/>
      <c r="L37" s="17"/>
      <c r="M37" s="145"/>
      <c r="N37" s="83" t="s">
        <v>100</v>
      </c>
      <c r="O37" s="83">
        <f>+G16</f>
        <v>9.7217564713933466</v>
      </c>
      <c r="P37" s="83">
        <f t="shared" si="8"/>
        <v>8.2208288234348306</v>
      </c>
    </row>
    <row r="38" spans="1:16" x14ac:dyDescent="0.25">
      <c r="A38" s="15"/>
      <c r="B38" s="10"/>
      <c r="C38" s="4"/>
      <c r="D38" s="4"/>
      <c r="E38" s="4"/>
      <c r="F38" s="5"/>
      <c r="G38" s="5"/>
      <c r="H38" s="5"/>
      <c r="I38" s="8"/>
      <c r="J38" s="8"/>
      <c r="K38" s="6"/>
      <c r="L38" s="17"/>
      <c r="M38" s="145"/>
      <c r="N38" s="83" t="s">
        <v>101</v>
      </c>
      <c r="O38" s="83">
        <f>+G17</f>
        <v>10.436131915042854</v>
      </c>
      <c r="P38" s="83">
        <f t="shared" si="8"/>
        <v>7.0190726212344341</v>
      </c>
    </row>
    <row r="39" spans="1:16" x14ac:dyDescent="0.25">
      <c r="A39" s="15"/>
      <c r="B39" s="10"/>
      <c r="C39" s="4"/>
      <c r="D39" s="4"/>
      <c r="E39" s="4"/>
      <c r="F39" s="5"/>
      <c r="G39" s="5"/>
      <c r="H39" s="5"/>
      <c r="I39" s="8"/>
      <c r="J39" s="8"/>
      <c r="K39" s="6"/>
      <c r="L39" s="17"/>
      <c r="M39" s="145">
        <v>2012</v>
      </c>
      <c r="N39" s="83" t="s">
        <v>98</v>
      </c>
      <c r="O39" s="83">
        <f>+H14</f>
        <v>12.345938384922347</v>
      </c>
      <c r="P39" s="83">
        <f>+G23</f>
        <v>9.4693078359612226</v>
      </c>
    </row>
    <row r="40" spans="1:16" x14ac:dyDescent="0.25">
      <c r="A40" s="15"/>
      <c r="B40" s="10"/>
      <c r="C40" s="4"/>
      <c r="D40" s="4"/>
      <c r="E40" s="4"/>
      <c r="F40" s="5"/>
      <c r="G40" s="5"/>
      <c r="H40" s="5"/>
      <c r="I40" s="8"/>
      <c r="J40" s="8"/>
      <c r="K40" s="6"/>
      <c r="L40" s="17"/>
      <c r="M40" s="145"/>
      <c r="N40" s="83" t="s">
        <v>99</v>
      </c>
      <c r="O40" s="83">
        <f>+H15</f>
        <v>11.483730338050966</v>
      </c>
      <c r="P40" s="83">
        <f t="shared" ref="P40:P42" si="9">+G24</f>
        <v>8.2246402814229924</v>
      </c>
    </row>
    <row r="41" spans="1:16" x14ac:dyDescent="0.25">
      <c r="A41" s="15"/>
      <c r="B41" s="10"/>
      <c r="C41" s="4"/>
      <c r="D41" s="4"/>
      <c r="E41" s="4"/>
      <c r="F41" s="5"/>
      <c r="G41" s="5"/>
      <c r="H41" s="5"/>
      <c r="I41" s="8"/>
      <c r="J41" s="8"/>
      <c r="K41" s="6"/>
      <c r="L41" s="17"/>
      <c r="M41" s="145"/>
      <c r="N41" s="83" t="s">
        <v>100</v>
      </c>
      <c r="O41" s="83">
        <f>+H16</f>
        <v>11.433898767270504</v>
      </c>
      <c r="P41" s="83">
        <f t="shared" si="9"/>
        <v>6.8771522008857779</v>
      </c>
    </row>
    <row r="42" spans="1:16" x14ac:dyDescent="0.25">
      <c r="A42" s="15"/>
      <c r="B42" s="10"/>
      <c r="C42" s="4"/>
      <c r="D42" s="4"/>
      <c r="E42" s="4"/>
      <c r="F42" s="5"/>
      <c r="G42" s="5"/>
      <c r="H42" s="5"/>
      <c r="I42" s="8"/>
      <c r="J42" s="8"/>
      <c r="K42" s="6"/>
      <c r="L42" s="17"/>
      <c r="M42" s="145"/>
      <c r="N42" s="83" t="s">
        <v>101</v>
      </c>
      <c r="O42" s="83">
        <f>+H17</f>
        <v>9.6429144065754127</v>
      </c>
      <c r="P42" s="83">
        <f t="shared" si="9"/>
        <v>6.9154320763352279</v>
      </c>
    </row>
    <row r="43" spans="1:16" x14ac:dyDescent="0.25">
      <c r="A43" s="15"/>
      <c r="B43" s="10"/>
      <c r="C43" s="4"/>
      <c r="D43" s="4"/>
      <c r="E43" s="4"/>
      <c r="F43" s="5"/>
      <c r="G43" s="5"/>
      <c r="H43" s="5"/>
      <c r="I43" s="8"/>
      <c r="J43" s="8"/>
      <c r="K43" s="6"/>
      <c r="L43" s="17"/>
      <c r="M43" s="145">
        <v>2013</v>
      </c>
      <c r="N43" s="83" t="s">
        <v>98</v>
      </c>
      <c r="O43" s="83">
        <f>+I14</f>
        <v>11.596451001583926</v>
      </c>
      <c r="P43" s="83">
        <f>+H23</f>
        <v>9.170556395416579</v>
      </c>
    </row>
    <row r="44" spans="1:16" x14ac:dyDescent="0.25">
      <c r="A44" s="15"/>
      <c r="B44" s="10"/>
      <c r="C44" s="4"/>
      <c r="D44" s="4"/>
      <c r="E44" s="4"/>
      <c r="F44" s="5"/>
      <c r="G44" s="5"/>
      <c r="H44" s="5"/>
      <c r="I44" s="8"/>
      <c r="J44" s="8"/>
      <c r="K44" s="6"/>
      <c r="L44" s="17"/>
      <c r="M44" s="145"/>
      <c r="N44" s="83" t="s">
        <v>99</v>
      </c>
      <c r="O44" s="83">
        <f>+I15</f>
        <v>10.160681598630026</v>
      </c>
      <c r="P44" s="83">
        <f t="shared" ref="P44:P46" si="10">+H24</f>
        <v>7.9275364589492634</v>
      </c>
    </row>
    <row r="45" spans="1:16" x14ac:dyDescent="0.25">
      <c r="A45" s="15"/>
      <c r="B45" s="10"/>
      <c r="C45" s="4"/>
      <c r="D45" s="4"/>
      <c r="E45" s="4"/>
      <c r="F45" s="5"/>
      <c r="G45" s="5"/>
      <c r="H45" s="5"/>
      <c r="I45" s="8"/>
      <c r="J45" s="8"/>
      <c r="K45" s="6"/>
      <c r="L45" s="17"/>
      <c r="M45" s="145"/>
      <c r="N45" s="83" t="s">
        <v>100</v>
      </c>
      <c r="O45" s="83">
        <f>+I16</f>
        <v>10.664215653170967</v>
      </c>
      <c r="P45" s="83">
        <f t="shared" si="10"/>
        <v>7.479380301939119</v>
      </c>
    </row>
    <row r="46" spans="1:16" x14ac:dyDescent="0.25">
      <c r="A46" s="15"/>
      <c r="C46" s="4"/>
      <c r="D46" s="4"/>
      <c r="E46" s="4"/>
      <c r="F46" s="5"/>
      <c r="G46" s="5"/>
      <c r="H46" s="5"/>
      <c r="I46" s="8"/>
      <c r="J46" s="8"/>
      <c r="K46" s="6"/>
      <c r="L46" s="17"/>
      <c r="M46" s="145"/>
      <c r="N46" s="83" t="s">
        <v>101</v>
      </c>
      <c r="O46" s="83">
        <f>+I17</f>
        <v>9.8850736427346781</v>
      </c>
      <c r="P46" s="83">
        <f t="shared" si="10"/>
        <v>7.4332757003708307</v>
      </c>
    </row>
    <row r="47" spans="1:16" x14ac:dyDescent="0.25">
      <c r="A47" s="15"/>
      <c r="B47" s="46"/>
      <c r="C47" s="5"/>
      <c r="D47" s="5"/>
      <c r="E47" s="5"/>
      <c r="F47" s="5"/>
      <c r="G47" s="5"/>
      <c r="H47" s="5"/>
      <c r="I47" s="6"/>
      <c r="J47" s="6"/>
      <c r="K47" s="6"/>
      <c r="L47" s="17"/>
      <c r="M47" s="145">
        <v>2014</v>
      </c>
      <c r="N47" s="83" t="s">
        <v>98</v>
      </c>
      <c r="O47" s="83">
        <f>+J14</f>
        <v>12.850607879863842</v>
      </c>
      <c r="P47" s="83">
        <f>+J23</f>
        <v>7.2374997123231921</v>
      </c>
    </row>
    <row r="48" spans="1:16" x14ac:dyDescent="0.25">
      <c r="A48" s="15"/>
      <c r="B48" s="46"/>
      <c r="C48" s="10"/>
      <c r="D48" s="10"/>
      <c r="E48" s="10"/>
      <c r="F48" s="10"/>
      <c r="G48" s="10"/>
      <c r="H48" s="10"/>
      <c r="I48" s="10"/>
      <c r="J48" s="10"/>
      <c r="K48" s="11"/>
      <c r="L48" s="17"/>
      <c r="M48" s="145"/>
      <c r="N48" s="83" t="s">
        <v>99</v>
      </c>
      <c r="O48" s="83">
        <f>+J15</f>
        <v>9.8851150722018541</v>
      </c>
      <c r="P48" s="83">
        <f>+J24</f>
        <v>7.5280450510099115</v>
      </c>
    </row>
    <row r="49" spans="1:14" x14ac:dyDescent="0.25">
      <c r="A49" s="15"/>
      <c r="B49" s="46" t="s">
        <v>96</v>
      </c>
      <c r="C49" s="10"/>
      <c r="D49" s="10"/>
      <c r="E49" s="10"/>
      <c r="F49" s="10"/>
      <c r="G49" s="10"/>
      <c r="H49" s="10"/>
      <c r="I49" s="10"/>
      <c r="J49" s="10"/>
      <c r="K49" s="11"/>
      <c r="L49" s="17"/>
      <c r="M49" s="145"/>
      <c r="N49" s="83" t="s">
        <v>100</v>
      </c>
    </row>
    <row r="50" spans="1:14" x14ac:dyDescent="0.25">
      <c r="A50" s="15"/>
      <c r="B50" s="46" t="str">
        <f>+Índice!B49</f>
        <v>Fuente: Departamento Administrativo Nacional de Estadística, Gran Encuesta Integrada de Hogares (GEIH) junio 2014</v>
      </c>
      <c r="C50" s="10"/>
      <c r="D50" s="10"/>
      <c r="E50" s="10"/>
      <c r="F50" s="10"/>
      <c r="G50" s="10"/>
      <c r="H50" s="10"/>
      <c r="I50" s="10"/>
      <c r="J50" s="10"/>
      <c r="K50" s="11"/>
      <c r="L50" s="17"/>
      <c r="M50" s="145"/>
      <c r="N50" s="83" t="s">
        <v>101</v>
      </c>
    </row>
    <row r="51" spans="1:14" x14ac:dyDescent="0.25">
      <c r="A51" s="18"/>
      <c r="B51" s="50" t="s">
        <v>36</v>
      </c>
      <c r="C51" s="19"/>
      <c r="D51" s="19"/>
      <c r="E51" s="19"/>
      <c r="F51" s="19"/>
      <c r="G51" s="19"/>
      <c r="H51" s="19"/>
      <c r="I51" s="19"/>
      <c r="J51" s="19"/>
      <c r="K51" s="65"/>
      <c r="L51" s="20"/>
    </row>
    <row r="52" spans="1:14" x14ac:dyDescent="0.25">
      <c r="B52" s="21"/>
      <c r="C52" s="21"/>
      <c r="D52" s="21"/>
      <c r="E52" s="21"/>
    </row>
    <row r="53" spans="1:14" x14ac:dyDescent="0.25">
      <c r="B53" s="21"/>
      <c r="C53" s="21"/>
      <c r="D53" s="21"/>
      <c r="E53" s="21"/>
    </row>
  </sheetData>
  <mergeCells count="13">
    <mergeCell ref="M47:M50"/>
    <mergeCell ref="C7:K7"/>
    <mergeCell ref="C8:K8"/>
    <mergeCell ref="C10:J10"/>
    <mergeCell ref="C13:J13"/>
    <mergeCell ref="M19:M22"/>
    <mergeCell ref="M23:M26"/>
    <mergeCell ref="C22:J22"/>
    <mergeCell ref="M27:M30"/>
    <mergeCell ref="M31:M34"/>
    <mergeCell ref="M35:M38"/>
    <mergeCell ref="M39:M42"/>
    <mergeCell ref="M43:M46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5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4" width="10" style="9" customWidth="1"/>
    <col min="5" max="5" width="14" style="9" customWidth="1"/>
    <col min="6" max="8" width="10" style="9" customWidth="1"/>
    <col min="9" max="9" width="13.28515625" style="9" customWidth="1"/>
    <col min="10" max="10" width="7.28515625" style="9" customWidth="1"/>
    <col min="11" max="11" width="2.85546875" style="9" customWidth="1"/>
    <col min="12" max="12" width="10.85546875" style="9"/>
    <col min="13" max="13" width="11.42578125" style="9" customWidth="1"/>
    <col min="14" max="14" width="10.85546875" style="9" customWidth="1"/>
    <col min="15" max="16384" width="10.85546875" style="9"/>
  </cols>
  <sheetData>
    <row r="1" spans="1:15" x14ac:dyDescent="0.25">
      <c r="A1" s="74"/>
      <c r="B1" s="73"/>
      <c r="C1" s="73"/>
      <c r="D1" s="73"/>
      <c r="E1" s="73"/>
      <c r="F1" s="73"/>
      <c r="G1" s="73"/>
      <c r="H1" s="73"/>
      <c r="I1" s="73"/>
      <c r="J1" s="73"/>
      <c r="K1" s="75"/>
      <c r="L1" s="10"/>
    </row>
    <row r="2" spans="1:15" x14ac:dyDescent="0.25">
      <c r="A2" s="15"/>
      <c r="B2" s="78"/>
      <c r="C2" s="78"/>
      <c r="D2" s="78"/>
      <c r="E2" s="78"/>
      <c r="F2" s="78"/>
      <c r="G2" s="78"/>
      <c r="H2" s="78"/>
      <c r="I2" s="78"/>
      <c r="J2" s="78"/>
      <c r="K2" s="17"/>
      <c r="L2" s="10"/>
    </row>
    <row r="3" spans="1:15" x14ac:dyDescent="0.25">
      <c r="A3" s="15"/>
      <c r="B3" s="78"/>
      <c r="C3" s="78"/>
      <c r="D3" s="78"/>
      <c r="E3" s="78"/>
      <c r="F3" s="78"/>
      <c r="G3" s="78"/>
      <c r="H3" s="78"/>
      <c r="I3" s="78"/>
      <c r="J3" s="78"/>
      <c r="K3" s="17"/>
      <c r="L3" s="10"/>
    </row>
    <row r="4" spans="1:15" x14ac:dyDescent="0.25">
      <c r="A4" s="15"/>
      <c r="B4" s="78"/>
      <c r="C4" s="78"/>
      <c r="D4" s="78"/>
      <c r="E4" s="78"/>
      <c r="F4" s="78"/>
      <c r="G4" s="78"/>
      <c r="H4" s="78"/>
      <c r="I4" s="78"/>
      <c r="J4" s="78"/>
      <c r="K4" s="17"/>
      <c r="L4" s="10"/>
    </row>
    <row r="5" spans="1:15" x14ac:dyDescent="0.25">
      <c r="A5" s="15"/>
      <c r="B5" s="78"/>
      <c r="C5" s="78"/>
      <c r="D5" s="78"/>
      <c r="E5" s="78"/>
      <c r="F5" s="78"/>
      <c r="G5" s="78"/>
      <c r="H5" s="78"/>
      <c r="I5" s="78"/>
      <c r="J5" s="78"/>
      <c r="K5" s="17"/>
      <c r="L5" s="10"/>
    </row>
    <row r="6" spans="1:15" x14ac:dyDescent="0.25">
      <c r="A6" s="15"/>
      <c r="B6" s="78"/>
      <c r="C6" s="78"/>
      <c r="D6" s="78"/>
      <c r="E6" s="78"/>
      <c r="F6" s="78"/>
      <c r="G6" s="78"/>
      <c r="H6" s="78"/>
      <c r="I6" s="78"/>
      <c r="J6" s="78"/>
      <c r="K6" s="17"/>
      <c r="L6" s="10"/>
    </row>
    <row r="7" spans="1:15" x14ac:dyDescent="0.25">
      <c r="A7" s="15"/>
      <c r="B7" s="78"/>
      <c r="C7" s="140" t="s">
        <v>179</v>
      </c>
      <c r="D7" s="140"/>
      <c r="E7" s="140"/>
      <c r="F7" s="140"/>
      <c r="G7" s="140"/>
      <c r="H7" s="140"/>
      <c r="I7" s="140"/>
      <c r="J7" s="140"/>
      <c r="K7" s="17"/>
      <c r="L7" s="10"/>
    </row>
    <row r="8" spans="1:15" x14ac:dyDescent="0.25">
      <c r="A8" s="15"/>
      <c r="B8" s="78"/>
      <c r="C8" s="140" t="s">
        <v>55</v>
      </c>
      <c r="D8" s="140"/>
      <c r="E8" s="140"/>
      <c r="F8" s="140"/>
      <c r="G8" s="140"/>
      <c r="H8" s="140"/>
      <c r="I8" s="140"/>
      <c r="J8" s="140"/>
      <c r="K8" s="17"/>
      <c r="L8" s="10"/>
    </row>
    <row r="9" spans="1:15" x14ac:dyDescent="0.25">
      <c r="A9" s="15"/>
      <c r="B9" s="78"/>
      <c r="C9" s="79"/>
      <c r="D9" s="79"/>
      <c r="E9" s="79"/>
      <c r="F9" s="79"/>
      <c r="G9" s="78"/>
      <c r="H9" s="79"/>
      <c r="I9" s="78"/>
      <c r="J9" s="78"/>
      <c r="K9" s="17"/>
      <c r="L9" s="10"/>
    </row>
    <row r="10" spans="1:15" ht="15.75" customHeight="1" x14ac:dyDescent="0.25">
      <c r="A10" s="15"/>
      <c r="B10" s="10"/>
      <c r="C10" s="141" t="s">
        <v>91</v>
      </c>
      <c r="D10" s="141"/>
      <c r="E10" s="144" t="s">
        <v>92</v>
      </c>
      <c r="F10" s="79"/>
      <c r="G10" s="141" t="s">
        <v>57</v>
      </c>
      <c r="H10" s="141"/>
      <c r="I10" s="144" t="s">
        <v>92</v>
      </c>
      <c r="J10" s="8"/>
      <c r="K10" s="17"/>
      <c r="L10" s="10"/>
    </row>
    <row r="11" spans="1:15" ht="15.75" customHeight="1" x14ac:dyDescent="0.25">
      <c r="A11" s="15"/>
      <c r="B11" s="10"/>
      <c r="C11" s="79">
        <v>2013</v>
      </c>
      <c r="D11" s="79">
        <v>2014</v>
      </c>
      <c r="E11" s="144"/>
      <c r="F11" s="79"/>
      <c r="G11" s="79">
        <v>2013</v>
      </c>
      <c r="H11" s="79">
        <v>2014</v>
      </c>
      <c r="I11" s="144"/>
      <c r="J11" s="8"/>
      <c r="K11" s="17"/>
      <c r="M11" s="2"/>
    </row>
    <row r="12" spans="1:15" ht="12" customHeight="1" x14ac:dyDescent="0.25">
      <c r="A12" s="15"/>
      <c r="B12" s="10"/>
      <c r="C12" s="79"/>
      <c r="D12" s="79"/>
      <c r="E12" s="79"/>
      <c r="F12" s="79"/>
      <c r="G12" s="79"/>
      <c r="H12" s="79"/>
      <c r="I12" s="79"/>
      <c r="J12" s="8"/>
      <c r="K12" s="17"/>
      <c r="L12" s="10"/>
      <c r="N12" s="101" t="s">
        <v>141</v>
      </c>
      <c r="O12" s="101" t="s">
        <v>140</v>
      </c>
    </row>
    <row r="13" spans="1:15" x14ac:dyDescent="0.25">
      <c r="A13" s="15"/>
      <c r="B13" s="11" t="s">
        <v>2</v>
      </c>
      <c r="C13" s="82">
        <v>71.177576383815975</v>
      </c>
      <c r="D13" s="82">
        <v>72.612000984034424</v>
      </c>
      <c r="E13" s="82">
        <f t="shared" ref="E13:E26" si="0">+D13-C13</f>
        <v>1.4344246002184491</v>
      </c>
      <c r="F13" s="79"/>
      <c r="G13" s="82">
        <v>71.198664143697599</v>
      </c>
      <c r="H13" s="82">
        <v>72.665610838568696</v>
      </c>
      <c r="I13" s="82">
        <f t="shared" ref="I13:I26" si="1">+H13-G13</f>
        <v>1.4669466948710976</v>
      </c>
      <c r="J13" s="8"/>
      <c r="K13" s="17"/>
      <c r="L13" s="10"/>
      <c r="N13" s="27" t="s">
        <v>46</v>
      </c>
      <c r="O13" s="21">
        <v>61.653446661605585</v>
      </c>
    </row>
    <row r="14" spans="1:15" x14ac:dyDescent="0.25">
      <c r="A14" s="15"/>
      <c r="B14" s="10" t="s">
        <v>44</v>
      </c>
      <c r="C14" s="24">
        <v>71.647243919472174</v>
      </c>
      <c r="D14" s="29">
        <v>71.839296756847276</v>
      </c>
      <c r="E14" s="24">
        <f t="shared" si="0"/>
        <v>0.19205283737510115</v>
      </c>
      <c r="F14" s="79"/>
      <c r="G14" s="24">
        <v>70.617686563191867</v>
      </c>
      <c r="H14" s="29">
        <v>73.254165975613631</v>
      </c>
      <c r="I14" s="24">
        <f t="shared" si="1"/>
        <v>2.6364794124217639</v>
      </c>
      <c r="J14" s="8"/>
      <c r="K14" s="17"/>
      <c r="L14" s="10"/>
      <c r="N14" s="21" t="s">
        <v>43</v>
      </c>
      <c r="O14" s="21">
        <v>62.920888146701969</v>
      </c>
    </row>
    <row r="15" spans="1:15" x14ac:dyDescent="0.25">
      <c r="A15" s="15"/>
      <c r="B15" s="11" t="s">
        <v>138</v>
      </c>
      <c r="C15" s="25">
        <v>67.668244455250445</v>
      </c>
      <c r="D15" s="82">
        <v>68.800266614926372</v>
      </c>
      <c r="E15" s="25">
        <f t="shared" si="0"/>
        <v>1.1320221596759268</v>
      </c>
      <c r="F15" s="79"/>
      <c r="G15" s="25">
        <v>67.957859913230848</v>
      </c>
      <c r="H15" s="82">
        <v>69.219240729251837</v>
      </c>
      <c r="I15" s="25">
        <f t="shared" si="1"/>
        <v>1.2613808160209885</v>
      </c>
      <c r="J15" s="8"/>
      <c r="K15" s="17"/>
      <c r="L15" s="10"/>
      <c r="N15" s="21" t="s">
        <v>47</v>
      </c>
      <c r="O15" s="21">
        <v>63.625524944926148</v>
      </c>
    </row>
    <row r="16" spans="1:15" x14ac:dyDescent="0.25">
      <c r="A16" s="15"/>
      <c r="B16" s="10" t="s">
        <v>39</v>
      </c>
      <c r="C16" s="24">
        <v>65.92636891382601</v>
      </c>
      <c r="D16" s="29">
        <v>68.020769112055106</v>
      </c>
      <c r="E16" s="24">
        <f t="shared" si="0"/>
        <v>2.0944001982290956</v>
      </c>
      <c r="F16" s="79"/>
      <c r="G16" s="24">
        <v>66.637288309208756</v>
      </c>
      <c r="H16" s="29">
        <v>68.678284370027285</v>
      </c>
      <c r="I16" s="24">
        <f t="shared" si="1"/>
        <v>2.0409960608185287</v>
      </c>
      <c r="J16" s="8"/>
      <c r="K16" s="17"/>
      <c r="L16" s="10"/>
      <c r="N16" s="21" t="s">
        <v>42</v>
      </c>
      <c r="O16" s="21">
        <v>65.251582335355479</v>
      </c>
    </row>
    <row r="17" spans="1:15" x14ac:dyDescent="0.25">
      <c r="A17" s="15"/>
      <c r="B17" s="10" t="s">
        <v>53</v>
      </c>
      <c r="C17" s="24">
        <v>65.491795007188429</v>
      </c>
      <c r="D17" s="29">
        <v>67.064534666110518</v>
      </c>
      <c r="E17" s="24">
        <f t="shared" si="0"/>
        <v>1.5727396589220888</v>
      </c>
      <c r="F17" s="79"/>
      <c r="G17" s="24">
        <v>66.932338810644197</v>
      </c>
      <c r="H17" s="29">
        <v>67.398417527175596</v>
      </c>
      <c r="I17" s="24">
        <f t="shared" si="1"/>
        <v>0.4660787165313991</v>
      </c>
      <c r="J17" s="8"/>
      <c r="K17" s="17"/>
      <c r="L17" s="10"/>
      <c r="N17" s="21" t="s">
        <v>40</v>
      </c>
      <c r="O17" s="21">
        <v>65.3555639363192</v>
      </c>
    </row>
    <row r="18" spans="1:15" x14ac:dyDescent="0.25">
      <c r="A18" s="15"/>
      <c r="B18" s="10" t="s">
        <v>41</v>
      </c>
      <c r="C18" s="24">
        <v>67.575743201665333</v>
      </c>
      <c r="D18" s="29">
        <v>66.908151282848493</v>
      </c>
      <c r="E18" s="24">
        <f t="shared" si="0"/>
        <v>-0.66759191881683932</v>
      </c>
      <c r="F18" s="79"/>
      <c r="G18" s="24">
        <v>67.455563799148578</v>
      </c>
      <c r="H18" s="29">
        <v>67.66611971134715</v>
      </c>
      <c r="I18" s="24">
        <f t="shared" si="1"/>
        <v>0.21055591219857206</v>
      </c>
      <c r="J18" s="8"/>
      <c r="K18" s="17"/>
      <c r="L18" s="10"/>
      <c r="N18" s="21" t="s">
        <v>49</v>
      </c>
      <c r="O18" s="21">
        <v>65.747853334174096</v>
      </c>
    </row>
    <row r="19" spans="1:15" x14ac:dyDescent="0.25">
      <c r="A19" s="15"/>
      <c r="B19" s="10" t="s">
        <v>48</v>
      </c>
      <c r="C19" s="24">
        <v>65.937089229919025</v>
      </c>
      <c r="D19" s="29">
        <v>66.465309766459598</v>
      </c>
      <c r="E19" s="24">
        <f t="shared" si="0"/>
        <v>0.52822053654057299</v>
      </c>
      <c r="F19" s="79"/>
      <c r="G19" s="24">
        <v>65.209153026428154</v>
      </c>
      <c r="H19" s="29">
        <v>66.172042501566935</v>
      </c>
      <c r="I19" s="24">
        <f t="shared" si="1"/>
        <v>0.96288947513878043</v>
      </c>
      <c r="J19" s="8"/>
      <c r="K19" s="17"/>
      <c r="L19" s="10"/>
      <c r="N19" s="21" t="s">
        <v>45</v>
      </c>
      <c r="O19" s="21">
        <v>66.068706208160506</v>
      </c>
    </row>
    <row r="20" spans="1:15" x14ac:dyDescent="0.25">
      <c r="A20" s="15"/>
      <c r="B20" s="10" t="s">
        <v>45</v>
      </c>
      <c r="C20" s="24">
        <v>66.779661727437542</v>
      </c>
      <c r="D20" s="29">
        <v>66.068706208160506</v>
      </c>
      <c r="E20" s="24">
        <f t="shared" si="0"/>
        <v>-0.71095551927703582</v>
      </c>
      <c r="F20" s="79"/>
      <c r="G20" s="24">
        <v>68.508769923419763</v>
      </c>
      <c r="H20" s="29">
        <v>66.21076037871606</v>
      </c>
      <c r="I20" s="24">
        <f t="shared" si="1"/>
        <v>-2.298009544703703</v>
      </c>
      <c r="J20" s="8"/>
      <c r="K20" s="17"/>
      <c r="L20" s="10"/>
      <c r="N20" s="27" t="s">
        <v>48</v>
      </c>
      <c r="O20" s="21">
        <v>66.465309766459598</v>
      </c>
    </row>
    <row r="21" spans="1:15" x14ac:dyDescent="0.25">
      <c r="A21" s="15"/>
      <c r="B21" s="10" t="s">
        <v>49</v>
      </c>
      <c r="C21" s="24">
        <v>64.422318743556289</v>
      </c>
      <c r="D21" s="29">
        <v>65.747853334174096</v>
      </c>
      <c r="E21" s="24">
        <f t="shared" si="0"/>
        <v>1.3255345906178064</v>
      </c>
      <c r="F21" s="79"/>
      <c r="G21" s="24">
        <v>64.564711317275552</v>
      </c>
      <c r="H21" s="29">
        <v>66.209375368257838</v>
      </c>
      <c r="I21" s="24">
        <f t="shared" si="1"/>
        <v>1.6446640509822856</v>
      </c>
      <c r="J21" s="8"/>
      <c r="K21" s="17"/>
      <c r="L21" s="10"/>
      <c r="N21" s="21" t="s">
        <v>41</v>
      </c>
      <c r="O21" s="21">
        <v>66.908151282848493</v>
      </c>
    </row>
    <row r="22" spans="1:15" x14ac:dyDescent="0.25">
      <c r="A22" s="15"/>
      <c r="B22" s="10" t="s">
        <v>40</v>
      </c>
      <c r="C22" s="24">
        <v>62.923183871598056</v>
      </c>
      <c r="D22" s="29">
        <v>65.3555639363192</v>
      </c>
      <c r="E22" s="24">
        <f t="shared" si="0"/>
        <v>2.4323800647211442</v>
      </c>
      <c r="F22" s="79"/>
      <c r="G22" s="24">
        <v>63.343298374002302</v>
      </c>
      <c r="H22" s="29">
        <v>65.936517640233319</v>
      </c>
      <c r="I22" s="24">
        <f t="shared" si="1"/>
        <v>2.5932192662310172</v>
      </c>
      <c r="J22" s="8"/>
      <c r="K22" s="17"/>
      <c r="L22" s="10"/>
      <c r="N22" s="21" t="s">
        <v>53</v>
      </c>
      <c r="O22" s="21">
        <v>67.064534666110518</v>
      </c>
    </row>
    <row r="23" spans="1:15" x14ac:dyDescent="0.25">
      <c r="A23" s="15"/>
      <c r="B23" s="10" t="s">
        <v>42</v>
      </c>
      <c r="C23" s="24">
        <v>64.819712319467641</v>
      </c>
      <c r="D23" s="29">
        <v>65.251582335355479</v>
      </c>
      <c r="E23" s="24">
        <f t="shared" si="0"/>
        <v>0.43187001588783858</v>
      </c>
      <c r="F23" s="79"/>
      <c r="G23" s="24">
        <v>64.859805086515763</v>
      </c>
      <c r="H23" s="29">
        <v>65.153237715157957</v>
      </c>
      <c r="I23" s="24">
        <f t="shared" si="1"/>
        <v>0.29343262864219355</v>
      </c>
      <c r="J23" s="8"/>
      <c r="K23" s="17"/>
      <c r="L23" s="10"/>
      <c r="M23" s="21"/>
      <c r="N23" s="21" t="s">
        <v>39</v>
      </c>
      <c r="O23" s="21">
        <v>68.020769112055106</v>
      </c>
    </row>
    <row r="24" spans="1:15" x14ac:dyDescent="0.25">
      <c r="A24" s="15"/>
      <c r="B24" s="10" t="s">
        <v>47</v>
      </c>
      <c r="C24" s="24">
        <v>61.65151706246337</v>
      </c>
      <c r="D24" s="29">
        <v>63.625524944926148</v>
      </c>
      <c r="E24" s="24">
        <f t="shared" si="0"/>
        <v>1.9740078824627787</v>
      </c>
      <c r="F24" s="79"/>
      <c r="G24" s="24">
        <v>64.066822926201041</v>
      </c>
      <c r="H24" s="29">
        <v>62.801304515493293</v>
      </c>
      <c r="I24" s="24">
        <f t="shared" si="1"/>
        <v>-1.2655184107077488</v>
      </c>
      <c r="J24" s="8"/>
      <c r="K24" s="17"/>
      <c r="L24" s="10"/>
      <c r="M24" s="21"/>
      <c r="N24" s="21" t="s">
        <v>138</v>
      </c>
      <c r="O24" s="21">
        <v>68.800266614926372</v>
      </c>
    </row>
    <row r="25" spans="1:15" x14ac:dyDescent="0.25">
      <c r="A25" s="15"/>
      <c r="B25" s="10" t="s">
        <v>43</v>
      </c>
      <c r="C25" s="24">
        <v>64.92879506272844</v>
      </c>
      <c r="D25" s="29">
        <v>62.920888146701969</v>
      </c>
      <c r="E25" s="24">
        <f t="shared" si="0"/>
        <v>-2.0079069160264709</v>
      </c>
      <c r="F25" s="79"/>
      <c r="G25" s="24">
        <v>65.99520915290546</v>
      </c>
      <c r="H25" s="29">
        <v>64.579174345532181</v>
      </c>
      <c r="I25" s="24">
        <f t="shared" si="1"/>
        <v>-1.4160348073732791</v>
      </c>
      <c r="J25" s="8"/>
      <c r="K25" s="17"/>
      <c r="L25" s="10"/>
      <c r="N25" s="21" t="s">
        <v>44</v>
      </c>
      <c r="O25" s="21">
        <v>71.839296756847276</v>
      </c>
    </row>
    <row r="26" spans="1:15" x14ac:dyDescent="0.25">
      <c r="A26" s="15"/>
      <c r="B26" s="10" t="s">
        <v>46</v>
      </c>
      <c r="C26" s="24">
        <v>62.363246556584492</v>
      </c>
      <c r="D26" s="29">
        <v>61.653446661605585</v>
      </c>
      <c r="E26" s="24">
        <f t="shared" si="0"/>
        <v>-0.70979989497890728</v>
      </c>
      <c r="F26" s="79"/>
      <c r="G26" s="24">
        <v>63.382192715924582</v>
      </c>
      <c r="H26" s="29">
        <v>62.67964702817136</v>
      </c>
      <c r="I26" s="24">
        <f t="shared" si="1"/>
        <v>-0.70254568775322213</v>
      </c>
      <c r="J26" s="8"/>
      <c r="K26" s="17"/>
      <c r="L26" s="10"/>
      <c r="N26" s="21" t="s">
        <v>2</v>
      </c>
      <c r="O26" s="21">
        <v>72.612000984034424</v>
      </c>
    </row>
    <row r="27" spans="1:15" x14ac:dyDescent="0.25">
      <c r="A27" s="15"/>
      <c r="B27" s="8"/>
      <c r="J27" s="8"/>
      <c r="K27" s="17"/>
      <c r="L27" s="10"/>
    </row>
    <row r="28" spans="1:15" x14ac:dyDescent="0.25">
      <c r="A28" s="15"/>
      <c r="B28" s="123" t="s">
        <v>139</v>
      </c>
      <c r="C28" s="25">
        <f>+C13-C15</f>
        <v>3.5093319285655298</v>
      </c>
      <c r="D28" s="82">
        <f>+D13-D15</f>
        <v>3.8117343691080521</v>
      </c>
      <c r="E28" s="8"/>
      <c r="F28" s="8"/>
      <c r="G28" s="25">
        <f>+G13-G15</f>
        <v>3.2408042304667504</v>
      </c>
      <c r="H28" s="82">
        <f>+H13-H15</f>
        <v>3.4463701093168595</v>
      </c>
      <c r="I28" s="8"/>
      <c r="J28" s="8"/>
      <c r="K28" s="17"/>
      <c r="L28" s="10"/>
    </row>
    <row r="29" spans="1:15" x14ac:dyDescent="0.25">
      <c r="A29" s="15"/>
      <c r="B29" s="8"/>
      <c r="C29" s="8"/>
      <c r="D29" s="8"/>
      <c r="E29" s="8"/>
      <c r="F29" s="8"/>
      <c r="G29" s="8"/>
      <c r="H29" s="8"/>
      <c r="I29" s="8"/>
      <c r="J29" s="8"/>
      <c r="K29" s="17"/>
      <c r="L29" s="10"/>
    </row>
    <row r="30" spans="1:15" x14ac:dyDescent="0.25">
      <c r="A30" s="15"/>
      <c r="B30" s="8"/>
      <c r="C30" s="8"/>
      <c r="D30" s="8"/>
      <c r="E30" s="8"/>
      <c r="F30" s="8"/>
      <c r="G30" s="8"/>
      <c r="H30" s="8"/>
      <c r="I30" s="8"/>
      <c r="J30" s="8"/>
      <c r="K30" s="17"/>
      <c r="L30" s="10"/>
    </row>
    <row r="31" spans="1:15" x14ac:dyDescent="0.25">
      <c r="A31" s="15"/>
      <c r="B31" s="8"/>
      <c r="C31" s="8"/>
      <c r="D31" s="8"/>
      <c r="E31" s="8"/>
      <c r="F31" s="8"/>
      <c r="G31" s="8"/>
      <c r="H31" s="8"/>
      <c r="I31" s="8"/>
      <c r="J31" s="8"/>
      <c r="K31" s="17"/>
      <c r="L31" s="10"/>
    </row>
    <row r="32" spans="1:15" x14ac:dyDescent="0.25">
      <c r="A32" s="15"/>
      <c r="B32" s="8"/>
      <c r="C32" s="8"/>
      <c r="D32" s="8"/>
      <c r="E32" s="8"/>
      <c r="F32" s="8"/>
      <c r="G32" s="8"/>
      <c r="H32" s="8"/>
      <c r="I32" s="8"/>
      <c r="J32" s="8"/>
      <c r="K32" s="17"/>
      <c r="L32" s="10"/>
    </row>
    <row r="33" spans="1:13" x14ac:dyDescent="0.25">
      <c r="A33" s="15"/>
      <c r="B33" s="8"/>
      <c r="C33" s="8"/>
      <c r="D33" s="8"/>
      <c r="E33" s="8"/>
      <c r="F33" s="8"/>
      <c r="G33" s="8"/>
      <c r="H33" s="8"/>
      <c r="I33" s="8"/>
      <c r="J33" s="8"/>
      <c r="K33" s="17"/>
      <c r="L33" s="10"/>
    </row>
    <row r="34" spans="1:13" x14ac:dyDescent="0.25">
      <c r="A34" s="15"/>
      <c r="B34" s="8"/>
      <c r="C34" s="8"/>
      <c r="D34" s="8"/>
      <c r="E34" s="8"/>
      <c r="F34" s="8"/>
      <c r="G34" s="8"/>
      <c r="H34" s="8"/>
      <c r="I34" s="8"/>
      <c r="J34" s="8"/>
      <c r="K34" s="17"/>
      <c r="L34" s="10"/>
    </row>
    <row r="35" spans="1:13" x14ac:dyDescent="0.25">
      <c r="A35" s="15"/>
      <c r="B35" s="8"/>
      <c r="C35" s="8"/>
      <c r="D35" s="8"/>
      <c r="E35" s="8"/>
      <c r="F35" s="8"/>
      <c r="G35" s="8"/>
      <c r="H35" s="8"/>
      <c r="I35" s="8"/>
      <c r="J35" s="8"/>
      <c r="K35" s="17"/>
      <c r="L35" s="10"/>
    </row>
    <row r="36" spans="1:13" ht="14.25" customHeight="1" x14ac:dyDescent="0.25">
      <c r="A36" s="15"/>
      <c r="B36" s="8"/>
      <c r="C36" s="8"/>
      <c r="D36" s="8"/>
      <c r="E36" s="8"/>
      <c r="F36" s="8"/>
      <c r="G36" s="8"/>
      <c r="H36" s="8"/>
      <c r="I36" s="8"/>
      <c r="J36" s="8"/>
      <c r="K36" s="17"/>
      <c r="L36" s="10"/>
    </row>
    <row r="37" spans="1:13" x14ac:dyDescent="0.25">
      <c r="A37" s="15"/>
      <c r="B37" s="10"/>
      <c r="C37" s="4"/>
      <c r="D37" s="4"/>
      <c r="E37" s="4"/>
      <c r="F37" s="5"/>
      <c r="G37" s="5"/>
      <c r="H37" s="5"/>
      <c r="I37" s="8"/>
      <c r="J37" s="8"/>
      <c r="K37" s="17"/>
      <c r="L37" s="10"/>
      <c r="M37" s="21" t="s">
        <v>50</v>
      </c>
    </row>
    <row r="38" spans="1:13" x14ac:dyDescent="0.25">
      <c r="A38" s="15"/>
      <c r="B38" s="10"/>
      <c r="C38" s="4"/>
      <c r="D38" s="4"/>
      <c r="E38" s="4"/>
      <c r="F38" s="5"/>
      <c r="G38" s="5"/>
      <c r="H38" s="5"/>
      <c r="I38" s="8"/>
      <c r="J38" s="8"/>
      <c r="K38" s="17"/>
      <c r="L38" s="10"/>
      <c r="M38" s="9" t="s">
        <v>50</v>
      </c>
    </row>
    <row r="39" spans="1:13" x14ac:dyDescent="0.25">
      <c r="A39" s="15"/>
      <c r="B39" s="10"/>
      <c r="C39" s="4"/>
      <c r="D39" s="4"/>
      <c r="E39" s="4"/>
      <c r="F39" s="5"/>
      <c r="G39" s="5"/>
      <c r="H39" s="5"/>
      <c r="I39" s="8"/>
      <c r="J39" s="8"/>
      <c r="K39" s="17"/>
      <c r="L39" s="10"/>
      <c r="M39" s="9" t="s">
        <v>50</v>
      </c>
    </row>
    <row r="40" spans="1:13" x14ac:dyDescent="0.25">
      <c r="A40" s="15"/>
      <c r="B40" s="10"/>
      <c r="C40" s="4"/>
      <c r="D40" s="4"/>
      <c r="E40" s="4"/>
      <c r="F40" s="5"/>
      <c r="G40" s="5"/>
      <c r="H40" s="5"/>
      <c r="I40" s="8"/>
      <c r="J40" s="8"/>
      <c r="K40" s="17"/>
      <c r="L40" s="10"/>
      <c r="M40" s="9" t="s">
        <v>50</v>
      </c>
    </row>
    <row r="41" spans="1:13" x14ac:dyDescent="0.25">
      <c r="A41" s="15"/>
      <c r="B41" s="10"/>
      <c r="C41" s="4"/>
      <c r="D41" s="4"/>
      <c r="E41" s="4"/>
      <c r="F41" s="5"/>
      <c r="G41" s="5"/>
      <c r="H41" s="5"/>
      <c r="I41" s="8"/>
      <c r="J41" s="8"/>
      <c r="K41" s="17"/>
      <c r="L41" s="10"/>
      <c r="M41" s="9" t="s">
        <v>50</v>
      </c>
    </row>
    <row r="42" spans="1:13" x14ac:dyDescent="0.25">
      <c r="A42" s="15"/>
      <c r="B42" s="10"/>
      <c r="C42" s="4"/>
      <c r="D42" s="4"/>
      <c r="E42" s="4"/>
      <c r="F42" s="5"/>
      <c r="G42" s="5"/>
      <c r="H42" s="5"/>
      <c r="I42" s="8"/>
      <c r="J42" s="8"/>
      <c r="K42" s="17"/>
      <c r="L42" s="10"/>
    </row>
    <row r="43" spans="1:13" x14ac:dyDescent="0.25">
      <c r="A43" s="15"/>
      <c r="B43" s="10"/>
      <c r="C43" s="4"/>
      <c r="D43" s="4"/>
      <c r="E43" s="4"/>
      <c r="F43" s="5"/>
      <c r="G43" s="5"/>
      <c r="H43" s="5"/>
      <c r="I43" s="8"/>
      <c r="J43" s="8"/>
      <c r="K43" s="17"/>
      <c r="L43" s="10"/>
      <c r="M43" s="9" t="s">
        <v>50</v>
      </c>
    </row>
    <row r="44" spans="1:13" x14ac:dyDescent="0.25">
      <c r="A44" s="15"/>
      <c r="B44" s="10"/>
      <c r="C44" s="4"/>
      <c r="D44" s="4"/>
      <c r="E44" s="4"/>
      <c r="F44" s="5"/>
      <c r="G44" s="5"/>
      <c r="H44" s="5"/>
      <c r="I44" s="8"/>
      <c r="J44" s="8"/>
      <c r="K44" s="17"/>
      <c r="L44" s="10"/>
      <c r="M44" s="9" t="s">
        <v>50</v>
      </c>
    </row>
    <row r="45" spans="1:13" x14ac:dyDescent="0.25">
      <c r="A45" s="15"/>
      <c r="B45" s="10"/>
      <c r="C45" s="4"/>
      <c r="D45" s="4"/>
      <c r="E45" s="4"/>
      <c r="F45" s="5"/>
      <c r="G45" s="5"/>
      <c r="H45" s="5"/>
      <c r="I45" s="8"/>
      <c r="J45" s="8"/>
      <c r="K45" s="17"/>
      <c r="L45" s="10"/>
      <c r="M45" s="9" t="s">
        <v>50</v>
      </c>
    </row>
    <row r="46" spans="1:13" x14ac:dyDescent="0.25">
      <c r="A46" s="15"/>
      <c r="B46" s="10"/>
      <c r="C46" s="4"/>
      <c r="D46" s="4"/>
      <c r="E46" s="4"/>
      <c r="F46" s="5"/>
      <c r="G46" s="5"/>
      <c r="H46" s="5"/>
      <c r="I46" s="8"/>
      <c r="J46" s="8"/>
      <c r="K46" s="17"/>
      <c r="L46" s="10"/>
      <c r="M46" s="9" t="s">
        <v>50</v>
      </c>
    </row>
    <row r="47" spans="1:13" x14ac:dyDescent="0.25">
      <c r="A47" s="15"/>
      <c r="B47" s="85" t="str">
        <f>+Índice!B49</f>
        <v>Fuente: Departamento Administrativo Nacional de Estadística, Gran Encuesta Integrada de Hogares (GEIH) junio 2014</v>
      </c>
      <c r="C47" s="10"/>
      <c r="D47" s="10"/>
      <c r="E47" s="10"/>
      <c r="F47" s="10"/>
      <c r="G47" s="10"/>
      <c r="H47" s="10"/>
      <c r="I47" s="10"/>
      <c r="J47" s="10"/>
      <c r="K47" s="17"/>
      <c r="L47" s="10"/>
    </row>
    <row r="48" spans="1:13" x14ac:dyDescent="0.25">
      <c r="A48" s="15"/>
      <c r="B48" s="85" t="s">
        <v>34</v>
      </c>
      <c r="C48" s="10"/>
      <c r="D48" s="10"/>
      <c r="E48" s="10"/>
      <c r="F48" s="10"/>
      <c r="G48" s="10"/>
      <c r="H48" s="10"/>
      <c r="I48" s="10"/>
      <c r="J48" s="10"/>
      <c r="K48" s="17"/>
      <c r="L48" s="10"/>
    </row>
    <row r="49" spans="1:12" x14ac:dyDescent="0.25">
      <c r="A49" s="15"/>
      <c r="B49" s="85" t="s">
        <v>37</v>
      </c>
      <c r="C49" s="10"/>
      <c r="D49" s="10"/>
      <c r="E49" s="10"/>
      <c r="F49" s="10"/>
      <c r="G49" s="10"/>
      <c r="H49" s="10"/>
      <c r="I49" s="10"/>
      <c r="J49" s="10"/>
      <c r="K49" s="17"/>
      <c r="L49" s="10"/>
    </row>
    <row r="50" spans="1:12" x14ac:dyDescent="0.25">
      <c r="A50" s="15"/>
      <c r="B50" s="85" t="s">
        <v>35</v>
      </c>
      <c r="C50" s="10"/>
      <c r="D50" s="10"/>
      <c r="E50" s="10"/>
      <c r="F50" s="10"/>
      <c r="G50" s="10"/>
      <c r="H50" s="10"/>
      <c r="I50" s="10"/>
      <c r="J50" s="10"/>
      <c r="K50" s="17"/>
      <c r="L50" s="10"/>
    </row>
    <row r="51" spans="1:12" x14ac:dyDescent="0.25">
      <c r="A51" s="18"/>
      <c r="B51" s="86" t="s">
        <v>36</v>
      </c>
      <c r="C51" s="51"/>
      <c r="D51" s="51"/>
      <c r="E51" s="51"/>
      <c r="F51" s="51"/>
      <c r="G51" s="51"/>
      <c r="H51" s="52"/>
      <c r="I51" s="52"/>
      <c r="J51" s="52"/>
      <c r="K51" s="53"/>
      <c r="L51" s="10"/>
    </row>
    <row r="53" spans="1:12" x14ac:dyDescent="0.25">
      <c r="B53" s="21" t="s">
        <v>17</v>
      </c>
      <c r="C53" s="21"/>
      <c r="D53" s="21"/>
      <c r="E53" s="21" t="s">
        <v>15</v>
      </c>
    </row>
  </sheetData>
  <sortState ref="B13:I26">
    <sortCondition descending="1" ref="D13:D26"/>
  </sortState>
  <mergeCells count="6">
    <mergeCell ref="C7:J7"/>
    <mergeCell ref="C8:J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9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5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4" width="10" style="9" customWidth="1"/>
    <col min="5" max="5" width="14" style="9" customWidth="1"/>
    <col min="6" max="8" width="10" style="9" customWidth="1"/>
    <col min="9" max="9" width="13.28515625" style="9" customWidth="1"/>
    <col min="10" max="10" width="9.140625" style="9" customWidth="1"/>
    <col min="11" max="11" width="2.85546875" style="9" customWidth="1"/>
    <col min="12" max="12" width="10.85546875" style="9"/>
    <col min="13" max="13" width="11.42578125" style="9" customWidth="1"/>
    <col min="14" max="14" width="10.85546875" style="9" customWidth="1"/>
    <col min="15" max="16384" width="10.85546875" style="9"/>
  </cols>
  <sheetData>
    <row r="1" spans="1:15" x14ac:dyDescent="0.25">
      <c r="A1" s="74"/>
      <c r="B1" s="73"/>
      <c r="C1" s="73"/>
      <c r="D1" s="73"/>
      <c r="E1" s="73"/>
      <c r="F1" s="73"/>
      <c r="G1" s="73"/>
      <c r="H1" s="73"/>
      <c r="I1" s="73"/>
      <c r="J1" s="73"/>
      <c r="K1" s="75"/>
      <c r="L1" s="10"/>
    </row>
    <row r="2" spans="1:15" x14ac:dyDescent="0.25">
      <c r="A2" s="15"/>
      <c r="B2" s="78"/>
      <c r="C2" s="78"/>
      <c r="D2" s="78"/>
      <c r="E2" s="78"/>
      <c r="F2" s="78"/>
      <c r="G2" s="78"/>
      <c r="H2" s="78"/>
      <c r="I2" s="78"/>
      <c r="J2" s="78"/>
      <c r="K2" s="17"/>
      <c r="L2" s="10"/>
    </row>
    <row r="3" spans="1:15" x14ac:dyDescent="0.25">
      <c r="A3" s="15"/>
      <c r="B3" s="78"/>
      <c r="C3" s="78"/>
      <c r="D3" s="78"/>
      <c r="E3" s="78"/>
      <c r="F3" s="78"/>
      <c r="G3" s="78"/>
      <c r="H3" s="78"/>
      <c r="I3" s="78"/>
      <c r="J3" s="78"/>
      <c r="K3" s="17"/>
      <c r="L3" s="10"/>
    </row>
    <row r="4" spans="1:15" x14ac:dyDescent="0.25">
      <c r="A4" s="15"/>
      <c r="B4" s="78"/>
      <c r="C4" s="78"/>
      <c r="D4" s="78"/>
      <c r="E4" s="78"/>
      <c r="F4" s="78"/>
      <c r="G4" s="78"/>
      <c r="H4" s="78"/>
      <c r="I4" s="78"/>
      <c r="J4" s="78"/>
      <c r="K4" s="17"/>
      <c r="L4" s="10"/>
    </row>
    <row r="5" spans="1:15" x14ac:dyDescent="0.25">
      <c r="A5" s="15"/>
      <c r="B5" s="78"/>
      <c r="C5" s="78"/>
      <c r="D5" s="78"/>
      <c r="E5" s="78"/>
      <c r="F5" s="78"/>
      <c r="G5" s="78"/>
      <c r="H5" s="78"/>
      <c r="I5" s="78"/>
      <c r="J5" s="78"/>
      <c r="K5" s="17"/>
      <c r="L5" s="10"/>
    </row>
    <row r="6" spans="1:15" x14ac:dyDescent="0.25">
      <c r="A6" s="15"/>
      <c r="B6" s="78"/>
      <c r="C6" s="78"/>
      <c r="D6" s="78"/>
      <c r="E6" s="78"/>
      <c r="F6" s="78"/>
      <c r="G6" s="78"/>
      <c r="H6" s="78"/>
      <c r="I6" s="78"/>
      <c r="J6" s="78"/>
      <c r="K6" s="17"/>
      <c r="L6" s="10"/>
    </row>
    <row r="7" spans="1:15" x14ac:dyDescent="0.25">
      <c r="A7" s="15"/>
      <c r="B7" s="78"/>
      <c r="C7" s="140" t="s">
        <v>178</v>
      </c>
      <c r="D7" s="140"/>
      <c r="E7" s="140"/>
      <c r="F7" s="140"/>
      <c r="G7" s="140"/>
      <c r="H7" s="140"/>
      <c r="I7" s="140"/>
      <c r="J7" s="140"/>
      <c r="K7" s="17"/>
      <c r="L7" s="10"/>
    </row>
    <row r="8" spans="1:15" x14ac:dyDescent="0.25">
      <c r="A8" s="15"/>
      <c r="B8" s="78"/>
      <c r="C8" s="140" t="s">
        <v>55</v>
      </c>
      <c r="D8" s="140"/>
      <c r="E8" s="140"/>
      <c r="F8" s="140"/>
      <c r="G8" s="140"/>
      <c r="H8" s="140"/>
      <c r="I8" s="140"/>
      <c r="J8" s="140"/>
      <c r="K8" s="17"/>
      <c r="L8" s="10"/>
    </row>
    <row r="9" spans="1:15" x14ac:dyDescent="0.25">
      <c r="A9" s="15"/>
      <c r="B9" s="78"/>
      <c r="C9" s="79"/>
      <c r="D9" s="79"/>
      <c r="E9" s="79"/>
      <c r="F9" s="79"/>
      <c r="G9" s="78"/>
      <c r="H9" s="79"/>
      <c r="I9" s="78"/>
      <c r="J9" s="78"/>
      <c r="K9" s="17"/>
      <c r="L9" s="10"/>
    </row>
    <row r="10" spans="1:15" ht="15.75" customHeight="1" x14ac:dyDescent="0.25">
      <c r="A10" s="15"/>
      <c r="B10" s="10"/>
      <c r="C10" s="141" t="s">
        <v>91</v>
      </c>
      <c r="D10" s="141"/>
      <c r="E10" s="144" t="s">
        <v>92</v>
      </c>
      <c r="F10" s="79"/>
      <c r="G10" s="141" t="s">
        <v>57</v>
      </c>
      <c r="H10" s="141"/>
      <c r="I10" s="144" t="s">
        <v>92</v>
      </c>
      <c r="J10" s="8"/>
      <c r="K10" s="17"/>
      <c r="L10" s="10"/>
    </row>
    <row r="11" spans="1:15" ht="15.75" customHeight="1" x14ac:dyDescent="0.25">
      <c r="A11" s="15"/>
      <c r="B11" s="10"/>
      <c r="C11" s="79">
        <v>2013</v>
      </c>
      <c r="D11" s="79">
        <v>2014</v>
      </c>
      <c r="E11" s="144"/>
      <c r="F11" s="79"/>
      <c r="G11" s="79">
        <v>2013</v>
      </c>
      <c r="H11" s="79">
        <v>2014</v>
      </c>
      <c r="I11" s="144"/>
      <c r="J11" s="8"/>
      <c r="K11" s="17"/>
      <c r="M11" s="2"/>
    </row>
    <row r="12" spans="1:15" ht="12" customHeight="1" x14ac:dyDescent="0.25">
      <c r="A12" s="15"/>
      <c r="B12" s="10"/>
      <c r="C12" s="79"/>
      <c r="D12" s="79"/>
      <c r="E12" s="79"/>
      <c r="F12" s="79"/>
      <c r="G12" s="79"/>
      <c r="H12" s="79"/>
      <c r="I12" s="79"/>
      <c r="J12" s="8"/>
      <c r="K12" s="17"/>
      <c r="L12" s="10"/>
      <c r="N12" s="101" t="s">
        <v>141</v>
      </c>
      <c r="O12" s="101" t="s">
        <v>140</v>
      </c>
    </row>
    <row r="13" spans="1:15" x14ac:dyDescent="0.25">
      <c r="A13" s="15"/>
      <c r="B13" s="10" t="s">
        <v>43</v>
      </c>
      <c r="C13" s="24">
        <v>14.870789972695967</v>
      </c>
      <c r="D13" s="29">
        <v>15.268376399794564</v>
      </c>
      <c r="E13" s="24">
        <f t="shared" ref="E13:E26" si="0">+D13-C13</f>
        <v>0.39758642709859693</v>
      </c>
      <c r="F13" s="79"/>
      <c r="G13" s="24">
        <v>13.379506001588057</v>
      </c>
      <c r="H13" s="29">
        <v>13.085815296131839</v>
      </c>
      <c r="I13" s="24">
        <f t="shared" ref="I13:I26" si="1">+H13-G13</f>
        <v>-0.29369070545621767</v>
      </c>
      <c r="J13" s="8"/>
      <c r="K13" s="17"/>
      <c r="L13" s="10"/>
      <c r="N13" s="21" t="s">
        <v>41</v>
      </c>
      <c r="O13" s="102">
        <v>5.5161908442385297</v>
      </c>
    </row>
    <row r="14" spans="1:15" x14ac:dyDescent="0.25">
      <c r="A14" s="15"/>
      <c r="B14" s="10" t="s">
        <v>46</v>
      </c>
      <c r="C14" s="24">
        <v>12.727079631487772</v>
      </c>
      <c r="D14" s="29">
        <v>14.22005279850368</v>
      </c>
      <c r="E14" s="24">
        <f t="shared" si="0"/>
        <v>1.4929731670159079</v>
      </c>
      <c r="F14" s="79"/>
      <c r="G14" s="24">
        <v>11.893964084890577</v>
      </c>
      <c r="H14" s="29">
        <v>13.946736858015843</v>
      </c>
      <c r="I14" s="24">
        <f t="shared" si="1"/>
        <v>2.0527727731252661</v>
      </c>
      <c r="J14" s="8"/>
      <c r="K14" s="17"/>
      <c r="L14" s="10"/>
      <c r="N14" s="21" t="s">
        <v>42</v>
      </c>
      <c r="O14" s="102">
        <v>6.1083897786132404</v>
      </c>
    </row>
    <row r="15" spans="1:15" x14ac:dyDescent="0.25">
      <c r="A15" s="15"/>
      <c r="B15" s="10" t="s">
        <v>45</v>
      </c>
      <c r="C15" s="24">
        <v>12.234521859318031</v>
      </c>
      <c r="D15" s="29">
        <v>12.14841957108055</v>
      </c>
      <c r="E15" s="24">
        <f t="shared" si="0"/>
        <v>-8.6102288237480451E-2</v>
      </c>
      <c r="F15" s="79"/>
      <c r="G15" s="24">
        <v>9.771430492992776</v>
      </c>
      <c r="H15" s="29">
        <v>12.615335818620411</v>
      </c>
      <c r="I15" s="24">
        <f t="shared" si="1"/>
        <v>2.8439053256276345</v>
      </c>
      <c r="J15" s="8"/>
      <c r="K15" s="17"/>
      <c r="L15" s="10"/>
      <c r="N15" s="21" t="s">
        <v>53</v>
      </c>
      <c r="O15" s="102">
        <v>7.1781645725002825</v>
      </c>
    </row>
    <row r="16" spans="1:15" x14ac:dyDescent="0.25">
      <c r="A16" s="15"/>
      <c r="B16" s="10" t="s">
        <v>40</v>
      </c>
      <c r="C16" s="24">
        <v>14.07206553692199</v>
      </c>
      <c r="D16" s="29">
        <v>11.703940094522538</v>
      </c>
      <c r="E16" s="24">
        <f t="shared" si="0"/>
        <v>-2.3681254423994513</v>
      </c>
      <c r="F16" s="79"/>
      <c r="G16" s="24">
        <v>13.360134065256982</v>
      </c>
      <c r="H16" s="29">
        <v>10.322956293613709</v>
      </c>
      <c r="I16" s="24">
        <f t="shared" si="1"/>
        <v>-3.0371777716432735</v>
      </c>
      <c r="J16" s="8"/>
      <c r="K16" s="17"/>
      <c r="L16" s="10"/>
      <c r="N16" s="21" t="s">
        <v>2</v>
      </c>
      <c r="O16" s="102">
        <v>7.3834154871100495</v>
      </c>
    </row>
    <row r="17" spans="1:15" x14ac:dyDescent="0.25">
      <c r="A17" s="15"/>
      <c r="B17" s="10" t="s">
        <v>48</v>
      </c>
      <c r="C17" s="24">
        <v>10.401713887439264</v>
      </c>
      <c r="D17" s="29">
        <v>11.020989824139733</v>
      </c>
      <c r="E17" s="24">
        <f t="shared" si="0"/>
        <v>0.61927593670046832</v>
      </c>
      <c r="F17" s="79"/>
      <c r="G17" s="24">
        <v>10.533711285770064</v>
      </c>
      <c r="H17" s="29">
        <v>10.204601452911085</v>
      </c>
      <c r="I17" s="24">
        <f t="shared" si="1"/>
        <v>-0.32910983285897899</v>
      </c>
      <c r="J17" s="8"/>
      <c r="K17" s="17"/>
      <c r="L17" s="10"/>
      <c r="N17" s="21" t="s">
        <v>44</v>
      </c>
      <c r="O17" s="102">
        <v>7.5245044736923807</v>
      </c>
    </row>
    <row r="18" spans="1:15" x14ac:dyDescent="0.25">
      <c r="A18" s="15"/>
      <c r="B18" s="10" t="s">
        <v>49</v>
      </c>
      <c r="C18" s="24">
        <v>11.075060501801705</v>
      </c>
      <c r="D18" s="29">
        <v>10.781139731021726</v>
      </c>
      <c r="E18" s="24">
        <f t="shared" si="0"/>
        <v>-0.29392077077997847</v>
      </c>
      <c r="F18" s="79"/>
      <c r="G18" s="24">
        <v>9.9177126216937488</v>
      </c>
      <c r="H18" s="29">
        <v>11.199024546419436</v>
      </c>
      <c r="I18" s="24">
        <f t="shared" si="1"/>
        <v>1.2813119247256868</v>
      </c>
      <c r="J18" s="8"/>
      <c r="K18" s="17"/>
      <c r="L18" s="10"/>
      <c r="N18" s="21" t="s">
        <v>138</v>
      </c>
      <c r="O18" s="102">
        <v>8.8225169263132308</v>
      </c>
    </row>
    <row r="19" spans="1:15" x14ac:dyDescent="0.25">
      <c r="A19" s="15"/>
      <c r="B19" s="10" t="s">
        <v>39</v>
      </c>
      <c r="C19" s="24">
        <v>11.055235198235271</v>
      </c>
      <c r="D19" s="29">
        <v>9.6624218590089761</v>
      </c>
      <c r="E19" s="24">
        <f t="shared" si="0"/>
        <v>-1.3928133392262954</v>
      </c>
      <c r="F19" s="79"/>
      <c r="G19" s="24">
        <v>10.328201348606905</v>
      </c>
      <c r="H19" s="29">
        <v>9.088553496017747</v>
      </c>
      <c r="I19" s="24">
        <f t="shared" si="1"/>
        <v>-1.2396478525891581</v>
      </c>
      <c r="J19" s="8"/>
      <c r="K19" s="17"/>
      <c r="L19" s="10"/>
      <c r="N19" s="21" t="s">
        <v>47</v>
      </c>
      <c r="O19" s="102">
        <v>9.4717097832633872</v>
      </c>
    </row>
    <row r="20" spans="1:15" x14ac:dyDescent="0.25">
      <c r="A20" s="15"/>
      <c r="B20" s="10" t="s">
        <v>47</v>
      </c>
      <c r="C20" s="24">
        <v>10.662884501820191</v>
      </c>
      <c r="D20" s="29">
        <v>9.4717097832633872</v>
      </c>
      <c r="E20" s="24">
        <f t="shared" si="0"/>
        <v>-1.1911747185568036</v>
      </c>
      <c r="F20" s="79"/>
      <c r="G20" s="24">
        <v>9.8070753035201683</v>
      </c>
      <c r="H20" s="29">
        <v>10.21262801535511</v>
      </c>
      <c r="I20" s="24">
        <f t="shared" si="1"/>
        <v>0.40555271183494135</v>
      </c>
      <c r="J20" s="8"/>
      <c r="K20" s="17"/>
      <c r="L20" s="10"/>
      <c r="N20" s="21" t="s">
        <v>39</v>
      </c>
      <c r="O20" s="102">
        <v>9.6624218590089761</v>
      </c>
    </row>
    <row r="21" spans="1:15" x14ac:dyDescent="0.25">
      <c r="A21" s="15"/>
      <c r="B21" s="11" t="s">
        <v>138</v>
      </c>
      <c r="C21" s="25">
        <v>9.9077297819432442</v>
      </c>
      <c r="D21" s="82">
        <v>8.8225169263132308</v>
      </c>
      <c r="E21" s="25">
        <f t="shared" si="0"/>
        <v>-1.0852128556300134</v>
      </c>
      <c r="F21" s="79"/>
      <c r="G21" s="25">
        <v>9.3424630695717212</v>
      </c>
      <c r="H21" s="82">
        <v>8.4726389471102284</v>
      </c>
      <c r="I21" s="25">
        <f t="shared" si="1"/>
        <v>-0.86982412246149288</v>
      </c>
      <c r="J21" s="8"/>
      <c r="K21" s="17"/>
      <c r="L21" s="10"/>
      <c r="N21" s="21" t="s">
        <v>49</v>
      </c>
      <c r="O21" s="102">
        <v>10.781139731021726</v>
      </c>
    </row>
    <row r="22" spans="1:15" x14ac:dyDescent="0.25">
      <c r="A22" s="15"/>
      <c r="B22" s="10" t="s">
        <v>44</v>
      </c>
      <c r="C22" s="24">
        <v>8.3367215446838205</v>
      </c>
      <c r="D22" s="29">
        <v>7.5245044736923807</v>
      </c>
      <c r="E22" s="24">
        <f t="shared" si="0"/>
        <v>-0.8122170709914398</v>
      </c>
      <c r="F22" s="79"/>
      <c r="G22" s="24">
        <v>8.7914710768157676</v>
      </c>
      <c r="H22" s="29">
        <v>6.6984474622836698</v>
      </c>
      <c r="I22" s="24">
        <f t="shared" si="1"/>
        <v>-2.0930236145320977</v>
      </c>
      <c r="J22" s="8"/>
      <c r="K22" s="17"/>
      <c r="L22" s="10"/>
      <c r="N22" s="27" t="s">
        <v>48</v>
      </c>
      <c r="O22" s="102">
        <v>11.020989824139733</v>
      </c>
    </row>
    <row r="23" spans="1:15" x14ac:dyDescent="0.25">
      <c r="A23" s="15"/>
      <c r="B23" s="11" t="s">
        <v>2</v>
      </c>
      <c r="C23" s="82">
        <v>8.6029476335472097</v>
      </c>
      <c r="D23" s="82">
        <v>7.3834154871100495</v>
      </c>
      <c r="E23" s="82">
        <f t="shared" si="0"/>
        <v>-1.2195321464371602</v>
      </c>
      <c r="F23" s="79"/>
      <c r="G23" s="82">
        <v>8.0122657230483014</v>
      </c>
      <c r="H23" s="82">
        <v>7.5280450510099115</v>
      </c>
      <c r="I23" s="82">
        <f t="shared" si="1"/>
        <v>-0.48422067203838992</v>
      </c>
      <c r="J23" s="8"/>
      <c r="K23" s="17"/>
      <c r="L23" s="10"/>
      <c r="M23" s="21"/>
      <c r="N23" s="21" t="s">
        <v>40</v>
      </c>
      <c r="O23" s="102">
        <v>11.703940094522538</v>
      </c>
    </row>
    <row r="24" spans="1:15" x14ac:dyDescent="0.25">
      <c r="A24" s="15"/>
      <c r="B24" s="10" t="s">
        <v>53</v>
      </c>
      <c r="C24" s="24">
        <v>8.5735537635704162</v>
      </c>
      <c r="D24" s="29">
        <v>7.1781645725002825</v>
      </c>
      <c r="E24" s="24">
        <f t="shared" si="0"/>
        <v>-1.3953891910701337</v>
      </c>
      <c r="F24" s="79"/>
      <c r="G24" s="24">
        <v>8.6765472683939144</v>
      </c>
      <c r="H24" s="29">
        <v>6.9764202588862085</v>
      </c>
      <c r="I24" s="24">
        <f t="shared" si="1"/>
        <v>-1.7001270095077059</v>
      </c>
      <c r="J24" s="8"/>
      <c r="K24" s="17"/>
      <c r="L24" s="10"/>
      <c r="M24" s="21"/>
      <c r="N24" s="21" t="s">
        <v>45</v>
      </c>
      <c r="O24" s="102">
        <v>12.14841957108055</v>
      </c>
    </row>
    <row r="25" spans="1:15" x14ac:dyDescent="0.25">
      <c r="A25" s="15"/>
      <c r="B25" s="10" t="s">
        <v>42</v>
      </c>
      <c r="C25" s="24">
        <v>7.4018324929541164</v>
      </c>
      <c r="D25" s="29">
        <v>6.1083897786132404</v>
      </c>
      <c r="E25" s="24">
        <f t="shared" si="0"/>
        <v>-1.293442714340876</v>
      </c>
      <c r="F25" s="79"/>
      <c r="G25" s="24">
        <v>7.5726961548496314</v>
      </c>
      <c r="H25" s="29">
        <v>5.7637822886491783</v>
      </c>
      <c r="I25" s="24">
        <f t="shared" si="1"/>
        <v>-1.8089138662004531</v>
      </c>
      <c r="J25" s="8"/>
      <c r="K25" s="17"/>
      <c r="L25" s="10"/>
      <c r="N25" s="27" t="s">
        <v>46</v>
      </c>
      <c r="O25" s="102">
        <v>14.22005279850368</v>
      </c>
    </row>
    <row r="26" spans="1:15" x14ac:dyDescent="0.25">
      <c r="A26" s="15"/>
      <c r="B26" s="10" t="s">
        <v>41</v>
      </c>
      <c r="C26" s="24">
        <v>5.9614392517122612</v>
      </c>
      <c r="D26" s="29">
        <v>5.5161908442385297</v>
      </c>
      <c r="E26" s="24">
        <f t="shared" si="0"/>
        <v>-0.44524840747373151</v>
      </c>
      <c r="F26" s="79"/>
      <c r="G26" s="24">
        <v>6.032120243658377</v>
      </c>
      <c r="H26" s="29">
        <v>5.2243167839551372</v>
      </c>
      <c r="I26" s="24">
        <f t="shared" si="1"/>
        <v>-0.80780345970323975</v>
      </c>
      <c r="J26" s="8"/>
      <c r="K26" s="17"/>
      <c r="L26" s="10"/>
      <c r="N26" s="21" t="s">
        <v>43</v>
      </c>
      <c r="O26" s="102">
        <v>15.268376399794564</v>
      </c>
    </row>
    <row r="27" spans="1:15" x14ac:dyDescent="0.25">
      <c r="A27" s="15"/>
      <c r="B27" s="8"/>
      <c r="J27" s="8"/>
      <c r="K27" s="17"/>
      <c r="L27" s="10"/>
    </row>
    <row r="28" spans="1:15" x14ac:dyDescent="0.25">
      <c r="A28" s="15"/>
      <c r="B28" s="123" t="s">
        <v>170</v>
      </c>
      <c r="C28" s="25">
        <f>+C23-C21</f>
        <v>-1.3047821483960345</v>
      </c>
      <c r="D28" s="82">
        <f>+D23-D21</f>
        <v>-1.4391014392031813</v>
      </c>
      <c r="E28" s="8"/>
      <c r="F28" s="8"/>
      <c r="G28" s="25">
        <f>+G23-G21</f>
        <v>-1.3301973465234198</v>
      </c>
      <c r="H28" s="82">
        <f>+H23-H21</f>
        <v>-0.94459389610031685</v>
      </c>
      <c r="I28" s="8"/>
      <c r="J28" s="8"/>
      <c r="K28" s="17"/>
      <c r="L28" s="10"/>
    </row>
    <row r="29" spans="1:15" x14ac:dyDescent="0.25">
      <c r="A29" s="15"/>
      <c r="B29" s="8"/>
      <c r="C29" s="8"/>
      <c r="D29" s="8"/>
      <c r="E29" s="8"/>
      <c r="F29" s="8"/>
      <c r="G29" s="8"/>
      <c r="H29" s="8"/>
      <c r="I29" s="8"/>
      <c r="J29" s="8"/>
      <c r="K29" s="17"/>
      <c r="L29" s="10"/>
    </row>
    <row r="30" spans="1:15" x14ac:dyDescent="0.25">
      <c r="A30" s="15"/>
      <c r="B30" s="8"/>
      <c r="C30" s="8"/>
      <c r="D30" s="8"/>
      <c r="E30" s="8"/>
      <c r="F30" s="8"/>
      <c r="G30" s="8"/>
      <c r="H30" s="8"/>
      <c r="I30" s="8"/>
      <c r="J30" s="8"/>
      <c r="K30" s="17"/>
      <c r="L30" s="10"/>
    </row>
    <row r="31" spans="1:15" x14ac:dyDescent="0.25">
      <c r="A31" s="15"/>
      <c r="B31" s="8"/>
      <c r="C31" s="8"/>
      <c r="D31" s="8"/>
      <c r="E31" s="8"/>
      <c r="F31" s="8"/>
      <c r="G31" s="8"/>
      <c r="H31" s="8"/>
      <c r="I31" s="8"/>
      <c r="J31" s="8"/>
      <c r="K31" s="17"/>
      <c r="L31" s="10"/>
    </row>
    <row r="32" spans="1:15" x14ac:dyDescent="0.25">
      <c r="A32" s="15"/>
      <c r="B32" s="8"/>
      <c r="C32" s="8"/>
      <c r="D32" s="8"/>
      <c r="E32" s="8"/>
      <c r="F32" s="8"/>
      <c r="G32" s="8"/>
      <c r="H32" s="8"/>
      <c r="I32" s="8"/>
      <c r="J32" s="8"/>
      <c r="K32" s="17"/>
      <c r="L32" s="10"/>
    </row>
    <row r="33" spans="1:13" x14ac:dyDescent="0.25">
      <c r="A33" s="15"/>
      <c r="B33" s="8"/>
      <c r="C33" s="8"/>
      <c r="D33" s="8"/>
      <c r="E33" s="8"/>
      <c r="F33" s="8"/>
      <c r="G33" s="8"/>
      <c r="H33" s="8"/>
      <c r="I33" s="8"/>
      <c r="J33" s="8"/>
      <c r="K33" s="17"/>
      <c r="L33" s="10"/>
    </row>
    <row r="34" spans="1:13" x14ac:dyDescent="0.25">
      <c r="A34" s="15"/>
      <c r="B34" s="8"/>
      <c r="C34" s="8"/>
      <c r="D34" s="8"/>
      <c r="E34" s="8"/>
      <c r="F34" s="8"/>
      <c r="G34" s="8"/>
      <c r="H34" s="8"/>
      <c r="I34" s="8"/>
      <c r="J34" s="8"/>
      <c r="K34" s="17"/>
      <c r="L34" s="10"/>
    </row>
    <row r="35" spans="1:13" x14ac:dyDescent="0.25">
      <c r="A35" s="15"/>
      <c r="B35" s="8"/>
      <c r="C35" s="8"/>
      <c r="D35" s="8"/>
      <c r="E35" s="8"/>
      <c r="F35" s="8"/>
      <c r="G35" s="8"/>
      <c r="H35" s="8"/>
      <c r="I35" s="8"/>
      <c r="J35" s="8"/>
      <c r="K35" s="17"/>
      <c r="L35" s="10"/>
    </row>
    <row r="36" spans="1:13" ht="14.25" customHeight="1" x14ac:dyDescent="0.25">
      <c r="A36" s="15"/>
      <c r="B36" s="8"/>
      <c r="C36" s="8"/>
      <c r="D36" s="8"/>
      <c r="E36" s="8"/>
      <c r="F36" s="8"/>
      <c r="G36" s="8"/>
      <c r="H36" s="8"/>
      <c r="I36" s="8"/>
      <c r="J36" s="8"/>
      <c r="K36" s="17"/>
      <c r="L36" s="10"/>
    </row>
    <row r="37" spans="1:13" x14ac:dyDescent="0.25">
      <c r="A37" s="15"/>
      <c r="B37" s="10"/>
      <c r="C37" s="4"/>
      <c r="D37" s="4"/>
      <c r="E37" s="4"/>
      <c r="F37" s="5"/>
      <c r="G37" s="5"/>
      <c r="H37" s="5"/>
      <c r="I37" s="8"/>
      <c r="J37" s="8"/>
      <c r="K37" s="17"/>
      <c r="L37" s="10"/>
      <c r="M37" s="21" t="s">
        <v>50</v>
      </c>
    </row>
    <row r="38" spans="1:13" x14ac:dyDescent="0.25">
      <c r="A38" s="15"/>
      <c r="B38" s="10"/>
      <c r="C38" s="4"/>
      <c r="D38" s="4"/>
      <c r="E38" s="4"/>
      <c r="F38" s="5"/>
      <c r="G38" s="5"/>
      <c r="H38" s="5"/>
      <c r="I38" s="8"/>
      <c r="J38" s="8"/>
      <c r="K38" s="17"/>
      <c r="L38" s="10"/>
      <c r="M38" s="9" t="s">
        <v>50</v>
      </c>
    </row>
    <row r="39" spans="1:13" x14ac:dyDescent="0.25">
      <c r="A39" s="15"/>
      <c r="B39" s="10"/>
      <c r="C39" s="4"/>
      <c r="D39" s="4"/>
      <c r="E39" s="4"/>
      <c r="F39" s="5"/>
      <c r="G39" s="5"/>
      <c r="H39" s="5"/>
      <c r="I39" s="8"/>
      <c r="J39" s="8"/>
      <c r="K39" s="17"/>
      <c r="L39" s="10"/>
      <c r="M39" s="9" t="s">
        <v>50</v>
      </c>
    </row>
    <row r="40" spans="1:13" x14ac:dyDescent="0.25">
      <c r="A40" s="15"/>
      <c r="B40" s="10"/>
      <c r="C40" s="4"/>
      <c r="D40" s="4"/>
      <c r="E40" s="4"/>
      <c r="F40" s="5"/>
      <c r="G40" s="5"/>
      <c r="H40" s="5"/>
      <c r="I40" s="8"/>
      <c r="J40" s="8"/>
      <c r="K40" s="17"/>
      <c r="L40" s="10"/>
      <c r="M40" s="9" t="s">
        <v>50</v>
      </c>
    </row>
    <row r="41" spans="1:13" x14ac:dyDescent="0.25">
      <c r="A41" s="15"/>
      <c r="B41" s="10"/>
      <c r="C41" s="4"/>
      <c r="D41" s="4"/>
      <c r="E41" s="4"/>
      <c r="F41" s="5"/>
      <c r="G41" s="5"/>
      <c r="H41" s="5"/>
      <c r="I41" s="8"/>
      <c r="J41" s="8"/>
      <c r="K41" s="17"/>
      <c r="L41" s="10"/>
      <c r="M41" s="9" t="s">
        <v>50</v>
      </c>
    </row>
    <row r="42" spans="1:13" x14ac:dyDescent="0.25">
      <c r="A42" s="15"/>
      <c r="B42" s="10"/>
      <c r="C42" s="4"/>
      <c r="D42" s="4"/>
      <c r="E42" s="4"/>
      <c r="F42" s="5"/>
      <c r="G42" s="5"/>
      <c r="H42" s="5"/>
      <c r="I42" s="8"/>
      <c r="J42" s="8"/>
      <c r="K42" s="17"/>
      <c r="L42" s="10"/>
    </row>
    <row r="43" spans="1:13" x14ac:dyDescent="0.25">
      <c r="A43" s="15"/>
      <c r="B43" s="10"/>
      <c r="C43" s="4"/>
      <c r="D43" s="4"/>
      <c r="E43" s="4"/>
      <c r="F43" s="5"/>
      <c r="G43" s="5"/>
      <c r="H43" s="5"/>
      <c r="I43" s="8"/>
      <c r="J43" s="8"/>
      <c r="K43" s="17"/>
      <c r="L43" s="10"/>
      <c r="M43" s="9" t="s">
        <v>50</v>
      </c>
    </row>
    <row r="44" spans="1:13" x14ac:dyDescent="0.25">
      <c r="A44" s="15"/>
      <c r="B44" s="10"/>
      <c r="C44" s="4"/>
      <c r="D44" s="4"/>
      <c r="E44" s="4"/>
      <c r="F44" s="5"/>
      <c r="G44" s="5"/>
      <c r="H44" s="5"/>
      <c r="I44" s="8"/>
      <c r="J44" s="8"/>
      <c r="K44" s="17"/>
      <c r="L44" s="10"/>
      <c r="M44" s="9" t="s">
        <v>50</v>
      </c>
    </row>
    <row r="45" spans="1:13" x14ac:dyDescent="0.25">
      <c r="A45" s="15"/>
      <c r="B45" s="10"/>
      <c r="C45" s="4"/>
      <c r="D45" s="4"/>
      <c r="E45" s="4"/>
      <c r="F45" s="5"/>
      <c r="G45" s="5"/>
      <c r="H45" s="5"/>
      <c r="I45" s="8"/>
      <c r="J45" s="8"/>
      <c r="K45" s="17"/>
      <c r="L45" s="10"/>
      <c r="M45" s="9" t="s">
        <v>50</v>
      </c>
    </row>
    <row r="46" spans="1:13" x14ac:dyDescent="0.25">
      <c r="A46" s="15"/>
      <c r="B46" s="10"/>
      <c r="C46" s="4"/>
      <c r="D46" s="4"/>
      <c r="E46" s="4"/>
      <c r="F46" s="5"/>
      <c r="G46" s="5"/>
      <c r="H46" s="5"/>
      <c r="I46" s="8"/>
      <c r="J46" s="8"/>
      <c r="K46" s="17"/>
      <c r="L46" s="10"/>
      <c r="M46" s="9" t="s">
        <v>50</v>
      </c>
    </row>
    <row r="47" spans="1:13" x14ac:dyDescent="0.25">
      <c r="A47" s="15"/>
      <c r="B47" s="46" t="str">
        <f>+Índice!B49</f>
        <v>Fuente: Departamento Administrativo Nacional de Estadística, Gran Encuesta Integrada de Hogares (GEIH) junio 2014</v>
      </c>
      <c r="C47" s="10"/>
      <c r="D47" s="10"/>
      <c r="E47" s="10"/>
      <c r="F47" s="10"/>
      <c r="G47" s="10"/>
      <c r="H47" s="10"/>
      <c r="I47" s="10"/>
      <c r="J47" s="10"/>
      <c r="K47" s="17"/>
      <c r="L47" s="10"/>
    </row>
    <row r="48" spans="1:13" x14ac:dyDescent="0.25">
      <c r="A48" s="15"/>
      <c r="B48" s="46" t="s">
        <v>34</v>
      </c>
      <c r="C48" s="10"/>
      <c r="D48" s="10"/>
      <c r="E48" s="10"/>
      <c r="F48" s="10"/>
      <c r="G48" s="10"/>
      <c r="H48" s="10"/>
      <c r="I48" s="10"/>
      <c r="J48" s="10"/>
      <c r="K48" s="17"/>
      <c r="L48" s="10"/>
    </row>
    <row r="49" spans="1:12" x14ac:dyDescent="0.25">
      <c r="A49" s="15"/>
      <c r="B49" s="46" t="s">
        <v>37</v>
      </c>
      <c r="C49" s="10"/>
      <c r="D49" s="10"/>
      <c r="E49" s="10"/>
      <c r="F49" s="10"/>
      <c r="G49" s="10"/>
      <c r="H49" s="10"/>
      <c r="I49" s="10"/>
      <c r="J49" s="10"/>
      <c r="K49" s="17"/>
      <c r="L49" s="10"/>
    </row>
    <row r="50" spans="1:12" x14ac:dyDescent="0.25">
      <c r="A50" s="15"/>
      <c r="B50" s="46" t="s">
        <v>35</v>
      </c>
      <c r="C50" s="10"/>
      <c r="D50" s="10"/>
      <c r="E50" s="10"/>
      <c r="F50" s="10"/>
      <c r="G50" s="10"/>
      <c r="H50" s="10"/>
      <c r="I50" s="10"/>
      <c r="J50" s="10"/>
      <c r="K50" s="17"/>
      <c r="L50" s="10"/>
    </row>
    <row r="51" spans="1:12" x14ac:dyDescent="0.25">
      <c r="A51" s="18"/>
      <c r="B51" s="50" t="s">
        <v>36</v>
      </c>
      <c r="C51" s="51"/>
      <c r="D51" s="51"/>
      <c r="E51" s="51"/>
      <c r="F51" s="51"/>
      <c r="G51" s="51"/>
      <c r="H51" s="52"/>
      <c r="I51" s="52"/>
      <c r="J51" s="52"/>
      <c r="K51" s="53"/>
      <c r="L51" s="10"/>
    </row>
    <row r="53" spans="1:12" x14ac:dyDescent="0.25">
      <c r="B53" s="21" t="s">
        <v>17</v>
      </c>
      <c r="C53" s="21"/>
      <c r="D53" s="21"/>
      <c r="E53" s="21" t="s">
        <v>15</v>
      </c>
    </row>
  </sheetData>
  <sortState ref="B13:I26">
    <sortCondition descending="1" ref="D13:D26"/>
  </sortState>
  <mergeCells count="6">
    <mergeCell ref="C7:J7"/>
    <mergeCell ref="C8:J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5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" style="9" customWidth="1"/>
    <col min="3" max="4" width="10" style="9" customWidth="1"/>
    <col min="5" max="5" width="14" style="9" customWidth="1"/>
    <col min="6" max="8" width="10" style="9" customWidth="1"/>
    <col min="9" max="9" width="13.28515625" style="9" customWidth="1"/>
    <col min="10" max="10" width="7.85546875" style="9" customWidth="1"/>
    <col min="11" max="11" width="1.7109375" style="9" customWidth="1"/>
    <col min="12" max="12" width="10.85546875" style="9"/>
    <col min="13" max="13" width="11.42578125" style="9" customWidth="1"/>
    <col min="14" max="14" width="10.85546875" style="9" customWidth="1"/>
    <col min="15" max="16384" width="10.85546875" style="9"/>
  </cols>
  <sheetData>
    <row r="1" spans="1:15" x14ac:dyDescent="0.25">
      <c r="A1" s="74"/>
      <c r="B1" s="73"/>
      <c r="C1" s="73"/>
      <c r="D1" s="73"/>
      <c r="E1" s="73"/>
      <c r="F1" s="73"/>
      <c r="G1" s="73"/>
      <c r="H1" s="73"/>
      <c r="I1" s="73"/>
      <c r="J1" s="73"/>
      <c r="K1" s="75"/>
      <c r="L1" s="10"/>
    </row>
    <row r="2" spans="1:15" x14ac:dyDescent="0.25">
      <c r="A2" s="15"/>
      <c r="B2" s="78"/>
      <c r="C2" s="78"/>
      <c r="D2" s="78"/>
      <c r="E2" s="78"/>
      <c r="F2" s="78"/>
      <c r="G2" s="78"/>
      <c r="H2" s="78"/>
      <c r="I2" s="78"/>
      <c r="J2" s="78"/>
      <c r="K2" s="17"/>
      <c r="L2" s="10"/>
    </row>
    <row r="3" spans="1:15" x14ac:dyDescent="0.25">
      <c r="A3" s="15"/>
      <c r="B3" s="78"/>
      <c r="C3" s="78"/>
      <c r="D3" s="78"/>
      <c r="E3" s="78"/>
      <c r="F3" s="78"/>
      <c r="G3" s="78"/>
      <c r="H3" s="78"/>
      <c r="I3" s="78"/>
      <c r="J3" s="78"/>
      <c r="K3" s="17"/>
      <c r="L3" s="10"/>
    </row>
    <row r="4" spans="1:15" x14ac:dyDescent="0.25">
      <c r="A4" s="15"/>
      <c r="B4" s="78"/>
      <c r="C4" s="78"/>
      <c r="D4" s="78"/>
      <c r="E4" s="78"/>
      <c r="F4" s="78"/>
      <c r="G4" s="78"/>
      <c r="H4" s="78"/>
      <c r="I4" s="78"/>
      <c r="J4" s="78"/>
      <c r="K4" s="17"/>
      <c r="L4" s="10"/>
    </row>
    <row r="5" spans="1:15" x14ac:dyDescent="0.25">
      <c r="A5" s="15"/>
      <c r="B5" s="78"/>
      <c r="C5" s="78"/>
      <c r="D5" s="78"/>
      <c r="E5" s="78"/>
      <c r="F5" s="78"/>
      <c r="G5" s="78"/>
      <c r="H5" s="78"/>
      <c r="I5" s="78"/>
      <c r="J5" s="78"/>
      <c r="K5" s="17"/>
      <c r="L5" s="10"/>
    </row>
    <row r="6" spans="1:15" x14ac:dyDescent="0.25">
      <c r="A6" s="15"/>
      <c r="B6" s="78"/>
      <c r="C6" s="78"/>
      <c r="D6" s="78"/>
      <c r="E6" s="78"/>
      <c r="F6" s="78"/>
      <c r="G6" s="78"/>
      <c r="H6" s="78"/>
      <c r="I6" s="78"/>
      <c r="J6" s="78"/>
      <c r="K6" s="17"/>
      <c r="L6" s="10"/>
    </row>
    <row r="7" spans="1:15" x14ac:dyDescent="0.25">
      <c r="A7" s="15"/>
      <c r="B7" s="78"/>
      <c r="C7" s="140" t="s">
        <v>180</v>
      </c>
      <c r="D7" s="140"/>
      <c r="E7" s="140"/>
      <c r="F7" s="140"/>
      <c r="G7" s="140"/>
      <c r="H7" s="140"/>
      <c r="I7" s="140"/>
      <c r="J7" s="140"/>
      <c r="K7" s="17"/>
      <c r="L7" s="10"/>
    </row>
    <row r="8" spans="1:15" x14ac:dyDescent="0.25">
      <c r="A8" s="15"/>
      <c r="B8" s="78"/>
      <c r="C8" s="140" t="s">
        <v>55</v>
      </c>
      <c r="D8" s="140"/>
      <c r="E8" s="140"/>
      <c r="F8" s="140"/>
      <c r="G8" s="140"/>
      <c r="H8" s="140"/>
      <c r="I8" s="140"/>
      <c r="J8" s="140"/>
      <c r="K8" s="17"/>
      <c r="L8" s="10"/>
    </row>
    <row r="9" spans="1:15" x14ac:dyDescent="0.25">
      <c r="A9" s="15"/>
      <c r="B9" s="78"/>
      <c r="C9" s="79"/>
      <c r="D9" s="79"/>
      <c r="E9" s="79"/>
      <c r="F9" s="79"/>
      <c r="G9" s="78"/>
      <c r="H9" s="79"/>
      <c r="I9" s="78"/>
      <c r="J9" s="78"/>
      <c r="K9" s="17"/>
      <c r="L9" s="10"/>
    </row>
    <row r="10" spans="1:15" ht="15.75" customHeight="1" x14ac:dyDescent="0.25">
      <c r="A10" s="15"/>
      <c r="B10" s="10"/>
      <c r="C10" s="141" t="s">
        <v>91</v>
      </c>
      <c r="D10" s="141"/>
      <c r="E10" s="144" t="s">
        <v>92</v>
      </c>
      <c r="F10" s="79"/>
      <c r="G10" s="141" t="s">
        <v>57</v>
      </c>
      <c r="H10" s="141"/>
      <c r="I10" s="144" t="s">
        <v>92</v>
      </c>
      <c r="J10" s="8"/>
      <c r="K10" s="17"/>
      <c r="L10" s="10"/>
    </row>
    <row r="11" spans="1:15" ht="15.75" customHeight="1" x14ac:dyDescent="0.25">
      <c r="A11" s="15"/>
      <c r="B11" s="10"/>
      <c r="C11" s="79">
        <v>2013</v>
      </c>
      <c r="D11" s="79">
        <v>2014</v>
      </c>
      <c r="E11" s="144"/>
      <c r="F11" s="79"/>
      <c r="G11" s="79">
        <v>2013</v>
      </c>
      <c r="H11" s="79">
        <v>2014</v>
      </c>
      <c r="I11" s="144"/>
      <c r="J11" s="8"/>
      <c r="K11" s="17"/>
      <c r="M11" s="2"/>
    </row>
    <row r="12" spans="1:15" ht="12" customHeight="1" x14ac:dyDescent="0.25">
      <c r="A12" s="15"/>
      <c r="B12" s="10"/>
      <c r="C12" s="79"/>
      <c r="D12" s="79"/>
      <c r="E12" s="79"/>
      <c r="F12" s="79"/>
      <c r="G12" s="79"/>
      <c r="H12" s="79"/>
      <c r="I12" s="79"/>
      <c r="J12" s="8"/>
      <c r="K12" s="17"/>
      <c r="L12" s="10"/>
      <c r="N12" s="21" t="s">
        <v>141</v>
      </c>
      <c r="O12" s="21" t="s">
        <v>140</v>
      </c>
    </row>
    <row r="13" spans="1:15" x14ac:dyDescent="0.25">
      <c r="A13" s="15"/>
      <c r="B13" s="11" t="s">
        <v>2</v>
      </c>
      <c r="C13" s="82">
        <v>59.156256213414039</v>
      </c>
      <c r="D13" s="82">
        <v>58.711902473677732</v>
      </c>
      <c r="E13" s="82">
        <f t="shared" ref="E13:E26" si="0">+D13-C13</f>
        <v>-0.44435373973630732</v>
      </c>
      <c r="F13" s="79"/>
      <c r="G13" s="82">
        <v>60.047457114024724</v>
      </c>
      <c r="H13" s="82">
        <v>60.104887175453094</v>
      </c>
      <c r="I13" s="82">
        <f t="shared" ref="I13:I26" si="1">+H13-G13</f>
        <v>5.7430061428370038E-2</v>
      </c>
      <c r="J13" s="8"/>
      <c r="K13" s="17"/>
      <c r="L13" s="10"/>
      <c r="N13" s="21" t="s">
        <v>41</v>
      </c>
      <c r="O13" s="21">
        <v>42.090851912700153</v>
      </c>
    </row>
    <row r="14" spans="1:15" x14ac:dyDescent="0.25">
      <c r="A14" s="15"/>
      <c r="B14" s="10" t="s">
        <v>44</v>
      </c>
      <c r="C14" s="24">
        <v>56.435725968826091</v>
      </c>
      <c r="D14" s="29">
        <v>57.914415400215844</v>
      </c>
      <c r="E14" s="24">
        <f t="shared" si="0"/>
        <v>1.4786894313897534</v>
      </c>
      <c r="F14" s="79"/>
      <c r="G14" s="24">
        <v>56.670530007248253</v>
      </c>
      <c r="H14" s="29">
        <v>60.588209108719859</v>
      </c>
      <c r="I14" s="24">
        <f t="shared" si="1"/>
        <v>3.9176791014716059</v>
      </c>
      <c r="J14" s="8"/>
      <c r="K14" s="17"/>
      <c r="L14" s="10"/>
      <c r="N14" s="27" t="s">
        <v>46</v>
      </c>
      <c r="O14" s="21">
        <v>43.346350505831602</v>
      </c>
    </row>
    <row r="15" spans="1:15" x14ac:dyDescent="0.25">
      <c r="A15" s="15"/>
      <c r="B15" s="10" t="s">
        <v>48</v>
      </c>
      <c r="C15" s="24">
        <v>55.035226263685324</v>
      </c>
      <c r="D15" s="29">
        <v>53.231114503981466</v>
      </c>
      <c r="E15" s="24">
        <f t="shared" si="0"/>
        <v>-1.8041117597038578</v>
      </c>
      <c r="F15" s="79"/>
      <c r="G15" s="24">
        <v>55.89714275607701</v>
      </c>
      <c r="H15" s="29">
        <v>52.308662570696896</v>
      </c>
      <c r="I15" s="24">
        <f t="shared" si="1"/>
        <v>-3.5884801853801136</v>
      </c>
      <c r="J15" s="8"/>
      <c r="K15" s="17"/>
      <c r="L15" s="10"/>
      <c r="N15" s="21" t="s">
        <v>43</v>
      </c>
      <c r="O15" s="21">
        <v>44.528328320511676</v>
      </c>
    </row>
    <row r="16" spans="1:15" x14ac:dyDescent="0.25">
      <c r="A16" s="15"/>
      <c r="B16" s="11" t="s">
        <v>138</v>
      </c>
      <c r="C16" s="25">
        <v>52.077963354892489</v>
      </c>
      <c r="D16" s="82">
        <v>52.3484004400282</v>
      </c>
      <c r="E16" s="25">
        <f t="shared" si="0"/>
        <v>0.27043708513571119</v>
      </c>
      <c r="F16" s="79"/>
      <c r="G16" s="25">
        <v>53.029724968037954</v>
      </c>
      <c r="H16" s="82">
        <v>53.418652807386344</v>
      </c>
      <c r="I16" s="25">
        <f t="shared" si="1"/>
        <v>0.38892783934839059</v>
      </c>
      <c r="J16" s="8"/>
      <c r="K16" s="17"/>
      <c r="L16" s="10"/>
      <c r="N16" s="21" t="s">
        <v>42</v>
      </c>
      <c r="O16" s="21">
        <v>44.712853747517073</v>
      </c>
    </row>
    <row r="17" spans="1:15" x14ac:dyDescent="0.25">
      <c r="A17" s="15"/>
      <c r="B17" s="10" t="s">
        <v>45</v>
      </c>
      <c r="C17" s="24">
        <v>53.18520134215732</v>
      </c>
      <c r="D17" s="29">
        <v>52.088005782841819</v>
      </c>
      <c r="E17" s="24">
        <f t="shared" si="0"/>
        <v>-1.0971955593155016</v>
      </c>
      <c r="F17" s="79"/>
      <c r="G17" s="24">
        <v>53.940378905675942</v>
      </c>
      <c r="H17" s="29">
        <v>53.807647658020983</v>
      </c>
      <c r="I17" s="24">
        <f t="shared" si="1"/>
        <v>-0.13273124765495936</v>
      </c>
      <c r="J17" s="8"/>
      <c r="K17" s="17"/>
      <c r="L17" s="10"/>
      <c r="N17" s="21" t="s">
        <v>47</v>
      </c>
      <c r="O17" s="21">
        <v>45.727741731445903</v>
      </c>
    </row>
    <row r="18" spans="1:15" x14ac:dyDescent="0.25">
      <c r="A18" s="15"/>
      <c r="B18" s="10" t="s">
        <v>39</v>
      </c>
      <c r="C18" s="24">
        <v>48.827406591164809</v>
      </c>
      <c r="D18" s="29">
        <v>51.475616510953557</v>
      </c>
      <c r="E18" s="24">
        <f t="shared" si="0"/>
        <v>2.6482099197887479</v>
      </c>
      <c r="F18" s="79"/>
      <c r="G18" s="24">
        <v>50.738841759085197</v>
      </c>
      <c r="H18" s="29">
        <v>52.087206753425463</v>
      </c>
      <c r="I18" s="24">
        <f t="shared" si="1"/>
        <v>1.3483649943402654</v>
      </c>
      <c r="J18" s="8"/>
      <c r="K18" s="17"/>
      <c r="L18" s="10"/>
      <c r="N18" s="21" t="s">
        <v>49</v>
      </c>
      <c r="O18" s="21">
        <v>46.249928142082119</v>
      </c>
    </row>
    <row r="19" spans="1:15" x14ac:dyDescent="0.25">
      <c r="A19" s="15"/>
      <c r="B19" s="10" t="s">
        <v>40</v>
      </c>
      <c r="C19" s="24">
        <v>47.916840609607156</v>
      </c>
      <c r="D19" s="29">
        <v>48.744926063970482</v>
      </c>
      <c r="E19" s="24">
        <f t="shared" si="0"/>
        <v>0.82808545436332537</v>
      </c>
      <c r="F19" s="79"/>
      <c r="G19" s="24">
        <v>48.304732755072692</v>
      </c>
      <c r="H19" s="29">
        <v>48.922842973320421</v>
      </c>
      <c r="I19" s="24">
        <f t="shared" si="1"/>
        <v>0.61811021824772894</v>
      </c>
      <c r="J19" s="8"/>
      <c r="K19" s="17"/>
      <c r="L19" s="10"/>
      <c r="N19" s="21" t="s">
        <v>53</v>
      </c>
      <c r="O19" s="21">
        <v>48.479865457123552</v>
      </c>
    </row>
    <row r="20" spans="1:15" x14ac:dyDescent="0.25">
      <c r="A20" s="15"/>
      <c r="B20" s="10" t="s">
        <v>53</v>
      </c>
      <c r="C20" s="24">
        <v>48.786204658890362</v>
      </c>
      <c r="D20" s="29">
        <v>48.479865457123552</v>
      </c>
      <c r="E20" s="24">
        <f t="shared" si="0"/>
        <v>-0.30633920176681073</v>
      </c>
      <c r="F20" s="79"/>
      <c r="G20" s="24">
        <v>50.902953550885321</v>
      </c>
      <c r="H20" s="29">
        <v>46.352769854766265</v>
      </c>
      <c r="I20" s="24">
        <f t="shared" si="1"/>
        <v>-4.5501836961190563</v>
      </c>
      <c r="J20" s="8"/>
      <c r="K20" s="17"/>
      <c r="L20" s="10"/>
      <c r="N20" s="21" t="s">
        <v>40</v>
      </c>
      <c r="O20" s="21">
        <v>48.744926063970482</v>
      </c>
    </row>
    <row r="21" spans="1:15" x14ac:dyDescent="0.25">
      <c r="A21" s="15"/>
      <c r="B21" s="10" t="s">
        <v>49</v>
      </c>
      <c r="C21" s="24">
        <v>45.774549554233786</v>
      </c>
      <c r="D21" s="29">
        <v>46.249928142082119</v>
      </c>
      <c r="E21" s="24">
        <f t="shared" si="0"/>
        <v>0.47537858784833276</v>
      </c>
      <c r="F21" s="79"/>
      <c r="G21" s="24">
        <v>46.948571930866102</v>
      </c>
      <c r="H21" s="29">
        <v>48.282981979361431</v>
      </c>
      <c r="I21" s="24">
        <f t="shared" si="1"/>
        <v>1.3344100484953287</v>
      </c>
      <c r="J21" s="8"/>
      <c r="K21" s="17"/>
      <c r="L21" s="10"/>
      <c r="N21" s="21" t="s">
        <v>39</v>
      </c>
      <c r="O21" s="21">
        <v>51.475616510953557</v>
      </c>
    </row>
    <row r="22" spans="1:15" x14ac:dyDescent="0.25">
      <c r="A22" s="15"/>
      <c r="B22" s="10" t="s">
        <v>47</v>
      </c>
      <c r="C22" s="24">
        <v>44.548326034019134</v>
      </c>
      <c r="D22" s="29">
        <v>45.727741731445903</v>
      </c>
      <c r="E22" s="24">
        <f t="shared" si="0"/>
        <v>1.1794156974267693</v>
      </c>
      <c r="F22" s="79"/>
      <c r="G22" s="24">
        <v>45.95664432754409</v>
      </c>
      <c r="H22" s="29">
        <v>46.193464106380446</v>
      </c>
      <c r="I22" s="24">
        <f t="shared" si="1"/>
        <v>0.23681977883635597</v>
      </c>
      <c r="J22" s="8"/>
      <c r="K22" s="17"/>
      <c r="L22" s="10"/>
      <c r="N22" s="21" t="s">
        <v>45</v>
      </c>
      <c r="O22" s="21">
        <v>52.088005782841819</v>
      </c>
    </row>
    <row r="23" spans="1:15" x14ac:dyDescent="0.25">
      <c r="A23" s="15"/>
      <c r="B23" s="10" t="s">
        <v>42</v>
      </c>
      <c r="C23" s="24">
        <v>43.154953727378988</v>
      </c>
      <c r="D23" s="29">
        <v>44.712853747517073</v>
      </c>
      <c r="E23" s="24">
        <f t="shared" si="0"/>
        <v>1.557900020138085</v>
      </c>
      <c r="F23" s="79"/>
      <c r="G23" s="24">
        <v>42.895414462348384</v>
      </c>
      <c r="H23" s="29">
        <v>45.515799554994217</v>
      </c>
      <c r="I23" s="24">
        <f t="shared" si="1"/>
        <v>2.620385092645833</v>
      </c>
      <c r="J23" s="8"/>
      <c r="K23" s="17"/>
      <c r="L23" s="10"/>
      <c r="M23" s="21"/>
      <c r="N23" s="21" t="s">
        <v>138</v>
      </c>
      <c r="O23" s="21">
        <v>52.3484004400282</v>
      </c>
    </row>
    <row r="24" spans="1:15" x14ac:dyDescent="0.25">
      <c r="A24" s="15"/>
      <c r="B24" s="10" t="s">
        <v>43</v>
      </c>
      <c r="C24" s="24">
        <v>45.961636440572427</v>
      </c>
      <c r="D24" s="29">
        <v>44.528328320511676</v>
      </c>
      <c r="E24" s="24">
        <f t="shared" si="0"/>
        <v>-1.4333081200607509</v>
      </c>
      <c r="F24" s="79"/>
      <c r="G24" s="24">
        <v>48.071788195016538</v>
      </c>
      <c r="H24" s="29">
        <v>45.511706397407629</v>
      </c>
      <c r="I24" s="24">
        <f t="shared" si="1"/>
        <v>-2.560081797608909</v>
      </c>
      <c r="J24" s="8"/>
      <c r="K24" s="17"/>
      <c r="L24" s="10"/>
      <c r="M24" s="21"/>
      <c r="N24" s="27" t="s">
        <v>48</v>
      </c>
      <c r="O24" s="21">
        <v>53.231114503981466</v>
      </c>
    </row>
    <row r="25" spans="1:15" x14ac:dyDescent="0.25">
      <c r="A25" s="15"/>
      <c r="B25" s="10" t="s">
        <v>46</v>
      </c>
      <c r="C25" s="24">
        <v>42.599568662314823</v>
      </c>
      <c r="D25" s="29">
        <v>43.346350505831602</v>
      </c>
      <c r="E25" s="24">
        <f t="shared" si="0"/>
        <v>0.74678184351677857</v>
      </c>
      <c r="F25" s="79"/>
      <c r="G25" s="24">
        <v>42.382735074897212</v>
      </c>
      <c r="H25" s="29">
        <v>45.314046207435482</v>
      </c>
      <c r="I25" s="24">
        <f t="shared" si="1"/>
        <v>2.9313111325382692</v>
      </c>
      <c r="J25" s="8"/>
      <c r="K25" s="17"/>
      <c r="L25" s="10"/>
      <c r="N25" s="21" t="s">
        <v>44</v>
      </c>
      <c r="O25" s="21">
        <v>57.914415400215844</v>
      </c>
    </row>
    <row r="26" spans="1:15" x14ac:dyDescent="0.25">
      <c r="A26" s="15"/>
      <c r="B26" s="10" t="s">
        <v>41</v>
      </c>
      <c r="C26" s="24">
        <v>44.685713100297114</v>
      </c>
      <c r="D26" s="29">
        <v>42.090851912700153</v>
      </c>
      <c r="E26" s="24">
        <f t="shared" si="0"/>
        <v>-2.5948611875969618</v>
      </c>
      <c r="F26" s="79"/>
      <c r="G26" s="24">
        <v>45.329030104381509</v>
      </c>
      <c r="H26" s="29">
        <v>43.57383566838925</v>
      </c>
      <c r="I26" s="24">
        <f t="shared" si="1"/>
        <v>-1.7551944359922587</v>
      </c>
      <c r="J26" s="8"/>
      <c r="K26" s="17"/>
      <c r="L26" s="10"/>
      <c r="N26" s="21" t="s">
        <v>2</v>
      </c>
      <c r="O26" s="21">
        <v>58.711902473677732</v>
      </c>
    </row>
    <row r="27" spans="1:15" x14ac:dyDescent="0.25">
      <c r="A27" s="15"/>
      <c r="B27" s="8"/>
      <c r="J27" s="8"/>
      <c r="K27" s="17"/>
      <c r="L27" s="10"/>
    </row>
    <row r="28" spans="1:15" x14ac:dyDescent="0.25">
      <c r="A28" s="15"/>
      <c r="B28" s="11" t="s">
        <v>139</v>
      </c>
      <c r="C28" s="25">
        <f>+C13-C16</f>
        <v>7.0782928585215501</v>
      </c>
      <c r="D28" s="82">
        <f>+D13-D16</f>
        <v>6.3635020336495316</v>
      </c>
      <c r="E28" s="8"/>
      <c r="F28" s="8"/>
      <c r="G28" s="25">
        <f>+G13-G16</f>
        <v>7.0177321459867699</v>
      </c>
      <c r="H28" s="82">
        <f>+H13-H16</f>
        <v>6.6862343680667493</v>
      </c>
      <c r="I28" s="8"/>
      <c r="J28" s="8"/>
      <c r="K28" s="17"/>
      <c r="L28" s="10"/>
    </row>
    <row r="29" spans="1:15" x14ac:dyDescent="0.25">
      <c r="A29" s="15"/>
      <c r="B29" s="8"/>
      <c r="C29" s="8"/>
      <c r="D29" s="8"/>
      <c r="E29" s="8"/>
      <c r="F29" s="8"/>
      <c r="G29" s="8"/>
      <c r="H29" s="8"/>
      <c r="I29" s="8"/>
      <c r="J29" s="8"/>
      <c r="K29" s="17"/>
      <c r="L29" s="10"/>
    </row>
    <row r="30" spans="1:15" x14ac:dyDescent="0.25">
      <c r="A30" s="15"/>
      <c r="B30" s="8"/>
      <c r="C30" s="8"/>
      <c r="D30" s="8"/>
      <c r="E30" s="8"/>
      <c r="F30" s="8"/>
      <c r="G30" s="8"/>
      <c r="H30" s="8"/>
      <c r="I30" s="8"/>
      <c r="J30" s="8"/>
      <c r="K30" s="17"/>
      <c r="L30" s="10"/>
    </row>
    <row r="31" spans="1:15" x14ac:dyDescent="0.25">
      <c r="A31" s="15"/>
      <c r="B31" s="8"/>
      <c r="C31" s="8"/>
      <c r="D31" s="8"/>
      <c r="E31" s="8"/>
      <c r="F31" s="8"/>
      <c r="G31" s="8"/>
      <c r="H31" s="8"/>
      <c r="I31" s="8"/>
      <c r="J31" s="8"/>
      <c r="K31" s="17"/>
      <c r="L31" s="10"/>
    </row>
    <row r="32" spans="1:15" x14ac:dyDescent="0.25">
      <c r="A32" s="15"/>
      <c r="B32" s="8"/>
      <c r="C32" s="8"/>
      <c r="D32" s="8"/>
      <c r="E32" s="8"/>
      <c r="F32" s="8"/>
      <c r="G32" s="8"/>
      <c r="H32" s="8"/>
      <c r="I32" s="8"/>
      <c r="J32" s="8"/>
      <c r="K32" s="17"/>
      <c r="L32" s="10"/>
    </row>
    <row r="33" spans="1:13" x14ac:dyDescent="0.25">
      <c r="A33" s="15"/>
      <c r="B33" s="8"/>
      <c r="C33" s="8"/>
      <c r="D33" s="8"/>
      <c r="E33" s="8"/>
      <c r="F33" s="8"/>
      <c r="G33" s="8"/>
      <c r="H33" s="8"/>
      <c r="I33" s="8"/>
      <c r="J33" s="8"/>
      <c r="K33" s="17"/>
      <c r="L33" s="10"/>
    </row>
    <row r="34" spans="1:13" x14ac:dyDescent="0.25">
      <c r="A34" s="15"/>
      <c r="B34" s="8"/>
      <c r="C34" s="8"/>
      <c r="D34" s="8"/>
      <c r="E34" s="8"/>
      <c r="F34" s="8"/>
      <c r="G34" s="8"/>
      <c r="H34" s="8"/>
      <c r="I34" s="8"/>
      <c r="J34" s="8"/>
      <c r="K34" s="17"/>
      <c r="L34" s="10"/>
    </row>
    <row r="35" spans="1:13" x14ac:dyDescent="0.25">
      <c r="A35" s="15"/>
      <c r="B35" s="8"/>
      <c r="C35" s="8"/>
      <c r="D35" s="8"/>
      <c r="E35" s="8"/>
      <c r="F35" s="8"/>
      <c r="G35" s="8"/>
      <c r="H35" s="8"/>
      <c r="I35" s="8"/>
      <c r="J35" s="8"/>
      <c r="K35" s="17"/>
      <c r="L35" s="10"/>
    </row>
    <row r="36" spans="1:13" ht="14.25" customHeight="1" x14ac:dyDescent="0.25">
      <c r="A36" s="15"/>
      <c r="B36" s="8"/>
      <c r="C36" s="8"/>
      <c r="D36" s="8"/>
      <c r="E36" s="8"/>
      <c r="F36" s="8"/>
      <c r="G36" s="8"/>
      <c r="H36" s="8"/>
      <c r="I36" s="8"/>
      <c r="J36" s="8"/>
      <c r="K36" s="17"/>
      <c r="L36" s="10"/>
    </row>
    <row r="37" spans="1:13" x14ac:dyDescent="0.25">
      <c r="A37" s="15"/>
      <c r="B37" s="10"/>
      <c r="C37" s="4"/>
      <c r="D37" s="4"/>
      <c r="E37" s="4"/>
      <c r="F37" s="5"/>
      <c r="G37" s="5"/>
      <c r="H37" s="5"/>
      <c r="I37" s="8"/>
      <c r="J37" s="8"/>
      <c r="K37" s="17"/>
      <c r="L37" s="10"/>
      <c r="M37" s="21" t="s">
        <v>50</v>
      </c>
    </row>
    <row r="38" spans="1:13" x14ac:dyDescent="0.25">
      <c r="A38" s="15"/>
      <c r="B38" s="10"/>
      <c r="C38" s="4"/>
      <c r="D38" s="4"/>
      <c r="E38" s="4"/>
      <c r="F38" s="5"/>
      <c r="G38" s="5"/>
      <c r="H38" s="5"/>
      <c r="I38" s="8"/>
      <c r="J38" s="8"/>
      <c r="K38" s="17"/>
      <c r="L38" s="10"/>
      <c r="M38" s="9" t="s">
        <v>50</v>
      </c>
    </row>
    <row r="39" spans="1:13" x14ac:dyDescent="0.25">
      <c r="A39" s="15"/>
      <c r="B39" s="10"/>
      <c r="C39" s="4"/>
      <c r="D39" s="4"/>
      <c r="E39" s="4"/>
      <c r="F39" s="5"/>
      <c r="G39" s="5"/>
      <c r="H39" s="5"/>
      <c r="I39" s="8"/>
      <c r="J39" s="8"/>
      <c r="K39" s="17"/>
      <c r="L39" s="10"/>
      <c r="M39" s="9" t="s">
        <v>50</v>
      </c>
    </row>
    <row r="40" spans="1:13" x14ac:dyDescent="0.25">
      <c r="A40" s="15"/>
      <c r="B40" s="10"/>
      <c r="C40" s="4"/>
      <c r="D40" s="4"/>
      <c r="E40" s="4"/>
      <c r="F40" s="5"/>
      <c r="G40" s="5"/>
      <c r="H40" s="5"/>
      <c r="I40" s="8"/>
      <c r="J40" s="8"/>
      <c r="K40" s="17"/>
      <c r="L40" s="10"/>
      <c r="M40" s="9" t="s">
        <v>50</v>
      </c>
    </row>
    <row r="41" spans="1:13" x14ac:dyDescent="0.25">
      <c r="A41" s="15"/>
      <c r="B41" s="10"/>
      <c r="C41" s="4"/>
      <c r="D41" s="4"/>
      <c r="E41" s="4"/>
      <c r="F41" s="5"/>
      <c r="G41" s="5"/>
      <c r="H41" s="5"/>
      <c r="I41" s="8"/>
      <c r="J41" s="8"/>
      <c r="K41" s="17"/>
      <c r="L41" s="10"/>
      <c r="M41" s="9" t="s">
        <v>50</v>
      </c>
    </row>
    <row r="42" spans="1:13" x14ac:dyDescent="0.25">
      <c r="A42" s="15"/>
      <c r="B42" s="10"/>
      <c r="C42" s="4"/>
      <c r="D42" s="4"/>
      <c r="E42" s="4"/>
      <c r="F42" s="5"/>
      <c r="G42" s="5"/>
      <c r="H42" s="5"/>
      <c r="I42" s="8"/>
      <c r="J42" s="8"/>
      <c r="K42" s="17"/>
      <c r="L42" s="10"/>
    </row>
    <row r="43" spans="1:13" x14ac:dyDescent="0.25">
      <c r="A43" s="15"/>
      <c r="B43" s="10"/>
      <c r="C43" s="4"/>
      <c r="D43" s="4"/>
      <c r="E43" s="4"/>
      <c r="F43" s="5"/>
      <c r="G43" s="5"/>
      <c r="H43" s="5"/>
      <c r="I43" s="8"/>
      <c r="J43" s="8"/>
      <c r="K43" s="17"/>
      <c r="L43" s="10"/>
      <c r="M43" s="9" t="s">
        <v>50</v>
      </c>
    </row>
    <row r="44" spans="1:13" x14ac:dyDescent="0.25">
      <c r="A44" s="15"/>
      <c r="B44" s="10"/>
      <c r="C44" s="4"/>
      <c r="D44" s="4"/>
      <c r="E44" s="4"/>
      <c r="F44" s="5"/>
      <c r="G44" s="5"/>
      <c r="H44" s="5"/>
      <c r="I44" s="8"/>
      <c r="J44" s="8"/>
      <c r="K44" s="17"/>
      <c r="L44" s="10"/>
      <c r="M44" s="9" t="s">
        <v>50</v>
      </c>
    </row>
    <row r="45" spans="1:13" x14ac:dyDescent="0.25">
      <c r="A45" s="15"/>
      <c r="B45" s="10"/>
      <c r="C45" s="4"/>
      <c r="D45" s="4"/>
      <c r="E45" s="4"/>
      <c r="F45" s="5"/>
      <c r="G45" s="5"/>
      <c r="H45" s="5"/>
      <c r="I45" s="8"/>
      <c r="J45" s="8"/>
      <c r="K45" s="17"/>
      <c r="L45" s="10"/>
      <c r="M45" s="9" t="s">
        <v>50</v>
      </c>
    </row>
    <row r="46" spans="1:13" x14ac:dyDescent="0.25">
      <c r="A46" s="15"/>
      <c r="B46" s="10"/>
      <c r="C46" s="4"/>
      <c r="D46" s="4"/>
      <c r="E46" s="4"/>
      <c r="F46" s="5"/>
      <c r="G46" s="5"/>
      <c r="H46" s="5"/>
      <c r="I46" s="8"/>
      <c r="J46" s="8"/>
      <c r="K46" s="17"/>
      <c r="L46" s="10"/>
      <c r="M46" s="9" t="s">
        <v>50</v>
      </c>
    </row>
    <row r="47" spans="1:13" x14ac:dyDescent="0.25">
      <c r="A47" s="15"/>
      <c r="B47" s="85" t="str">
        <f>+Índice!B49</f>
        <v>Fuente: Departamento Administrativo Nacional de Estadística, Gran Encuesta Integrada de Hogares (GEIH) junio 2014</v>
      </c>
      <c r="C47" s="10"/>
      <c r="D47" s="10"/>
      <c r="E47" s="10"/>
      <c r="F47" s="10"/>
      <c r="G47" s="10"/>
      <c r="H47" s="10"/>
      <c r="I47" s="10"/>
      <c r="J47" s="10"/>
      <c r="K47" s="17"/>
      <c r="L47" s="10"/>
    </row>
    <row r="48" spans="1:13" x14ac:dyDescent="0.25">
      <c r="A48" s="15"/>
      <c r="B48" s="85" t="s">
        <v>34</v>
      </c>
      <c r="C48" s="10"/>
      <c r="D48" s="10"/>
      <c r="E48" s="10"/>
      <c r="F48" s="10"/>
      <c r="G48" s="10"/>
      <c r="H48" s="10"/>
      <c r="I48" s="10"/>
      <c r="J48" s="10"/>
      <c r="K48" s="17"/>
      <c r="L48" s="10"/>
    </row>
    <row r="49" spans="1:12" x14ac:dyDescent="0.25">
      <c r="A49" s="15"/>
      <c r="B49" s="85" t="s">
        <v>37</v>
      </c>
      <c r="C49" s="10"/>
      <c r="D49" s="10"/>
      <c r="E49" s="10"/>
      <c r="F49" s="10"/>
      <c r="G49" s="10"/>
      <c r="H49" s="10"/>
      <c r="I49" s="10"/>
      <c r="J49" s="10"/>
      <c r="K49" s="17"/>
      <c r="L49" s="10"/>
    </row>
    <row r="50" spans="1:12" x14ac:dyDescent="0.25">
      <c r="A50" s="15"/>
      <c r="B50" s="85" t="s">
        <v>35</v>
      </c>
      <c r="C50" s="10"/>
      <c r="D50" s="10"/>
      <c r="E50" s="10"/>
      <c r="F50" s="10"/>
      <c r="G50" s="10"/>
      <c r="H50" s="10"/>
      <c r="I50" s="10"/>
      <c r="J50" s="10"/>
      <c r="K50" s="17"/>
      <c r="L50" s="10"/>
    </row>
    <row r="51" spans="1:12" x14ac:dyDescent="0.25">
      <c r="A51" s="18"/>
      <c r="B51" s="86" t="s">
        <v>36</v>
      </c>
      <c r="C51" s="51"/>
      <c r="D51" s="51"/>
      <c r="E51" s="51"/>
      <c r="F51" s="51"/>
      <c r="G51" s="51"/>
      <c r="H51" s="52"/>
      <c r="I51" s="52"/>
      <c r="J51" s="52"/>
      <c r="K51" s="53"/>
      <c r="L51" s="10"/>
    </row>
    <row r="53" spans="1:12" x14ac:dyDescent="0.25">
      <c r="B53" s="21" t="s">
        <v>17</v>
      </c>
      <c r="C53" s="21"/>
      <c r="D53" s="21"/>
      <c r="E53" s="21" t="s">
        <v>15</v>
      </c>
    </row>
  </sheetData>
  <sortState ref="B13:I26">
    <sortCondition descending="1" ref="D13:D26"/>
  </sortState>
  <mergeCells count="6">
    <mergeCell ref="C7:J7"/>
    <mergeCell ref="C8:J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9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5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" style="9" customWidth="1"/>
    <col min="3" max="4" width="10" style="9" customWidth="1"/>
    <col min="5" max="5" width="14" style="9" customWidth="1"/>
    <col min="6" max="8" width="10" style="9" customWidth="1"/>
    <col min="9" max="9" width="13.28515625" style="9" customWidth="1"/>
    <col min="10" max="10" width="7.85546875" style="9" customWidth="1"/>
    <col min="11" max="11" width="1.7109375" style="9" customWidth="1"/>
    <col min="12" max="12" width="10.85546875" style="9"/>
    <col min="13" max="13" width="11.42578125" style="9" customWidth="1"/>
    <col min="14" max="14" width="10.85546875" style="9" customWidth="1"/>
    <col min="15" max="16384" width="10.85546875" style="9"/>
  </cols>
  <sheetData>
    <row r="1" spans="1:15" x14ac:dyDescent="0.25">
      <c r="A1" s="74"/>
      <c r="B1" s="73"/>
      <c r="C1" s="73"/>
      <c r="D1" s="73"/>
      <c r="E1" s="73"/>
      <c r="F1" s="73"/>
      <c r="G1" s="73"/>
      <c r="H1" s="73"/>
      <c r="I1" s="73"/>
      <c r="J1" s="73"/>
      <c r="K1" s="75"/>
      <c r="L1" s="10"/>
    </row>
    <row r="2" spans="1:15" x14ac:dyDescent="0.25">
      <c r="A2" s="15"/>
      <c r="B2" s="78"/>
      <c r="C2" s="78"/>
      <c r="D2" s="78"/>
      <c r="E2" s="78"/>
      <c r="F2" s="78"/>
      <c r="G2" s="78"/>
      <c r="H2" s="78"/>
      <c r="I2" s="78"/>
      <c r="J2" s="78"/>
      <c r="K2" s="17"/>
      <c r="L2" s="10"/>
    </row>
    <row r="3" spans="1:15" x14ac:dyDescent="0.25">
      <c r="A3" s="15"/>
      <c r="B3" s="78"/>
      <c r="C3" s="78"/>
      <c r="D3" s="78"/>
      <c r="E3" s="78"/>
      <c r="F3" s="78"/>
      <c r="G3" s="78"/>
      <c r="H3" s="78"/>
      <c r="I3" s="78"/>
      <c r="J3" s="78"/>
      <c r="K3" s="17"/>
      <c r="L3" s="10"/>
    </row>
    <row r="4" spans="1:15" x14ac:dyDescent="0.25">
      <c r="A4" s="15"/>
      <c r="B4" s="78"/>
      <c r="C4" s="78"/>
      <c r="D4" s="78"/>
      <c r="E4" s="78"/>
      <c r="F4" s="78"/>
      <c r="G4" s="78"/>
      <c r="H4" s="78"/>
      <c r="I4" s="78"/>
      <c r="J4" s="78"/>
      <c r="K4" s="17"/>
      <c r="L4" s="10"/>
    </row>
    <row r="5" spans="1:15" x14ac:dyDescent="0.25">
      <c r="A5" s="15"/>
      <c r="B5" s="78"/>
      <c r="C5" s="78"/>
      <c r="D5" s="78"/>
      <c r="E5" s="78"/>
      <c r="F5" s="78"/>
      <c r="G5" s="78"/>
      <c r="H5" s="78"/>
      <c r="I5" s="78"/>
      <c r="J5" s="78"/>
      <c r="K5" s="17"/>
      <c r="L5" s="10"/>
    </row>
    <row r="6" spans="1:15" x14ac:dyDescent="0.25">
      <c r="A6" s="15"/>
      <c r="B6" s="78"/>
      <c r="C6" s="78"/>
      <c r="D6" s="78"/>
      <c r="E6" s="78"/>
      <c r="F6" s="78"/>
      <c r="G6" s="78"/>
      <c r="H6" s="78"/>
      <c r="I6" s="78"/>
      <c r="J6" s="78"/>
      <c r="K6" s="17"/>
      <c r="L6" s="10"/>
    </row>
    <row r="7" spans="1:15" x14ac:dyDescent="0.25">
      <c r="A7" s="15"/>
      <c r="B7" s="78"/>
      <c r="C7" s="140" t="s">
        <v>181</v>
      </c>
      <c r="D7" s="140"/>
      <c r="E7" s="140"/>
      <c r="F7" s="140"/>
      <c r="G7" s="140"/>
      <c r="H7" s="140"/>
      <c r="I7" s="140"/>
      <c r="J7" s="140"/>
      <c r="K7" s="17"/>
      <c r="L7" s="10"/>
    </row>
    <row r="8" spans="1:15" x14ac:dyDescent="0.25">
      <c r="A8" s="15"/>
      <c r="B8" s="78"/>
      <c r="C8" s="140" t="s">
        <v>55</v>
      </c>
      <c r="D8" s="140"/>
      <c r="E8" s="140"/>
      <c r="F8" s="140"/>
      <c r="G8" s="140"/>
      <c r="H8" s="140"/>
      <c r="I8" s="140"/>
      <c r="J8" s="140"/>
      <c r="K8" s="17"/>
      <c r="L8" s="10"/>
    </row>
    <row r="9" spans="1:15" x14ac:dyDescent="0.25">
      <c r="A9" s="15"/>
      <c r="B9" s="78"/>
      <c r="C9" s="79"/>
      <c r="D9" s="79"/>
      <c r="E9" s="79"/>
      <c r="F9" s="79"/>
      <c r="G9" s="78"/>
      <c r="H9" s="79"/>
      <c r="I9" s="78"/>
      <c r="J9" s="78"/>
      <c r="K9" s="17"/>
      <c r="L9" s="10"/>
    </row>
    <row r="10" spans="1:15" ht="15.75" customHeight="1" x14ac:dyDescent="0.25">
      <c r="A10" s="15"/>
      <c r="B10" s="10"/>
      <c r="C10" s="141" t="s">
        <v>91</v>
      </c>
      <c r="D10" s="141"/>
      <c r="E10" s="144" t="s">
        <v>92</v>
      </c>
      <c r="F10" s="79"/>
      <c r="G10" s="141" t="s">
        <v>57</v>
      </c>
      <c r="H10" s="141"/>
      <c r="I10" s="144" t="s">
        <v>92</v>
      </c>
      <c r="J10" s="8"/>
      <c r="K10" s="17"/>
      <c r="L10" s="10"/>
    </row>
    <row r="11" spans="1:15" ht="15.75" customHeight="1" x14ac:dyDescent="0.25">
      <c r="A11" s="15"/>
      <c r="B11" s="10"/>
      <c r="C11" s="79">
        <v>2013</v>
      </c>
      <c r="D11" s="79">
        <v>2014</v>
      </c>
      <c r="E11" s="144"/>
      <c r="F11" s="79"/>
      <c r="G11" s="79">
        <v>2013</v>
      </c>
      <c r="H11" s="79">
        <v>2014</v>
      </c>
      <c r="I11" s="144"/>
      <c r="J11" s="8"/>
      <c r="K11" s="17"/>
      <c r="M11" s="2"/>
    </row>
    <row r="12" spans="1:15" ht="12" customHeight="1" x14ac:dyDescent="0.25">
      <c r="A12" s="15"/>
      <c r="B12" s="10"/>
      <c r="C12" s="79"/>
      <c r="D12" s="79"/>
      <c r="E12" s="79"/>
      <c r="F12" s="79"/>
      <c r="G12" s="79"/>
      <c r="H12" s="79"/>
      <c r="I12" s="79"/>
      <c r="J12" s="8"/>
      <c r="K12" s="17"/>
      <c r="L12" s="10"/>
      <c r="N12" s="21" t="s">
        <v>141</v>
      </c>
      <c r="O12" s="21" t="s">
        <v>140</v>
      </c>
    </row>
    <row r="13" spans="1:15" x14ac:dyDescent="0.25">
      <c r="A13" s="15"/>
      <c r="B13" s="10" t="s">
        <v>43</v>
      </c>
      <c r="C13" s="24">
        <v>21.046933947149778</v>
      </c>
      <c r="D13" s="29">
        <v>19.630433630307419</v>
      </c>
      <c r="E13" s="24">
        <f t="shared" ref="E13:E26" si="0">+D13-C13</f>
        <v>-1.4165003168423596</v>
      </c>
      <c r="F13" s="79"/>
      <c r="G13" s="24">
        <v>18.096751083677717</v>
      </c>
      <c r="H13" s="29">
        <v>17.170142130035408</v>
      </c>
      <c r="I13" s="24">
        <f t="shared" ref="I13:I26" si="1">+H13-G13</f>
        <v>-0.92660895364230811</v>
      </c>
      <c r="J13" s="8"/>
      <c r="K13" s="17"/>
      <c r="L13" s="10"/>
      <c r="N13" s="21" t="s">
        <v>44</v>
      </c>
      <c r="O13" s="21">
        <v>10.042889024102177</v>
      </c>
    </row>
    <row r="14" spans="1:15" x14ac:dyDescent="0.25">
      <c r="A14" s="15"/>
      <c r="B14" s="10" t="s">
        <v>40</v>
      </c>
      <c r="C14" s="24">
        <v>18.189035412038095</v>
      </c>
      <c r="D14" s="29">
        <v>17.311741078638537</v>
      </c>
      <c r="E14" s="24">
        <f t="shared" si="0"/>
        <v>-0.87729433339955776</v>
      </c>
      <c r="F14" s="79"/>
      <c r="G14" s="24">
        <v>17.33382855503886</v>
      </c>
      <c r="H14" s="29">
        <v>17.14964098120624</v>
      </c>
      <c r="I14" s="24">
        <f t="shared" si="1"/>
        <v>-0.18418757383262019</v>
      </c>
      <c r="J14" s="8"/>
      <c r="K14" s="17"/>
      <c r="L14" s="10"/>
      <c r="N14" s="21" t="s">
        <v>2</v>
      </c>
      <c r="O14" s="21">
        <v>11.354614505290792</v>
      </c>
    </row>
    <row r="15" spans="1:15" x14ac:dyDescent="0.25">
      <c r="A15" s="15"/>
      <c r="B15" s="10" t="s">
        <v>46</v>
      </c>
      <c r="C15" s="24">
        <v>17.416935109821733</v>
      </c>
      <c r="D15" s="29">
        <v>16.768441249662054</v>
      </c>
      <c r="E15" s="24">
        <f t="shared" si="0"/>
        <v>-0.6484938601596788</v>
      </c>
      <c r="F15" s="79"/>
      <c r="G15" s="24">
        <v>16.530147011368847</v>
      </c>
      <c r="H15" s="29">
        <v>14.905800816596241</v>
      </c>
      <c r="I15" s="24">
        <f t="shared" si="1"/>
        <v>-1.6243461947726061</v>
      </c>
      <c r="J15" s="8"/>
      <c r="K15" s="17"/>
      <c r="L15" s="10"/>
      <c r="N15" s="21" t="s">
        <v>41</v>
      </c>
      <c r="O15" s="21">
        <v>11.537028400083853</v>
      </c>
    </row>
    <row r="16" spans="1:15" x14ac:dyDescent="0.25">
      <c r="A16" s="15"/>
      <c r="B16" s="10" t="s">
        <v>45</v>
      </c>
      <c r="C16" s="24">
        <v>17.81026595048618</v>
      </c>
      <c r="D16" s="29">
        <v>15.87951042356169</v>
      </c>
      <c r="E16" s="24">
        <f t="shared" si="0"/>
        <v>-1.9307555269244894</v>
      </c>
      <c r="F16" s="79"/>
      <c r="G16" s="24">
        <v>15.032736255672791</v>
      </c>
      <c r="H16" s="29">
        <v>14.337001114822808</v>
      </c>
      <c r="I16" s="24">
        <f t="shared" si="1"/>
        <v>-0.69573514084998322</v>
      </c>
      <c r="J16" s="8"/>
      <c r="K16" s="17"/>
      <c r="L16" s="10"/>
      <c r="N16" s="21" t="s">
        <v>39</v>
      </c>
      <c r="O16" s="21">
        <v>11.79685970277532</v>
      </c>
    </row>
    <row r="17" spans="1:15" x14ac:dyDescent="0.25">
      <c r="A17" s="15"/>
      <c r="B17" s="10" t="s">
        <v>53</v>
      </c>
      <c r="C17" s="24">
        <v>14.400323797193501</v>
      </c>
      <c r="D17" s="29">
        <v>13.755779225263451</v>
      </c>
      <c r="E17" s="24">
        <f t="shared" si="0"/>
        <v>-0.64454457193004977</v>
      </c>
      <c r="F17" s="79"/>
      <c r="G17" s="24">
        <v>15.416861404899329</v>
      </c>
      <c r="H17" s="29">
        <v>14.54437017783177</v>
      </c>
      <c r="I17" s="24">
        <f t="shared" si="1"/>
        <v>-0.87249122706755955</v>
      </c>
      <c r="J17" s="8"/>
      <c r="K17" s="17"/>
      <c r="L17" s="10"/>
      <c r="N17" s="21" t="s">
        <v>42</v>
      </c>
      <c r="O17" s="21">
        <v>11.938528807359653</v>
      </c>
    </row>
    <row r="18" spans="1:15" x14ac:dyDescent="0.25">
      <c r="A18" s="15"/>
      <c r="B18" s="10" t="s">
        <v>49</v>
      </c>
      <c r="C18" s="24">
        <v>13.140312881886143</v>
      </c>
      <c r="D18" s="29">
        <v>13.0417887152362</v>
      </c>
      <c r="E18" s="24">
        <f t="shared" si="0"/>
        <v>-9.8524166649943012E-2</v>
      </c>
      <c r="F18" s="79"/>
      <c r="G18" s="24">
        <v>12.447778530240432</v>
      </c>
      <c r="H18" s="29">
        <v>11.449236337326454</v>
      </c>
      <c r="I18" s="24">
        <f t="shared" si="1"/>
        <v>-0.99854219291397861</v>
      </c>
      <c r="J18" s="8"/>
      <c r="K18" s="17"/>
      <c r="L18" s="10"/>
      <c r="N18" s="21" t="s">
        <v>47</v>
      </c>
      <c r="O18" s="21">
        <v>12.590204788656727</v>
      </c>
    </row>
    <row r="19" spans="1:15" x14ac:dyDescent="0.25">
      <c r="A19" s="15"/>
      <c r="B19" s="11" t="s">
        <v>138</v>
      </c>
      <c r="C19" s="25">
        <v>13.408769446604818</v>
      </c>
      <c r="D19" s="82">
        <v>12.713180712216301</v>
      </c>
      <c r="E19" s="25">
        <f t="shared" si="0"/>
        <v>-0.69558873438851698</v>
      </c>
      <c r="F19" s="79"/>
      <c r="G19" s="25">
        <v>12.381047239295368</v>
      </c>
      <c r="H19" s="82">
        <v>11.646054352052021</v>
      </c>
      <c r="I19" s="25">
        <f t="shared" si="1"/>
        <v>-0.73499288724334733</v>
      </c>
      <c r="J19" s="8"/>
      <c r="K19" s="17"/>
      <c r="L19" s="10"/>
      <c r="N19" s="27" t="s">
        <v>48</v>
      </c>
      <c r="O19" s="21">
        <v>12.65295048877527</v>
      </c>
    </row>
    <row r="20" spans="1:15" x14ac:dyDescent="0.25">
      <c r="A20" s="15"/>
      <c r="B20" s="10" t="s">
        <v>48</v>
      </c>
      <c r="C20" s="24">
        <v>12.210386604338975</v>
      </c>
      <c r="D20" s="29">
        <v>12.65295048877527</v>
      </c>
      <c r="E20" s="24">
        <f t="shared" si="0"/>
        <v>0.44256388443629469</v>
      </c>
      <c r="F20" s="79"/>
      <c r="G20" s="24">
        <v>11.502923761718902</v>
      </c>
      <c r="H20" s="29">
        <v>12.213550003391136</v>
      </c>
      <c r="I20" s="24">
        <f t="shared" si="1"/>
        <v>0.71062624167223376</v>
      </c>
      <c r="J20" s="8"/>
      <c r="K20" s="17"/>
      <c r="L20" s="10"/>
      <c r="N20" s="21" t="s">
        <v>138</v>
      </c>
      <c r="O20" s="21">
        <v>12.713180712216301</v>
      </c>
    </row>
    <row r="21" spans="1:15" x14ac:dyDescent="0.25">
      <c r="A21" s="15"/>
      <c r="B21" s="10" t="s">
        <v>47</v>
      </c>
      <c r="C21" s="24">
        <v>14.55443309259582</v>
      </c>
      <c r="D21" s="29">
        <v>12.590204788656727</v>
      </c>
      <c r="E21" s="24">
        <f t="shared" si="0"/>
        <v>-1.9642283039390929</v>
      </c>
      <c r="F21" s="79"/>
      <c r="G21" s="24">
        <v>14.148249190604567</v>
      </c>
      <c r="H21" s="29">
        <v>11.727708913891766</v>
      </c>
      <c r="I21" s="24">
        <f t="shared" si="1"/>
        <v>-2.420540276712801</v>
      </c>
      <c r="J21" s="8"/>
      <c r="K21" s="17"/>
      <c r="L21" s="10"/>
      <c r="N21" s="21" t="s">
        <v>49</v>
      </c>
      <c r="O21" s="21">
        <v>13.0417887152362</v>
      </c>
    </row>
    <row r="22" spans="1:15" x14ac:dyDescent="0.25">
      <c r="A22" s="15"/>
      <c r="B22" s="10" t="s">
        <v>42</v>
      </c>
      <c r="C22" s="24">
        <v>13.746096132150869</v>
      </c>
      <c r="D22" s="29">
        <v>11.938528807359653</v>
      </c>
      <c r="E22" s="24">
        <f t="shared" si="0"/>
        <v>-1.8075673247912167</v>
      </c>
      <c r="F22" s="79"/>
      <c r="G22" s="24">
        <v>14.587845572103102</v>
      </c>
      <c r="H22" s="29">
        <v>12.08792414017981</v>
      </c>
      <c r="I22" s="24">
        <f t="shared" si="1"/>
        <v>-2.4999214319232923</v>
      </c>
      <c r="J22" s="8"/>
      <c r="K22" s="17"/>
      <c r="L22" s="10"/>
      <c r="N22" s="21" t="s">
        <v>53</v>
      </c>
      <c r="O22" s="21">
        <v>13.755779225263451</v>
      </c>
    </row>
    <row r="23" spans="1:15" x14ac:dyDescent="0.25">
      <c r="A23" s="15"/>
      <c r="B23" s="10" t="s">
        <v>39</v>
      </c>
      <c r="C23" s="24">
        <v>14.407698646457234</v>
      </c>
      <c r="D23" s="29">
        <v>11.79685970277532</v>
      </c>
      <c r="E23" s="24">
        <f t="shared" si="0"/>
        <v>-2.6108389436819142</v>
      </c>
      <c r="F23" s="79"/>
      <c r="G23" s="24">
        <v>12.223791610074857</v>
      </c>
      <c r="H23" s="29">
        <v>10.771039982608817</v>
      </c>
      <c r="I23" s="24">
        <f t="shared" si="1"/>
        <v>-1.4527516274660393</v>
      </c>
      <c r="J23" s="8"/>
      <c r="K23" s="17"/>
      <c r="L23" s="10"/>
      <c r="M23" s="21"/>
      <c r="N23" s="21" t="s">
        <v>45</v>
      </c>
      <c r="O23" s="21">
        <v>15.87951042356169</v>
      </c>
    </row>
    <row r="24" spans="1:15" x14ac:dyDescent="0.25">
      <c r="A24" s="15"/>
      <c r="B24" s="10" t="s">
        <v>41</v>
      </c>
      <c r="C24" s="24">
        <v>11.314669632280472</v>
      </c>
      <c r="D24" s="29">
        <v>11.537028400083853</v>
      </c>
      <c r="E24" s="24">
        <f t="shared" si="0"/>
        <v>0.2223587678033816</v>
      </c>
      <c r="F24" s="79"/>
      <c r="G24" s="24">
        <v>11.177827484099902</v>
      </c>
      <c r="H24" s="29">
        <v>11.023099438761683</v>
      </c>
      <c r="I24" s="24">
        <f t="shared" si="1"/>
        <v>-0.15472804533821893</v>
      </c>
      <c r="J24" s="8"/>
      <c r="K24" s="17"/>
      <c r="L24" s="10"/>
      <c r="M24" s="21"/>
      <c r="N24" s="27" t="s">
        <v>46</v>
      </c>
      <c r="O24" s="21">
        <v>16.768441249662054</v>
      </c>
    </row>
    <row r="25" spans="1:15" x14ac:dyDescent="0.25">
      <c r="A25" s="15"/>
      <c r="B25" s="11" t="s">
        <v>2</v>
      </c>
      <c r="C25" s="82">
        <v>10.872121051638304</v>
      </c>
      <c r="D25" s="82">
        <v>11.354614505290792</v>
      </c>
      <c r="E25" s="82">
        <f t="shared" si="0"/>
        <v>0.48249345365248786</v>
      </c>
      <c r="F25" s="79"/>
      <c r="G25" s="82">
        <v>10.160681598630026</v>
      </c>
      <c r="H25" s="82">
        <v>9.8851150722018541</v>
      </c>
      <c r="I25" s="82">
        <f t="shared" si="1"/>
        <v>-0.2755665264281717</v>
      </c>
      <c r="J25" s="8"/>
      <c r="K25" s="17"/>
      <c r="L25" s="10"/>
      <c r="N25" s="21" t="s">
        <v>40</v>
      </c>
      <c r="O25" s="21">
        <v>17.311741078638537</v>
      </c>
    </row>
    <row r="26" spans="1:15" x14ac:dyDescent="0.25">
      <c r="A26" s="15"/>
      <c r="B26" s="10" t="s">
        <v>44</v>
      </c>
      <c r="C26" s="24">
        <v>12.609524084704749</v>
      </c>
      <c r="D26" s="29">
        <v>10.042889024102177</v>
      </c>
      <c r="E26" s="24">
        <f t="shared" si="0"/>
        <v>-2.5666350606025716</v>
      </c>
      <c r="F26" s="79"/>
      <c r="G26" s="24">
        <v>11.211378808927048</v>
      </c>
      <c r="H26" s="29">
        <v>9.5139099057296068</v>
      </c>
      <c r="I26" s="24">
        <f t="shared" si="1"/>
        <v>-1.697468903197441</v>
      </c>
      <c r="J26" s="8"/>
      <c r="K26" s="17"/>
      <c r="L26" s="10"/>
      <c r="N26" s="21" t="s">
        <v>43</v>
      </c>
      <c r="O26" s="21">
        <v>19.630433630307419</v>
      </c>
    </row>
    <row r="27" spans="1:15" x14ac:dyDescent="0.25">
      <c r="A27" s="15"/>
      <c r="B27" s="8"/>
      <c r="J27" s="8"/>
      <c r="K27" s="17"/>
      <c r="L27" s="10"/>
    </row>
    <row r="28" spans="1:15" x14ac:dyDescent="0.25">
      <c r="A28" s="15"/>
      <c r="B28" s="11" t="s">
        <v>139</v>
      </c>
      <c r="C28" s="25">
        <f>+C25-C19</f>
        <v>-2.5366483949665142</v>
      </c>
      <c r="D28" s="82">
        <f>+D25-D19</f>
        <v>-1.3585662069255093</v>
      </c>
      <c r="E28" s="8"/>
      <c r="F28" s="8"/>
      <c r="G28" s="25">
        <f>+G25-G19</f>
        <v>-2.2203656406653423</v>
      </c>
      <c r="H28" s="82">
        <f>+H25-H19</f>
        <v>-1.7609392798501666</v>
      </c>
      <c r="I28" s="8"/>
      <c r="J28" s="8"/>
      <c r="K28" s="17"/>
      <c r="L28" s="10"/>
    </row>
    <row r="29" spans="1:15" x14ac:dyDescent="0.25">
      <c r="A29" s="15"/>
      <c r="B29" s="8"/>
      <c r="C29" s="8"/>
      <c r="D29" s="8"/>
      <c r="E29" s="8"/>
      <c r="F29" s="8"/>
      <c r="G29" s="8"/>
      <c r="H29" s="8"/>
      <c r="I29" s="8"/>
      <c r="J29" s="8"/>
      <c r="K29" s="17"/>
      <c r="L29" s="10"/>
    </row>
    <row r="30" spans="1:15" x14ac:dyDescent="0.25">
      <c r="A30" s="15"/>
      <c r="B30" s="8"/>
      <c r="C30" s="8"/>
      <c r="D30" s="8"/>
      <c r="E30" s="8"/>
      <c r="F30" s="8"/>
      <c r="G30" s="8"/>
      <c r="H30" s="8"/>
      <c r="I30" s="8"/>
      <c r="J30" s="8"/>
      <c r="K30" s="17"/>
      <c r="L30" s="10"/>
    </row>
    <row r="31" spans="1:15" x14ac:dyDescent="0.25">
      <c r="A31" s="15"/>
      <c r="B31" s="8"/>
      <c r="C31" s="8"/>
      <c r="D31" s="8"/>
      <c r="E31" s="8"/>
      <c r="F31" s="8"/>
      <c r="G31" s="8"/>
      <c r="H31" s="8"/>
      <c r="I31" s="8"/>
      <c r="J31" s="8"/>
      <c r="K31" s="17"/>
      <c r="L31" s="10"/>
    </row>
    <row r="32" spans="1:15" x14ac:dyDescent="0.25">
      <c r="A32" s="15"/>
      <c r="B32" s="8"/>
      <c r="C32" s="8"/>
      <c r="D32" s="8"/>
      <c r="E32" s="8"/>
      <c r="F32" s="8"/>
      <c r="G32" s="8"/>
      <c r="H32" s="8"/>
      <c r="I32" s="8"/>
      <c r="J32" s="8"/>
      <c r="K32" s="17"/>
      <c r="L32" s="10"/>
    </row>
    <row r="33" spans="1:13" x14ac:dyDescent="0.25">
      <c r="A33" s="15"/>
      <c r="B33" s="8"/>
      <c r="C33" s="8"/>
      <c r="D33" s="8"/>
      <c r="E33" s="8"/>
      <c r="F33" s="8"/>
      <c r="G33" s="8"/>
      <c r="H33" s="8"/>
      <c r="I33" s="8"/>
      <c r="J33" s="8"/>
      <c r="K33" s="17"/>
      <c r="L33" s="10"/>
    </row>
    <row r="34" spans="1:13" x14ac:dyDescent="0.25">
      <c r="A34" s="15"/>
      <c r="B34" s="8"/>
      <c r="C34" s="8"/>
      <c r="D34" s="8"/>
      <c r="E34" s="8"/>
      <c r="F34" s="8"/>
      <c r="G34" s="8"/>
      <c r="H34" s="8"/>
      <c r="I34" s="8"/>
      <c r="J34" s="8"/>
      <c r="K34" s="17"/>
      <c r="L34" s="10"/>
    </row>
    <row r="35" spans="1:13" x14ac:dyDescent="0.25">
      <c r="A35" s="15"/>
      <c r="B35" s="8"/>
      <c r="C35" s="8"/>
      <c r="D35" s="8"/>
      <c r="E35" s="8"/>
      <c r="F35" s="8"/>
      <c r="G35" s="8"/>
      <c r="H35" s="8"/>
      <c r="I35" s="8"/>
      <c r="J35" s="8"/>
      <c r="K35" s="17"/>
      <c r="L35" s="10"/>
    </row>
    <row r="36" spans="1:13" ht="14.25" customHeight="1" x14ac:dyDescent="0.25">
      <c r="A36" s="15"/>
      <c r="B36" s="8"/>
      <c r="C36" s="8"/>
      <c r="D36" s="8"/>
      <c r="E36" s="8"/>
      <c r="F36" s="8"/>
      <c r="G36" s="8"/>
      <c r="H36" s="8"/>
      <c r="I36" s="8"/>
      <c r="J36" s="8"/>
      <c r="K36" s="17"/>
      <c r="L36" s="10"/>
    </row>
    <row r="37" spans="1:13" x14ac:dyDescent="0.25">
      <c r="A37" s="15"/>
      <c r="B37" s="10"/>
      <c r="C37" s="4"/>
      <c r="D37" s="4"/>
      <c r="E37" s="4"/>
      <c r="F37" s="5"/>
      <c r="G37" s="5"/>
      <c r="H37" s="5"/>
      <c r="I37" s="8"/>
      <c r="J37" s="8"/>
      <c r="K37" s="17"/>
      <c r="L37" s="10"/>
      <c r="M37" s="21" t="s">
        <v>50</v>
      </c>
    </row>
    <row r="38" spans="1:13" x14ac:dyDescent="0.25">
      <c r="A38" s="15"/>
      <c r="B38" s="10"/>
      <c r="C38" s="4"/>
      <c r="D38" s="4"/>
      <c r="E38" s="4"/>
      <c r="F38" s="5"/>
      <c r="G38" s="5"/>
      <c r="H38" s="5"/>
      <c r="I38" s="8"/>
      <c r="J38" s="8"/>
      <c r="K38" s="17"/>
      <c r="L38" s="10"/>
      <c r="M38" s="9" t="s">
        <v>50</v>
      </c>
    </row>
    <row r="39" spans="1:13" x14ac:dyDescent="0.25">
      <c r="A39" s="15"/>
      <c r="B39" s="10"/>
      <c r="C39" s="4"/>
      <c r="D39" s="4"/>
      <c r="E39" s="4"/>
      <c r="F39" s="5"/>
      <c r="G39" s="5"/>
      <c r="H39" s="5"/>
      <c r="I39" s="8"/>
      <c r="J39" s="8"/>
      <c r="K39" s="17"/>
      <c r="L39" s="10"/>
      <c r="M39" s="9" t="s">
        <v>50</v>
      </c>
    </row>
    <row r="40" spans="1:13" x14ac:dyDescent="0.25">
      <c r="A40" s="15"/>
      <c r="B40" s="10"/>
      <c r="C40" s="4"/>
      <c r="D40" s="4"/>
      <c r="E40" s="4"/>
      <c r="F40" s="5"/>
      <c r="G40" s="5"/>
      <c r="H40" s="5"/>
      <c r="I40" s="8"/>
      <c r="J40" s="8"/>
      <c r="K40" s="17"/>
      <c r="L40" s="10"/>
      <c r="M40" s="9" t="s">
        <v>50</v>
      </c>
    </row>
    <row r="41" spans="1:13" x14ac:dyDescent="0.25">
      <c r="A41" s="15"/>
      <c r="B41" s="10"/>
      <c r="C41" s="4"/>
      <c r="D41" s="4"/>
      <c r="E41" s="4"/>
      <c r="F41" s="5"/>
      <c r="G41" s="5"/>
      <c r="H41" s="5"/>
      <c r="I41" s="8"/>
      <c r="J41" s="8"/>
      <c r="K41" s="17"/>
      <c r="L41" s="10"/>
      <c r="M41" s="9" t="s">
        <v>50</v>
      </c>
    </row>
    <row r="42" spans="1:13" x14ac:dyDescent="0.25">
      <c r="A42" s="15"/>
      <c r="B42" s="10"/>
      <c r="C42" s="4"/>
      <c r="D42" s="4"/>
      <c r="E42" s="4"/>
      <c r="F42" s="5"/>
      <c r="G42" s="5"/>
      <c r="H42" s="5"/>
      <c r="I42" s="8"/>
      <c r="J42" s="8"/>
      <c r="K42" s="17"/>
      <c r="L42" s="10"/>
    </row>
    <row r="43" spans="1:13" x14ac:dyDescent="0.25">
      <c r="A43" s="15"/>
      <c r="B43" s="10"/>
      <c r="C43" s="4"/>
      <c r="D43" s="4"/>
      <c r="E43" s="4"/>
      <c r="F43" s="5"/>
      <c r="G43" s="5"/>
      <c r="H43" s="5"/>
      <c r="I43" s="8"/>
      <c r="J43" s="8"/>
      <c r="K43" s="17"/>
      <c r="L43" s="10"/>
      <c r="M43" s="9" t="s">
        <v>50</v>
      </c>
    </row>
    <row r="44" spans="1:13" x14ac:dyDescent="0.25">
      <c r="A44" s="15"/>
      <c r="B44" s="10"/>
      <c r="C44" s="4"/>
      <c r="D44" s="4"/>
      <c r="E44" s="4"/>
      <c r="F44" s="5"/>
      <c r="G44" s="5"/>
      <c r="H44" s="5"/>
      <c r="I44" s="8"/>
      <c r="J44" s="8"/>
      <c r="K44" s="17"/>
      <c r="L44" s="10"/>
      <c r="M44" s="9" t="s">
        <v>50</v>
      </c>
    </row>
    <row r="45" spans="1:13" x14ac:dyDescent="0.25">
      <c r="A45" s="15"/>
      <c r="B45" s="10"/>
      <c r="C45" s="4"/>
      <c r="D45" s="4"/>
      <c r="E45" s="4"/>
      <c r="F45" s="5"/>
      <c r="G45" s="5"/>
      <c r="H45" s="5"/>
      <c r="I45" s="8"/>
      <c r="J45" s="8"/>
      <c r="K45" s="17"/>
      <c r="L45" s="10"/>
      <c r="M45" s="9" t="s">
        <v>50</v>
      </c>
    </row>
    <row r="46" spans="1:13" x14ac:dyDescent="0.25">
      <c r="A46" s="15"/>
      <c r="B46" s="10"/>
      <c r="C46" s="4"/>
      <c r="D46" s="4"/>
      <c r="E46" s="4"/>
      <c r="F46" s="5"/>
      <c r="G46" s="5"/>
      <c r="H46" s="5"/>
      <c r="I46" s="8"/>
      <c r="J46" s="8"/>
      <c r="K46" s="17"/>
      <c r="L46" s="10"/>
      <c r="M46" s="9" t="s">
        <v>50</v>
      </c>
    </row>
    <row r="47" spans="1:13" x14ac:dyDescent="0.25">
      <c r="A47" s="15"/>
      <c r="B47" s="85" t="str">
        <f>+Índice!B49</f>
        <v>Fuente: Departamento Administrativo Nacional de Estadística, Gran Encuesta Integrada de Hogares (GEIH) junio 2014</v>
      </c>
      <c r="C47" s="10"/>
      <c r="D47" s="10"/>
      <c r="E47" s="10"/>
      <c r="F47" s="10"/>
      <c r="G47" s="10"/>
      <c r="H47" s="10"/>
      <c r="I47" s="10"/>
      <c r="J47" s="10"/>
      <c r="K47" s="17"/>
      <c r="L47" s="10"/>
    </row>
    <row r="48" spans="1:13" x14ac:dyDescent="0.25">
      <c r="A48" s="15"/>
      <c r="B48" s="85" t="s">
        <v>34</v>
      </c>
      <c r="C48" s="10"/>
      <c r="D48" s="10"/>
      <c r="E48" s="10"/>
      <c r="F48" s="10"/>
      <c r="G48" s="10"/>
      <c r="H48" s="10"/>
      <c r="I48" s="10"/>
      <c r="J48" s="10"/>
      <c r="K48" s="17"/>
      <c r="L48" s="10"/>
    </row>
    <row r="49" spans="1:12" x14ac:dyDescent="0.25">
      <c r="A49" s="15"/>
      <c r="B49" s="85" t="s">
        <v>37</v>
      </c>
      <c r="C49" s="10"/>
      <c r="D49" s="10"/>
      <c r="E49" s="10"/>
      <c r="F49" s="10"/>
      <c r="G49" s="10"/>
      <c r="H49" s="10"/>
      <c r="I49" s="10"/>
      <c r="J49" s="10"/>
      <c r="K49" s="17"/>
      <c r="L49" s="10"/>
    </row>
    <row r="50" spans="1:12" x14ac:dyDescent="0.25">
      <c r="A50" s="15"/>
      <c r="B50" s="85" t="s">
        <v>35</v>
      </c>
      <c r="C50" s="10"/>
      <c r="D50" s="10"/>
      <c r="E50" s="10"/>
      <c r="F50" s="10"/>
      <c r="G50" s="10"/>
      <c r="H50" s="10"/>
      <c r="I50" s="10"/>
      <c r="J50" s="10"/>
      <c r="K50" s="17"/>
      <c r="L50" s="10"/>
    </row>
    <row r="51" spans="1:12" x14ac:dyDescent="0.25">
      <c r="A51" s="18"/>
      <c r="B51" s="86" t="s">
        <v>36</v>
      </c>
      <c r="C51" s="51"/>
      <c r="D51" s="51"/>
      <c r="E51" s="51"/>
      <c r="F51" s="51"/>
      <c r="G51" s="51"/>
      <c r="H51" s="52"/>
      <c r="I51" s="52"/>
      <c r="J51" s="52"/>
      <c r="K51" s="53"/>
      <c r="L51" s="10"/>
    </row>
    <row r="53" spans="1:12" x14ac:dyDescent="0.25">
      <c r="B53" s="21" t="s">
        <v>17</v>
      </c>
      <c r="C53" s="21"/>
      <c r="D53" s="21"/>
      <c r="E53" s="21" t="s">
        <v>15</v>
      </c>
    </row>
  </sheetData>
  <sortState ref="B13:I26">
    <sortCondition descending="1" ref="D13:D26"/>
  </sortState>
  <mergeCells count="6">
    <mergeCell ref="C7:J7"/>
    <mergeCell ref="C8:J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9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6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20.140625" style="9" customWidth="1"/>
    <col min="3" max="5" width="10" style="9" customWidth="1"/>
    <col min="6" max="6" width="11.28515625" style="9" customWidth="1"/>
    <col min="7" max="10" width="10" style="9" customWidth="1"/>
    <col min="11" max="11" width="11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74"/>
      <c r="B1" s="73"/>
      <c r="C1" s="73"/>
      <c r="D1" s="73"/>
      <c r="E1" s="73"/>
      <c r="F1" s="73"/>
      <c r="G1" s="73"/>
      <c r="H1" s="73"/>
      <c r="I1" s="73"/>
      <c r="J1" s="73"/>
      <c r="K1" s="73"/>
      <c r="L1" s="75"/>
      <c r="M1" s="10"/>
    </row>
    <row r="2" spans="1:14" x14ac:dyDescent="0.25">
      <c r="A2" s="15"/>
      <c r="B2" s="78"/>
      <c r="C2" s="78"/>
      <c r="D2" s="78"/>
      <c r="E2" s="78"/>
      <c r="F2" s="78"/>
      <c r="G2" s="78"/>
      <c r="H2" s="78"/>
      <c r="I2" s="78"/>
      <c r="J2" s="78"/>
      <c r="K2" s="78"/>
      <c r="L2" s="17"/>
      <c r="M2" s="10"/>
    </row>
    <row r="3" spans="1:14" x14ac:dyDescent="0.25">
      <c r="A3" s="15"/>
      <c r="B3" s="78"/>
      <c r="C3" s="78"/>
      <c r="D3" s="78"/>
      <c r="E3" s="78"/>
      <c r="F3" s="78"/>
      <c r="G3" s="78"/>
      <c r="H3" s="78"/>
      <c r="I3" s="78"/>
      <c r="J3" s="78"/>
      <c r="K3" s="78"/>
      <c r="L3" s="17"/>
      <c r="M3" s="10"/>
    </row>
    <row r="4" spans="1:14" x14ac:dyDescent="0.25">
      <c r="A4" s="15"/>
      <c r="B4" s="78"/>
      <c r="C4" s="78"/>
      <c r="D4" s="78"/>
      <c r="E4" s="78"/>
      <c r="F4" s="78"/>
      <c r="G4" s="78"/>
      <c r="H4" s="78"/>
      <c r="I4" s="78"/>
      <c r="J4" s="78"/>
      <c r="K4" s="78"/>
      <c r="L4" s="17"/>
      <c r="M4" s="10"/>
    </row>
    <row r="5" spans="1:14" x14ac:dyDescent="0.25">
      <c r="A5" s="15"/>
      <c r="B5" s="78"/>
      <c r="C5" s="78"/>
      <c r="D5" s="78"/>
      <c r="E5" s="78"/>
      <c r="F5" s="78"/>
      <c r="G5" s="78"/>
      <c r="H5" s="78"/>
      <c r="I5" s="78"/>
      <c r="J5" s="78"/>
      <c r="K5" s="78"/>
      <c r="L5" s="17"/>
      <c r="M5" s="10"/>
    </row>
    <row r="6" spans="1:14" x14ac:dyDescent="0.25">
      <c r="A6" s="15"/>
      <c r="B6" s="78"/>
      <c r="C6" s="78"/>
      <c r="D6" s="78"/>
      <c r="E6" s="78"/>
      <c r="F6" s="78"/>
      <c r="G6" s="78"/>
      <c r="H6" s="78"/>
      <c r="I6" s="78"/>
      <c r="J6" s="78"/>
      <c r="K6" s="78"/>
      <c r="L6" s="17"/>
      <c r="M6" s="10"/>
    </row>
    <row r="7" spans="1:14" x14ac:dyDescent="0.25">
      <c r="A7" s="15"/>
      <c r="B7" s="78"/>
      <c r="C7" s="140" t="s">
        <v>67</v>
      </c>
      <c r="D7" s="140"/>
      <c r="E7" s="140"/>
      <c r="F7" s="140"/>
      <c r="G7" s="140"/>
      <c r="H7" s="140"/>
      <c r="I7" s="140"/>
      <c r="J7" s="140"/>
      <c r="K7" s="140"/>
      <c r="L7" s="17"/>
      <c r="M7" s="10"/>
    </row>
    <row r="8" spans="1:14" x14ac:dyDescent="0.25">
      <c r="A8" s="15"/>
      <c r="B8" s="78"/>
      <c r="C8" s="140" t="s">
        <v>75</v>
      </c>
      <c r="D8" s="140"/>
      <c r="E8" s="140"/>
      <c r="F8" s="140"/>
      <c r="G8" s="140"/>
      <c r="H8" s="140"/>
      <c r="I8" s="140"/>
      <c r="J8" s="140"/>
      <c r="K8" s="140"/>
      <c r="L8" s="17"/>
      <c r="M8" s="10"/>
    </row>
    <row r="9" spans="1:14" ht="7.5" customHeight="1" x14ac:dyDescent="0.25">
      <c r="A9" s="15"/>
      <c r="B9" s="78"/>
      <c r="C9" s="77"/>
      <c r="D9" s="77"/>
      <c r="E9" s="77"/>
      <c r="F9" s="77"/>
      <c r="G9" s="78"/>
      <c r="H9" s="77"/>
      <c r="I9" s="78"/>
      <c r="J9" s="78"/>
      <c r="K9" s="78"/>
      <c r="L9" s="17"/>
      <c r="M9" s="10"/>
    </row>
    <row r="10" spans="1:14" ht="15.75" customHeight="1" x14ac:dyDescent="0.25">
      <c r="A10" s="15"/>
      <c r="B10" s="10"/>
      <c r="C10" s="141" t="s">
        <v>54</v>
      </c>
      <c r="D10" s="141"/>
      <c r="E10" s="147" t="s">
        <v>108</v>
      </c>
      <c r="F10" s="147" t="s">
        <v>90</v>
      </c>
      <c r="G10" s="78"/>
      <c r="H10" s="141" t="s">
        <v>107</v>
      </c>
      <c r="I10" s="141"/>
      <c r="J10" s="147" t="s">
        <v>108</v>
      </c>
      <c r="K10" s="147" t="s">
        <v>90</v>
      </c>
      <c r="L10" s="17"/>
      <c r="M10" s="10"/>
    </row>
    <row r="11" spans="1:14" x14ac:dyDescent="0.25">
      <c r="A11" s="15"/>
      <c r="B11" s="10"/>
      <c r="C11" s="79">
        <v>2013</v>
      </c>
      <c r="D11" s="79">
        <v>2014</v>
      </c>
      <c r="E11" s="144"/>
      <c r="F11" s="144"/>
      <c r="G11" s="78"/>
      <c r="H11" s="79">
        <v>2013</v>
      </c>
      <c r="I11" s="79">
        <v>2014</v>
      </c>
      <c r="J11" s="144"/>
      <c r="K11" s="144"/>
      <c r="L11" s="17"/>
      <c r="N11" s="2"/>
    </row>
    <row r="12" spans="1:14" ht="6" customHeight="1" x14ac:dyDescent="0.25">
      <c r="A12" s="15"/>
      <c r="B12" s="10"/>
      <c r="C12" s="77"/>
      <c r="D12" s="77"/>
      <c r="E12" s="77"/>
      <c r="F12" s="78"/>
      <c r="G12" s="78"/>
      <c r="H12" s="77"/>
      <c r="I12" s="77"/>
      <c r="J12" s="77"/>
      <c r="K12" s="77"/>
      <c r="L12" s="17"/>
      <c r="M12" s="10"/>
    </row>
    <row r="13" spans="1:14" x14ac:dyDescent="0.25">
      <c r="A13" s="15"/>
      <c r="B13" s="29" t="s">
        <v>68</v>
      </c>
      <c r="C13" s="91">
        <f>+'Mercado laboral trim (Género) '!C16</f>
        <v>1954.5199094459026</v>
      </c>
      <c r="D13" s="91">
        <f>+'Mercado laboral trim (Género) '!D16</f>
        <v>1986.418036539739</v>
      </c>
      <c r="E13" s="82">
        <v>100</v>
      </c>
      <c r="F13" s="82">
        <f>+(D13/C13-1)*100</f>
        <v>1.6320185299560031</v>
      </c>
      <c r="G13" s="78"/>
      <c r="H13" s="91">
        <f>+'Mercado laboral trim (Género) '!G16</f>
        <v>2105.0454643397311</v>
      </c>
      <c r="I13" s="91">
        <f>+'Mercado laboral trim (Género) '!H16</f>
        <v>2185.4378656848835</v>
      </c>
      <c r="J13" s="82">
        <v>100</v>
      </c>
      <c r="K13" s="82">
        <f>+(I13/H13-1)*100</f>
        <v>3.8190339689583963</v>
      </c>
      <c r="L13" s="17"/>
      <c r="M13" s="10"/>
    </row>
    <row r="14" spans="1:14" x14ac:dyDescent="0.25">
      <c r="A14" s="15"/>
      <c r="B14" s="10" t="s">
        <v>64</v>
      </c>
      <c r="C14" s="23">
        <v>662.88628905013911</v>
      </c>
      <c r="D14" s="26">
        <v>678.42115025668966</v>
      </c>
      <c r="E14" s="24">
        <f t="shared" ref="E14:E21" si="0">+D14/$D$13*100</f>
        <v>34.152989842886861</v>
      </c>
      <c r="F14" s="24">
        <f>+(D14/C14-1)*100</f>
        <v>2.3435182569262025</v>
      </c>
      <c r="G14" s="78"/>
      <c r="H14" s="23">
        <v>281.32986201977621</v>
      </c>
      <c r="I14" s="26">
        <v>310.67592618254383</v>
      </c>
      <c r="J14" s="24">
        <f t="shared" ref="J14:J21" si="1">+I14/$I$13*100</f>
        <v>14.215729079315768</v>
      </c>
      <c r="K14" s="24">
        <f>+(I14/H14-1)*100</f>
        <v>10.431194169037305</v>
      </c>
      <c r="L14" s="17"/>
      <c r="M14" s="10"/>
    </row>
    <row r="15" spans="1:14" x14ac:dyDescent="0.25">
      <c r="A15" s="15"/>
      <c r="B15" s="10" t="s">
        <v>62</v>
      </c>
      <c r="C15" s="23">
        <v>557.41406253755156</v>
      </c>
      <c r="D15" s="26">
        <v>595.34057673383654</v>
      </c>
      <c r="E15" s="24">
        <f t="shared" si="0"/>
        <v>29.97055835089456</v>
      </c>
      <c r="F15" s="24">
        <f t="shared" ref="F15:F21" si="2">+(D15/C15-1)*100</f>
        <v>6.8040110117835395</v>
      </c>
      <c r="G15" s="78"/>
      <c r="H15" s="23">
        <v>587.26980210145712</v>
      </c>
      <c r="I15" s="26">
        <v>623.45702714261165</v>
      </c>
      <c r="J15" s="24">
        <f t="shared" si="1"/>
        <v>28.527785526733773</v>
      </c>
      <c r="K15" s="24">
        <f t="shared" ref="K15:K21" si="3">+(I15/H15-1)*100</f>
        <v>6.1619420769915223</v>
      </c>
      <c r="L15" s="17"/>
      <c r="M15" s="10"/>
    </row>
    <row r="16" spans="1:14" x14ac:dyDescent="0.25">
      <c r="A16" s="15"/>
      <c r="B16" s="10" t="s">
        <v>63</v>
      </c>
      <c r="C16" s="23">
        <v>320.53925335637973</v>
      </c>
      <c r="D16" s="26">
        <v>292.7067859557373</v>
      </c>
      <c r="E16" s="24">
        <f t="shared" si="0"/>
        <v>14.73540717872361</v>
      </c>
      <c r="F16" s="24">
        <f t="shared" si="2"/>
        <v>-8.6830137367600138</v>
      </c>
      <c r="G16" s="78"/>
      <c r="H16" s="23">
        <v>372.38762163455533</v>
      </c>
      <c r="I16" s="26">
        <v>348.84515932667023</v>
      </c>
      <c r="J16" s="24">
        <f t="shared" si="1"/>
        <v>15.962254740989737</v>
      </c>
      <c r="K16" s="24">
        <f t="shared" si="3"/>
        <v>-6.3220313834675856</v>
      </c>
      <c r="L16" s="17"/>
      <c r="M16" s="10"/>
    </row>
    <row r="17" spans="1:15" x14ac:dyDescent="0.25">
      <c r="A17" s="15"/>
      <c r="B17" s="10" t="s">
        <v>66</v>
      </c>
      <c r="C17" s="23">
        <v>238.27095912071869</v>
      </c>
      <c r="D17" s="26">
        <v>244.14821053651823</v>
      </c>
      <c r="E17" s="24">
        <f t="shared" si="0"/>
        <v>12.290877652410702</v>
      </c>
      <c r="F17" s="24">
        <f t="shared" si="2"/>
        <v>2.4666251554482876</v>
      </c>
      <c r="G17" s="78"/>
      <c r="H17" s="23">
        <v>293.06141354245949</v>
      </c>
      <c r="I17" s="26">
        <v>316.34893498988589</v>
      </c>
      <c r="J17" s="24">
        <f t="shared" si="1"/>
        <v>14.475311330379409</v>
      </c>
      <c r="K17" s="24">
        <f t="shared" si="3"/>
        <v>7.9462939750177819</v>
      </c>
      <c r="L17" s="17"/>
      <c r="M17" s="10"/>
    </row>
    <row r="18" spans="1:15" x14ac:dyDescent="0.25">
      <c r="A18" s="15"/>
      <c r="B18" s="10" t="s">
        <v>65</v>
      </c>
      <c r="C18" s="23">
        <v>85.238733509884867</v>
      </c>
      <c r="D18" s="26">
        <v>83.979717522129292</v>
      </c>
      <c r="E18" s="24">
        <f t="shared" si="0"/>
        <v>4.2276960829664336</v>
      </c>
      <c r="F18" s="24">
        <f t="shared" si="2"/>
        <v>-1.477046802448756</v>
      </c>
      <c r="G18" s="78"/>
      <c r="H18" s="23">
        <v>324.44782240116649</v>
      </c>
      <c r="I18" s="26">
        <v>285.21222906899203</v>
      </c>
      <c r="J18" s="24">
        <f t="shared" si="1"/>
        <v>13.050575975977738</v>
      </c>
      <c r="K18" s="24">
        <f t="shared" si="3"/>
        <v>-12.093036421634928</v>
      </c>
      <c r="L18" s="17"/>
      <c r="M18" s="10"/>
    </row>
    <row r="19" spans="1:15" x14ac:dyDescent="0.25">
      <c r="A19" s="15"/>
      <c r="B19" s="10" t="s">
        <v>104</v>
      </c>
      <c r="C19" s="23">
        <v>51.383706798388161</v>
      </c>
      <c r="D19" s="26">
        <v>60.816384782301661</v>
      </c>
      <c r="E19" s="24">
        <f t="shared" si="0"/>
        <v>3.0616105806329355</v>
      </c>
      <c r="F19" s="24">
        <f t="shared" si="2"/>
        <v>18.357332648117541</v>
      </c>
      <c r="G19" s="78"/>
      <c r="H19" s="23">
        <v>42.765180522038563</v>
      </c>
      <c r="I19" s="26">
        <v>54.934643326332626</v>
      </c>
      <c r="J19" s="24">
        <f t="shared" si="1"/>
        <v>2.5136675898638248</v>
      </c>
      <c r="K19" s="24">
        <f t="shared" si="3"/>
        <v>28.456474766948926</v>
      </c>
      <c r="L19" s="17"/>
      <c r="M19" s="10"/>
    </row>
    <row r="20" spans="1:15" x14ac:dyDescent="0.25">
      <c r="A20" s="15"/>
      <c r="B20" s="10" t="s">
        <v>32</v>
      </c>
      <c r="C20" s="23">
        <v>20.315565769090917</v>
      </c>
      <c r="D20" s="26">
        <v>21.333871230786162</v>
      </c>
      <c r="E20" s="24">
        <f t="shared" si="0"/>
        <v>1.0739869875501593</v>
      </c>
      <c r="F20" s="24">
        <f t="shared" si="2"/>
        <v>5.0124395907523489</v>
      </c>
      <c r="G20" s="78"/>
      <c r="H20" s="23">
        <v>173.65578981506192</v>
      </c>
      <c r="I20" s="26">
        <v>204.51165632234196</v>
      </c>
      <c r="J20" s="24">
        <f t="shared" si="1"/>
        <v>9.3579259119431004</v>
      </c>
      <c r="K20" s="24">
        <f t="shared" si="3"/>
        <v>17.768406420621275</v>
      </c>
      <c r="L20" s="17"/>
      <c r="M20" s="10"/>
    </row>
    <row r="21" spans="1:15" x14ac:dyDescent="0.25">
      <c r="A21" s="15"/>
      <c r="B21" s="10" t="s">
        <v>74</v>
      </c>
      <c r="C21" s="23">
        <f>+C13-SUM(C14:C20)</f>
        <v>18.471339303749346</v>
      </c>
      <c r="D21" s="26">
        <f>+D13-SUM(D14:D20)</f>
        <v>9.6713395217400375</v>
      </c>
      <c r="E21" s="24">
        <f t="shared" si="0"/>
        <v>0.48687332393473048</v>
      </c>
      <c r="F21" s="24">
        <f t="shared" si="2"/>
        <v>-47.641373683299015</v>
      </c>
      <c r="G21" s="78"/>
      <c r="H21" s="23">
        <f>+H13-SUM(H14:H20)</f>
        <v>30.127972303216211</v>
      </c>
      <c r="I21" s="26">
        <f>+I13-SUM(I14:I20)</f>
        <v>41.452289325505262</v>
      </c>
      <c r="J21" s="24">
        <f t="shared" si="1"/>
        <v>1.8967498447966507</v>
      </c>
      <c r="K21" s="24">
        <f t="shared" si="3"/>
        <v>37.587385265486859</v>
      </c>
      <c r="L21" s="17"/>
      <c r="M21" s="10"/>
    </row>
    <row r="22" spans="1:15" x14ac:dyDescent="0.25">
      <c r="A22" s="15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7"/>
      <c r="M22" s="10"/>
    </row>
    <row r="23" spans="1:15" x14ac:dyDescent="0.25">
      <c r="A23" s="15"/>
      <c r="B23" s="10"/>
      <c r="C23" s="141" t="s">
        <v>105</v>
      </c>
      <c r="D23" s="141"/>
      <c r="E23" s="141"/>
      <c r="F23" s="141"/>
      <c r="G23" s="141"/>
      <c r="H23" s="141"/>
      <c r="I23" s="141"/>
      <c r="J23" s="141"/>
      <c r="K23" s="141"/>
      <c r="L23" s="17"/>
      <c r="M23" s="10"/>
      <c r="N23" s="21"/>
      <c r="O23" s="27"/>
    </row>
    <row r="24" spans="1:15" x14ac:dyDescent="0.25">
      <c r="A24" s="15"/>
      <c r="B24" s="10"/>
      <c r="C24" s="141" t="s">
        <v>54</v>
      </c>
      <c r="D24" s="141"/>
      <c r="E24" s="147" t="s">
        <v>108</v>
      </c>
      <c r="F24" s="147" t="s">
        <v>90</v>
      </c>
      <c r="G24" s="78"/>
      <c r="H24" s="141" t="s">
        <v>107</v>
      </c>
      <c r="I24" s="141"/>
      <c r="J24" s="147" t="s">
        <v>108</v>
      </c>
      <c r="K24" s="147" t="s">
        <v>90</v>
      </c>
      <c r="L24" s="17"/>
      <c r="M24" s="10"/>
      <c r="N24" s="21"/>
      <c r="O24" s="27"/>
    </row>
    <row r="25" spans="1:15" x14ac:dyDescent="0.25">
      <c r="A25" s="15"/>
      <c r="B25" s="10"/>
      <c r="C25" s="79">
        <v>2013</v>
      </c>
      <c r="D25" s="79">
        <v>2014</v>
      </c>
      <c r="E25" s="144"/>
      <c r="F25" s="144"/>
      <c r="G25" s="78"/>
      <c r="H25" s="79">
        <v>2013</v>
      </c>
      <c r="I25" s="79">
        <v>2014</v>
      </c>
      <c r="J25" s="144"/>
      <c r="K25" s="144"/>
      <c r="L25" s="17"/>
      <c r="M25" s="10"/>
    </row>
    <row r="26" spans="1:15" x14ac:dyDescent="0.25">
      <c r="A26" s="15"/>
      <c r="B26" s="10"/>
      <c r="C26" s="79"/>
      <c r="D26" s="79"/>
      <c r="E26" s="79"/>
      <c r="F26" s="78"/>
      <c r="G26" s="78"/>
      <c r="H26" s="79"/>
      <c r="I26" s="79"/>
      <c r="J26" s="79"/>
      <c r="K26" s="79"/>
      <c r="L26" s="17"/>
      <c r="M26" s="10"/>
    </row>
    <row r="27" spans="1:15" x14ac:dyDescent="0.25">
      <c r="A27" s="15"/>
      <c r="B27" s="29" t="s">
        <v>68</v>
      </c>
      <c r="C27" s="91">
        <f>+'Mercado laboral añocorr(Género)'!C16</f>
        <v>1921.7879993529507</v>
      </c>
      <c r="D27" s="91">
        <f>+'Mercado laboral añocorr(Género)'!D16</f>
        <v>1936.7227750304232</v>
      </c>
      <c r="E27" s="82">
        <v>100</v>
      </c>
      <c r="F27" s="82">
        <f>+(D27/C27-1)*100</f>
        <v>0.77712919856409712</v>
      </c>
      <c r="G27" s="78"/>
      <c r="H27" s="91">
        <f>+'Mercado laboral añocorr(Género)'!G16</f>
        <v>2099.8578443923084</v>
      </c>
      <c r="I27" s="91">
        <f>+'Mercado laboral añocorr(Género)'!H16</f>
        <v>2179.2088638125356</v>
      </c>
      <c r="J27" s="82">
        <v>100</v>
      </c>
      <c r="K27" s="82">
        <f>+(I27/H27-1)*100</f>
        <v>3.7788757763833836</v>
      </c>
      <c r="L27" s="17"/>
      <c r="M27" s="10"/>
    </row>
    <row r="28" spans="1:15" x14ac:dyDescent="0.25">
      <c r="A28" s="15"/>
      <c r="B28" s="10" t="s">
        <v>64</v>
      </c>
      <c r="C28" s="23">
        <v>630.2330855447683</v>
      </c>
      <c r="D28" s="26">
        <v>647.23779721706057</v>
      </c>
      <c r="E28" s="24">
        <f t="shared" ref="E28:E35" si="4">+D28/$D$27*100</f>
        <v>33.419227860677857</v>
      </c>
      <c r="F28" s="24">
        <f>+(D28/C28-1)*100</f>
        <v>2.6981623247521958</v>
      </c>
      <c r="G28" s="78"/>
      <c r="H28" s="24">
        <v>274.22474605710073</v>
      </c>
      <c r="I28" s="29">
        <v>299.25362795266312</v>
      </c>
      <c r="J28" s="24">
        <f t="shared" ref="J28:J35" si="5">+I28/$I$27*100</f>
        <v>13.732214149914826</v>
      </c>
      <c r="K28" s="24">
        <f>+(I28/H28-1)*100</f>
        <v>9.1271419722094294</v>
      </c>
      <c r="L28" s="17"/>
      <c r="M28" s="10"/>
    </row>
    <row r="29" spans="1:15" x14ac:dyDescent="0.25">
      <c r="A29" s="15"/>
      <c r="B29" s="10" t="s">
        <v>62</v>
      </c>
      <c r="C29" s="23">
        <v>558.64030716440368</v>
      </c>
      <c r="D29" s="26">
        <v>588.25860929276632</v>
      </c>
      <c r="E29" s="24">
        <f t="shared" si="4"/>
        <v>30.373919121363439</v>
      </c>
      <c r="F29" s="24">
        <f t="shared" ref="F29:F35" si="6">+(D29/C29-1)*100</f>
        <v>5.3018555497188924</v>
      </c>
      <c r="G29" s="78"/>
      <c r="H29" s="24">
        <v>603.52468101886393</v>
      </c>
      <c r="I29" s="29">
        <v>626.28947430746518</v>
      </c>
      <c r="J29" s="24">
        <f t="shared" si="5"/>
        <v>28.739304648925156</v>
      </c>
      <c r="K29" s="24">
        <f t="shared" ref="K29:K35" si="7">+(I29/H29-1)*100</f>
        <v>3.7719738735738195</v>
      </c>
      <c r="L29" s="17"/>
      <c r="M29" s="10"/>
    </row>
    <row r="30" spans="1:15" x14ac:dyDescent="0.25">
      <c r="A30" s="15"/>
      <c r="B30" s="10" t="s">
        <v>63</v>
      </c>
      <c r="C30" s="23">
        <v>312.14044885722154</v>
      </c>
      <c r="D30" s="26">
        <v>286.44649679763791</v>
      </c>
      <c r="E30" s="24">
        <f t="shared" si="4"/>
        <v>14.790268410673191</v>
      </c>
      <c r="F30" s="24">
        <f t="shared" si="6"/>
        <v>-8.2315355647279436</v>
      </c>
      <c r="G30" s="78"/>
      <c r="H30" s="24">
        <v>361.08161476935078</v>
      </c>
      <c r="I30" s="29">
        <v>349.83216428127582</v>
      </c>
      <c r="J30" s="24">
        <f t="shared" si="5"/>
        <v>16.053172786257985</v>
      </c>
      <c r="K30" s="24">
        <f t="shared" si="7"/>
        <v>-3.1154869226063475</v>
      </c>
      <c r="L30" s="17"/>
      <c r="M30" s="10"/>
    </row>
    <row r="31" spans="1:15" x14ac:dyDescent="0.25">
      <c r="A31" s="15"/>
      <c r="B31" s="10" t="s">
        <v>66</v>
      </c>
      <c r="C31" s="23">
        <v>243.63692181776656</v>
      </c>
      <c r="D31" s="26">
        <v>240.499188219459</v>
      </c>
      <c r="E31" s="24">
        <f t="shared" si="4"/>
        <v>12.41784272484125</v>
      </c>
      <c r="F31" s="24">
        <f t="shared" si="6"/>
        <v>-1.2878727800766154</v>
      </c>
      <c r="G31" s="78"/>
      <c r="H31" s="24">
        <v>298.59905386112467</v>
      </c>
      <c r="I31" s="29">
        <v>302.32653125682447</v>
      </c>
      <c r="J31" s="24">
        <f t="shared" si="5"/>
        <v>13.873224190539629</v>
      </c>
      <c r="K31" s="24">
        <f t="shared" si="7"/>
        <v>1.2483219044067795</v>
      </c>
      <c r="L31" s="17"/>
      <c r="M31" s="10"/>
    </row>
    <row r="32" spans="1:15" x14ac:dyDescent="0.25">
      <c r="A32" s="15"/>
      <c r="B32" s="10" t="s">
        <v>65</v>
      </c>
      <c r="C32" s="23">
        <v>78.078420300253867</v>
      </c>
      <c r="D32" s="26">
        <v>77.254964120537736</v>
      </c>
      <c r="E32" s="24">
        <f t="shared" si="4"/>
        <v>3.9889531489257237</v>
      </c>
      <c r="F32" s="24">
        <f t="shared" si="6"/>
        <v>-1.0546527152438534</v>
      </c>
      <c r="G32" s="78"/>
      <c r="H32" s="24">
        <v>307.13937359543087</v>
      </c>
      <c r="I32" s="29">
        <v>297.71957381284653</v>
      </c>
      <c r="J32" s="24">
        <f t="shared" si="5"/>
        <v>13.661819147155304</v>
      </c>
      <c r="K32" s="24">
        <f t="shared" si="7"/>
        <v>-3.0669463417582699</v>
      </c>
      <c r="L32" s="17"/>
      <c r="M32" s="10"/>
    </row>
    <row r="33" spans="1:14" x14ac:dyDescent="0.25">
      <c r="A33" s="15"/>
      <c r="B33" s="10" t="s">
        <v>104</v>
      </c>
      <c r="C33" s="23">
        <v>57.989604593169965</v>
      </c>
      <c r="D33" s="26">
        <v>63.560307179222711</v>
      </c>
      <c r="E33" s="24">
        <f t="shared" si="4"/>
        <v>3.28184849162133</v>
      </c>
      <c r="F33" s="24">
        <f t="shared" si="6"/>
        <v>9.6063813939315281</v>
      </c>
      <c r="G33" s="78"/>
      <c r="H33" s="24">
        <v>45.079006319089849</v>
      </c>
      <c r="I33" s="29">
        <v>54.308796217842257</v>
      </c>
      <c r="J33" s="24">
        <f t="shared" si="5"/>
        <v>2.4921335958054418</v>
      </c>
      <c r="K33" s="24">
        <f t="shared" si="7"/>
        <v>20.474696876456711</v>
      </c>
      <c r="L33" s="17"/>
      <c r="M33" s="10"/>
    </row>
    <row r="34" spans="1:14" x14ac:dyDescent="0.25">
      <c r="A34" s="15"/>
      <c r="B34" s="10" t="s">
        <v>32</v>
      </c>
      <c r="C34" s="23">
        <v>19.55702438786852</v>
      </c>
      <c r="D34" s="26">
        <v>18.973354867814315</v>
      </c>
      <c r="E34" s="24">
        <f t="shared" si="4"/>
        <v>0.97966291884579448</v>
      </c>
      <c r="F34" s="24">
        <f t="shared" si="6"/>
        <v>-2.9844495178738106</v>
      </c>
      <c r="G34" s="78"/>
      <c r="H34" s="24">
        <v>177.81952578467346</v>
      </c>
      <c r="I34" s="29">
        <v>209.45394412228214</v>
      </c>
      <c r="J34" s="24">
        <f t="shared" si="5"/>
        <v>9.6114671521591344</v>
      </c>
      <c r="K34" s="24">
        <f t="shared" si="7"/>
        <v>17.790182601159145</v>
      </c>
      <c r="L34" s="17"/>
      <c r="M34" s="10"/>
    </row>
    <row r="35" spans="1:14" x14ac:dyDescent="0.25">
      <c r="A35" s="15"/>
      <c r="B35" s="10" t="s">
        <v>74</v>
      </c>
      <c r="C35" s="23">
        <f>+C27-SUM(C28:C34)</f>
        <v>21.512186687498115</v>
      </c>
      <c r="D35" s="26">
        <f>+D27-SUM(D28:D34)</f>
        <v>14.492057335924528</v>
      </c>
      <c r="E35" s="24">
        <f t="shared" si="4"/>
        <v>0.7482773230514046</v>
      </c>
      <c r="F35" s="24">
        <f t="shared" si="6"/>
        <v>-32.633267150165445</v>
      </c>
      <c r="G35" s="78"/>
      <c r="H35" s="23">
        <f>+H27-SUM(H28:H34)</f>
        <v>32.389842986674012</v>
      </c>
      <c r="I35" s="26">
        <f>+I27-SUM(I28:I34)</f>
        <v>40.024751861336426</v>
      </c>
      <c r="J35" s="24">
        <f t="shared" si="5"/>
        <v>1.8366643292425373</v>
      </c>
      <c r="K35" s="24">
        <f t="shared" si="7"/>
        <v>23.571923080342216</v>
      </c>
      <c r="L35" s="17"/>
      <c r="M35" s="10"/>
    </row>
    <row r="36" spans="1:14" ht="14.25" customHeight="1" x14ac:dyDescent="0.25">
      <c r="A36" s="15"/>
      <c r="B36" s="8"/>
      <c r="C36" s="8"/>
      <c r="D36" s="8"/>
      <c r="E36" s="8"/>
      <c r="F36" s="8"/>
      <c r="G36" s="8"/>
      <c r="H36" s="8"/>
      <c r="I36" s="8"/>
      <c r="J36" s="8"/>
      <c r="K36" s="8"/>
      <c r="L36" s="17"/>
      <c r="M36" s="10"/>
    </row>
    <row r="37" spans="1:14" x14ac:dyDescent="0.25">
      <c r="A37" s="15"/>
      <c r="B37" s="10"/>
      <c r="C37" s="4"/>
      <c r="D37" s="4"/>
      <c r="E37" s="4"/>
      <c r="F37" s="5"/>
      <c r="G37" s="5"/>
      <c r="H37" s="5"/>
      <c r="I37" s="8"/>
      <c r="J37" s="8"/>
      <c r="K37" s="8"/>
      <c r="L37" s="17"/>
      <c r="M37" s="10"/>
      <c r="N37" s="21" t="s">
        <v>50</v>
      </c>
    </row>
    <row r="38" spans="1:14" x14ac:dyDescent="0.25">
      <c r="A38" s="15"/>
      <c r="B38" s="10"/>
      <c r="C38" s="4"/>
      <c r="D38" s="4"/>
      <c r="E38" s="4"/>
      <c r="F38" s="5"/>
      <c r="G38" s="5"/>
      <c r="H38" s="5"/>
      <c r="I38" s="8"/>
      <c r="J38" s="8"/>
      <c r="K38" s="8"/>
      <c r="L38" s="17"/>
      <c r="M38" s="10"/>
      <c r="N38" s="9" t="s">
        <v>50</v>
      </c>
    </row>
    <row r="39" spans="1:14" x14ac:dyDescent="0.25">
      <c r="A39" s="15"/>
      <c r="B39" s="10"/>
      <c r="C39" s="4"/>
      <c r="D39" s="4"/>
      <c r="E39" s="4"/>
      <c r="F39" s="5"/>
      <c r="G39" s="5"/>
      <c r="H39" s="5"/>
      <c r="I39" s="8"/>
      <c r="J39" s="8"/>
      <c r="K39" s="8"/>
      <c r="L39" s="17"/>
      <c r="M39" s="10"/>
      <c r="N39" s="9" t="s">
        <v>50</v>
      </c>
    </row>
    <row r="40" spans="1:14" x14ac:dyDescent="0.25">
      <c r="A40" s="15"/>
      <c r="B40" s="10"/>
      <c r="C40" s="4"/>
      <c r="D40" s="4"/>
      <c r="E40" s="4"/>
      <c r="F40" s="5"/>
      <c r="G40" s="5"/>
      <c r="H40" s="5"/>
      <c r="I40" s="8"/>
      <c r="J40" s="8"/>
      <c r="K40" s="8"/>
      <c r="L40" s="17"/>
      <c r="M40" s="10"/>
      <c r="N40" s="9" t="s">
        <v>50</v>
      </c>
    </row>
    <row r="41" spans="1:14" x14ac:dyDescent="0.25">
      <c r="A41" s="15"/>
      <c r="B41" s="10"/>
      <c r="C41" s="4"/>
      <c r="D41" s="4"/>
      <c r="E41" s="4"/>
      <c r="F41" s="5"/>
      <c r="G41" s="5"/>
      <c r="H41" s="5"/>
      <c r="I41" s="8"/>
      <c r="J41" s="8"/>
      <c r="K41" s="8"/>
      <c r="L41" s="17"/>
      <c r="M41" s="10"/>
      <c r="N41" s="9" t="s">
        <v>50</v>
      </c>
    </row>
    <row r="42" spans="1:14" x14ac:dyDescent="0.25">
      <c r="A42" s="15"/>
      <c r="B42" s="10"/>
      <c r="C42" s="4"/>
      <c r="D42" s="4"/>
      <c r="E42" s="4"/>
      <c r="F42" s="5"/>
      <c r="G42" s="5"/>
      <c r="H42" s="5"/>
      <c r="I42" s="8"/>
      <c r="J42" s="8"/>
      <c r="K42" s="8"/>
      <c r="L42" s="17"/>
      <c r="M42" s="10"/>
    </row>
    <row r="43" spans="1:14" x14ac:dyDescent="0.25">
      <c r="A43" s="15"/>
      <c r="B43" s="10"/>
      <c r="C43" s="4"/>
      <c r="D43" s="4"/>
      <c r="E43" s="4"/>
      <c r="F43" s="5"/>
      <c r="G43" s="5"/>
      <c r="H43" s="5"/>
      <c r="I43" s="8"/>
      <c r="J43" s="8"/>
      <c r="K43" s="8"/>
      <c r="L43" s="17"/>
      <c r="M43" s="10"/>
      <c r="N43" s="9" t="s">
        <v>50</v>
      </c>
    </row>
    <row r="44" spans="1:14" x14ac:dyDescent="0.25">
      <c r="A44" s="15"/>
      <c r="B44" s="10"/>
      <c r="C44" s="4"/>
      <c r="D44" s="4"/>
      <c r="E44" s="4"/>
      <c r="F44" s="5"/>
      <c r="G44" s="5"/>
      <c r="H44" s="5"/>
      <c r="I44" s="8"/>
      <c r="J44" s="8"/>
      <c r="K44" s="8"/>
      <c r="L44" s="17"/>
      <c r="M44" s="10"/>
      <c r="N44" s="9" t="s">
        <v>50</v>
      </c>
    </row>
    <row r="45" spans="1:14" x14ac:dyDescent="0.25">
      <c r="A45" s="15"/>
      <c r="B45" s="10"/>
      <c r="C45" s="4"/>
      <c r="D45" s="4"/>
      <c r="E45" s="4"/>
      <c r="F45" s="5"/>
      <c r="G45" s="5"/>
      <c r="H45" s="5"/>
      <c r="I45" s="8"/>
      <c r="J45" s="8"/>
      <c r="K45" s="8"/>
      <c r="L45" s="17"/>
      <c r="M45" s="10"/>
      <c r="N45" s="9" t="s">
        <v>50</v>
      </c>
    </row>
    <row r="46" spans="1:14" x14ac:dyDescent="0.25">
      <c r="A46" s="15"/>
      <c r="B46" s="10"/>
      <c r="C46" s="4"/>
      <c r="D46" s="4"/>
      <c r="E46" s="4"/>
      <c r="F46" s="5"/>
      <c r="G46" s="5"/>
      <c r="H46" s="5"/>
      <c r="I46" s="8"/>
      <c r="J46" s="8"/>
      <c r="K46" s="8"/>
      <c r="L46" s="17"/>
      <c r="M46" s="10"/>
      <c r="N46" s="9" t="s">
        <v>50</v>
      </c>
    </row>
    <row r="47" spans="1:14" x14ac:dyDescent="0.25">
      <c r="A47" s="15"/>
      <c r="B47" s="46" t="str">
        <f>+Índice!B49</f>
        <v>Fuente: Departamento Administrativo Nacional de Estadística, Gran Encuesta Integrada de Hogares (GEIH) junio 2014</v>
      </c>
      <c r="C47" s="10"/>
      <c r="D47" s="10"/>
      <c r="E47" s="10"/>
      <c r="F47" s="10"/>
      <c r="G47" s="10"/>
      <c r="H47" s="10"/>
      <c r="I47" s="10"/>
      <c r="J47" s="10"/>
      <c r="K47" s="10"/>
      <c r="L47" s="17"/>
      <c r="M47" s="10"/>
    </row>
    <row r="48" spans="1:14" x14ac:dyDescent="0.25">
      <c r="A48" s="15"/>
      <c r="B48" s="46" t="s">
        <v>106</v>
      </c>
      <c r="C48" s="10"/>
      <c r="D48" s="10"/>
      <c r="E48" s="10"/>
      <c r="F48" s="10"/>
      <c r="G48" s="10"/>
      <c r="H48" s="10"/>
      <c r="I48" s="10"/>
      <c r="J48" s="10"/>
      <c r="K48" s="10"/>
      <c r="L48" s="17"/>
      <c r="M48" s="10"/>
    </row>
    <row r="49" spans="1:13" x14ac:dyDescent="0.25">
      <c r="A49" s="18"/>
      <c r="B49" s="50" t="s">
        <v>36</v>
      </c>
      <c r="C49" s="19"/>
      <c r="D49" s="19"/>
      <c r="E49" s="19"/>
      <c r="F49" s="19"/>
      <c r="G49" s="19"/>
      <c r="H49" s="19"/>
      <c r="I49" s="19"/>
      <c r="J49" s="19"/>
      <c r="K49" s="19"/>
      <c r="L49" s="20"/>
      <c r="M49" s="10"/>
    </row>
    <row r="51" spans="1:13" x14ac:dyDescent="0.25">
      <c r="B51" s="21" t="s">
        <v>17</v>
      </c>
      <c r="C51" s="21"/>
      <c r="D51" s="21"/>
      <c r="E51" s="21" t="s">
        <v>15</v>
      </c>
    </row>
    <row r="53" spans="1:13" x14ac:dyDescent="0.25">
      <c r="H53" s="127"/>
    </row>
    <row r="54" spans="1:13" x14ac:dyDescent="0.25">
      <c r="G54" s="126" t="s">
        <v>64</v>
      </c>
      <c r="H54" s="127">
        <v>647.23779721706057</v>
      </c>
      <c r="J54" s="126" t="s">
        <v>62</v>
      </c>
      <c r="K54" s="128">
        <v>626.28947430746518</v>
      </c>
    </row>
    <row r="55" spans="1:13" x14ac:dyDescent="0.25">
      <c r="G55" s="126" t="s">
        <v>62</v>
      </c>
      <c r="H55" s="127">
        <v>588.25860929276632</v>
      </c>
      <c r="J55" s="126" t="s">
        <v>63</v>
      </c>
      <c r="K55" s="128">
        <v>349.83216428127582</v>
      </c>
    </row>
    <row r="56" spans="1:13" x14ac:dyDescent="0.25">
      <c r="G56" s="126" t="s">
        <v>63</v>
      </c>
      <c r="H56" s="127">
        <v>286.44649679763791</v>
      </c>
      <c r="J56" s="126" t="s">
        <v>66</v>
      </c>
      <c r="K56" s="128">
        <v>302.32653125682447</v>
      </c>
    </row>
    <row r="57" spans="1:13" x14ac:dyDescent="0.25">
      <c r="G57" s="126" t="s">
        <v>66</v>
      </c>
      <c r="H57" s="127">
        <v>240.499188219459</v>
      </c>
      <c r="J57" s="126" t="s">
        <v>64</v>
      </c>
      <c r="K57" s="128">
        <v>299.25362795266312</v>
      </c>
    </row>
    <row r="58" spans="1:13" x14ac:dyDescent="0.25">
      <c r="G58" s="126" t="s">
        <v>226</v>
      </c>
      <c r="H58" s="127">
        <f>SUM(H59:H62)</f>
        <v>174.28068350349929</v>
      </c>
      <c r="J58" s="126" t="s">
        <v>226</v>
      </c>
      <c r="K58" s="127">
        <f>SUM(K59:K62)</f>
        <v>601.50706601430738</v>
      </c>
    </row>
    <row r="59" spans="1:13" x14ac:dyDescent="0.25">
      <c r="G59" s="126" t="s">
        <v>65</v>
      </c>
      <c r="H59" s="127">
        <v>77.254964120537736</v>
      </c>
      <c r="J59" s="126" t="s">
        <v>65</v>
      </c>
      <c r="K59" s="128">
        <v>297.71957381284653</v>
      </c>
    </row>
    <row r="60" spans="1:13" x14ac:dyDescent="0.25">
      <c r="G60" s="126" t="s">
        <v>104</v>
      </c>
      <c r="H60" s="127">
        <v>63.560307179222711</v>
      </c>
      <c r="J60" s="126" t="s">
        <v>32</v>
      </c>
      <c r="K60" s="128">
        <v>209.45394412228214</v>
      </c>
    </row>
    <row r="61" spans="1:13" x14ac:dyDescent="0.25">
      <c r="G61" s="126" t="s">
        <v>32</v>
      </c>
      <c r="H61" s="127">
        <v>18.973354867814315</v>
      </c>
      <c r="J61" s="126" t="s">
        <v>104</v>
      </c>
      <c r="K61" s="128">
        <v>54.308796217842257</v>
      </c>
    </row>
    <row r="62" spans="1:13" x14ac:dyDescent="0.25">
      <c r="G62" s="126" t="s">
        <v>74</v>
      </c>
      <c r="H62" s="127">
        <v>14.492057335924528</v>
      </c>
      <c r="J62" s="126" t="s">
        <v>74</v>
      </c>
      <c r="K62" s="128">
        <v>40.024751861336426</v>
      </c>
    </row>
  </sheetData>
  <sortState ref="J54:K61">
    <sortCondition descending="1" ref="K54:K61"/>
  </sortState>
  <mergeCells count="15">
    <mergeCell ref="H24:I24"/>
    <mergeCell ref="J24:J25"/>
    <mergeCell ref="K24:K25"/>
    <mergeCell ref="C10:D10"/>
    <mergeCell ref="E10:E11"/>
    <mergeCell ref="F10:F11"/>
    <mergeCell ref="C24:D24"/>
    <mergeCell ref="E24:E25"/>
    <mergeCell ref="F24:F25"/>
    <mergeCell ref="C7:K7"/>
    <mergeCell ref="C8:K8"/>
    <mergeCell ref="C23:K23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20.140625" style="9" customWidth="1"/>
    <col min="3" max="5" width="10" style="9" customWidth="1"/>
    <col min="6" max="6" width="13.42578125" style="9" customWidth="1"/>
    <col min="7" max="10" width="10" style="9" customWidth="1"/>
    <col min="11" max="11" width="11.7109375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74"/>
      <c r="B1" s="73"/>
      <c r="C1" s="73"/>
      <c r="D1" s="73"/>
      <c r="E1" s="73"/>
      <c r="F1" s="73"/>
      <c r="G1" s="73"/>
      <c r="H1" s="73"/>
      <c r="I1" s="73"/>
      <c r="J1" s="73"/>
      <c r="K1" s="73"/>
      <c r="L1" s="75"/>
      <c r="M1" s="10"/>
    </row>
    <row r="2" spans="1:14" x14ac:dyDescent="0.25">
      <c r="A2" s="15"/>
      <c r="B2" s="78"/>
      <c r="C2" s="78"/>
      <c r="D2" s="78"/>
      <c r="E2" s="78"/>
      <c r="F2" s="78"/>
      <c r="G2" s="78"/>
      <c r="H2" s="78"/>
      <c r="I2" s="78"/>
      <c r="J2" s="78"/>
      <c r="K2" s="78"/>
      <c r="L2" s="17"/>
      <c r="M2" s="10"/>
    </row>
    <row r="3" spans="1:14" x14ac:dyDescent="0.25">
      <c r="A3" s="15"/>
      <c r="B3" s="78"/>
      <c r="C3" s="78"/>
      <c r="D3" s="78"/>
      <c r="E3" s="78"/>
      <c r="F3" s="78"/>
      <c r="G3" s="78"/>
      <c r="H3" s="78"/>
      <c r="I3" s="78"/>
      <c r="J3" s="78"/>
      <c r="K3" s="78"/>
      <c r="L3" s="17"/>
      <c r="M3" s="10"/>
    </row>
    <row r="4" spans="1:14" x14ac:dyDescent="0.25">
      <c r="A4" s="15"/>
      <c r="B4" s="78"/>
      <c r="C4" s="78"/>
      <c r="D4" s="78"/>
      <c r="E4" s="78"/>
      <c r="F4" s="78"/>
      <c r="G4" s="78"/>
      <c r="H4" s="78"/>
      <c r="I4" s="78"/>
      <c r="J4" s="78"/>
      <c r="K4" s="78"/>
      <c r="L4" s="17"/>
      <c r="M4" s="10"/>
    </row>
    <row r="5" spans="1:14" x14ac:dyDescent="0.25">
      <c r="A5" s="15"/>
      <c r="B5" s="78"/>
      <c r="C5" s="78"/>
      <c r="D5" s="78"/>
      <c r="E5" s="78"/>
      <c r="F5" s="78"/>
      <c r="G5" s="78"/>
      <c r="H5" s="78"/>
      <c r="I5" s="78"/>
      <c r="J5" s="78"/>
      <c r="K5" s="78"/>
      <c r="L5" s="17"/>
      <c r="M5" s="10"/>
    </row>
    <row r="6" spans="1:14" x14ac:dyDescent="0.25">
      <c r="A6" s="15"/>
      <c r="B6" s="78"/>
      <c r="C6" s="78"/>
      <c r="D6" s="78"/>
      <c r="E6" s="78"/>
      <c r="F6" s="78"/>
      <c r="G6" s="78"/>
      <c r="H6" s="78"/>
      <c r="I6" s="78"/>
      <c r="J6" s="78"/>
      <c r="K6" s="78"/>
      <c r="L6" s="17"/>
      <c r="M6" s="10"/>
    </row>
    <row r="7" spans="1:14" x14ac:dyDescent="0.25">
      <c r="A7" s="15"/>
      <c r="B7" s="78"/>
      <c r="C7" s="140" t="s">
        <v>76</v>
      </c>
      <c r="D7" s="140"/>
      <c r="E7" s="140"/>
      <c r="F7" s="140"/>
      <c r="G7" s="140"/>
      <c r="H7" s="140"/>
      <c r="I7" s="140"/>
      <c r="J7" s="140"/>
      <c r="K7" s="140"/>
      <c r="L7" s="17"/>
      <c r="M7" s="10"/>
    </row>
    <row r="8" spans="1:14" x14ac:dyDescent="0.25">
      <c r="A8" s="15"/>
      <c r="B8" s="78"/>
      <c r="C8" s="140" t="s">
        <v>110</v>
      </c>
      <c r="D8" s="140"/>
      <c r="E8" s="140"/>
      <c r="F8" s="140"/>
      <c r="G8" s="140"/>
      <c r="H8" s="140"/>
      <c r="I8" s="140"/>
      <c r="J8" s="140"/>
      <c r="K8" s="140"/>
      <c r="L8" s="17"/>
      <c r="M8" s="10"/>
    </row>
    <row r="9" spans="1:14" ht="7.5" customHeight="1" x14ac:dyDescent="0.25">
      <c r="A9" s="15"/>
      <c r="B9" s="78"/>
      <c r="C9" s="79"/>
      <c r="D9" s="79"/>
      <c r="E9" s="79"/>
      <c r="F9" s="79"/>
      <c r="G9" s="78"/>
      <c r="H9" s="79"/>
      <c r="I9" s="78"/>
      <c r="J9" s="78"/>
      <c r="K9" s="78"/>
      <c r="L9" s="17"/>
      <c r="M9" s="10"/>
    </row>
    <row r="10" spans="1:14" ht="15.75" customHeight="1" x14ac:dyDescent="0.25">
      <c r="A10" s="15"/>
      <c r="B10" s="10"/>
      <c r="C10" s="141" t="s">
        <v>54</v>
      </c>
      <c r="D10" s="141"/>
      <c r="E10" s="147" t="s">
        <v>108</v>
      </c>
      <c r="F10" s="147" t="s">
        <v>90</v>
      </c>
      <c r="G10" s="78"/>
      <c r="H10" s="141" t="s">
        <v>107</v>
      </c>
      <c r="I10" s="141"/>
      <c r="J10" s="147" t="s">
        <v>108</v>
      </c>
      <c r="K10" s="147" t="s">
        <v>90</v>
      </c>
      <c r="L10" s="17"/>
      <c r="M10" s="10"/>
    </row>
    <row r="11" spans="1:14" ht="15.75" customHeight="1" x14ac:dyDescent="0.25">
      <c r="A11" s="15"/>
      <c r="B11" s="10"/>
      <c r="C11" s="79">
        <v>2013</v>
      </c>
      <c r="D11" s="79">
        <v>2014</v>
      </c>
      <c r="E11" s="144"/>
      <c r="F11" s="144"/>
      <c r="G11" s="78"/>
      <c r="H11" s="79">
        <v>2013</v>
      </c>
      <c r="I11" s="79">
        <v>2014</v>
      </c>
      <c r="J11" s="144"/>
      <c r="K11" s="144"/>
      <c r="L11" s="17"/>
      <c r="N11" s="2"/>
    </row>
    <row r="12" spans="1:14" ht="6" customHeight="1" x14ac:dyDescent="0.25">
      <c r="A12" s="15"/>
      <c r="B12" s="10"/>
      <c r="C12" s="79"/>
      <c r="D12" s="79"/>
      <c r="E12" s="79"/>
      <c r="F12" s="87"/>
      <c r="G12" s="78"/>
      <c r="H12" s="79"/>
      <c r="I12" s="79"/>
      <c r="J12" s="79"/>
      <c r="K12" s="79"/>
      <c r="L12" s="17"/>
      <c r="M12" s="10"/>
    </row>
    <row r="13" spans="1:14" x14ac:dyDescent="0.25">
      <c r="A13" s="15"/>
      <c r="B13" s="29" t="s">
        <v>68</v>
      </c>
      <c r="C13" s="91">
        <v>1954.5199094459026</v>
      </c>
      <c r="D13" s="91">
        <v>1986.418036539739</v>
      </c>
      <c r="E13" s="82">
        <v>100</v>
      </c>
      <c r="F13" s="82">
        <f>+(D13/C13-1)*100</f>
        <v>1.6320185299560031</v>
      </c>
      <c r="G13" s="78"/>
      <c r="H13" s="91">
        <f>+'Mercado laboral trim (Género) '!G16</f>
        <v>2105.0454643397311</v>
      </c>
      <c r="I13" s="91">
        <f>+'Mercado laboral trim (Género) '!H16</f>
        <v>2185.4378656848835</v>
      </c>
      <c r="J13" s="82">
        <v>100</v>
      </c>
      <c r="K13" s="82">
        <f>+(I13/H13-1)*100</f>
        <v>3.8190339689583963</v>
      </c>
      <c r="L13" s="100"/>
      <c r="M13" s="10"/>
    </row>
    <row r="14" spans="1:14" x14ac:dyDescent="0.25">
      <c r="A14" s="15"/>
      <c r="B14" s="10" t="s">
        <v>69</v>
      </c>
      <c r="C14" s="23">
        <v>156.78216586959257</v>
      </c>
      <c r="D14" s="26">
        <v>178.74392338910963</v>
      </c>
      <c r="E14" s="24">
        <f>+D14/$D$13*100</f>
        <v>8.9983034840176135</v>
      </c>
      <c r="F14" s="24">
        <f t="shared" ref="F14:F19" si="0">+(D14/C14-1)*100</f>
        <v>14.007816129918925</v>
      </c>
      <c r="G14" s="78"/>
      <c r="H14" s="23">
        <v>8.3079557615610522</v>
      </c>
      <c r="I14" s="26">
        <v>7.3645832091484769</v>
      </c>
      <c r="J14" s="24">
        <f>+I14/$I$13*100</f>
        <v>0.33698433274105127</v>
      </c>
      <c r="K14" s="24">
        <f t="shared" ref="K14:K19" si="1">+(I14/H14-1)*100</f>
        <v>-11.355050261309007</v>
      </c>
      <c r="L14" s="100"/>
      <c r="M14" s="10"/>
    </row>
    <row r="15" spans="1:14" x14ac:dyDescent="0.25">
      <c r="A15" s="15"/>
      <c r="B15" s="10" t="s">
        <v>70</v>
      </c>
      <c r="C15" s="23">
        <v>984.55094022422747</v>
      </c>
      <c r="D15" s="26">
        <v>1011.6481076797872</v>
      </c>
      <c r="E15" s="24">
        <f t="shared" ref="E15:E19" si="2">+D15/$D$13*100</f>
        <v>50.928258255348801</v>
      </c>
      <c r="F15" s="24">
        <f t="shared" si="0"/>
        <v>2.7522362072386564</v>
      </c>
      <c r="G15" s="78"/>
      <c r="H15" s="23">
        <v>1162.9230339332444</v>
      </c>
      <c r="I15" s="26">
        <v>1223.0885501667221</v>
      </c>
      <c r="J15" s="24">
        <f t="shared" ref="J15:J19" si="3">+I15/$I$13*100</f>
        <v>55.965377436316388</v>
      </c>
      <c r="K15" s="24">
        <f t="shared" si="1"/>
        <v>5.1736455877037457</v>
      </c>
      <c r="L15" s="100"/>
      <c r="M15" s="10"/>
    </row>
    <row r="16" spans="1:14" x14ac:dyDescent="0.25">
      <c r="A16" s="15"/>
      <c r="B16" s="10" t="s">
        <v>71</v>
      </c>
      <c r="C16" s="23">
        <v>67.788330251513273</v>
      </c>
      <c r="D16" s="26">
        <v>64.276369652734218</v>
      </c>
      <c r="E16" s="24">
        <f t="shared" si="2"/>
        <v>3.2357926916884572</v>
      </c>
      <c r="F16" s="24">
        <f t="shared" si="0"/>
        <v>-5.1807746049338022</v>
      </c>
      <c r="G16" s="78"/>
      <c r="H16" s="23">
        <v>75.707918328239458</v>
      </c>
      <c r="I16" s="26">
        <v>77.015100252212761</v>
      </c>
      <c r="J16" s="24">
        <f t="shared" si="3"/>
        <v>3.5240123483482053</v>
      </c>
      <c r="K16" s="24">
        <f t="shared" si="1"/>
        <v>1.7266118958731314</v>
      </c>
      <c r="L16" s="100"/>
      <c r="M16" s="10"/>
    </row>
    <row r="17" spans="1:15" x14ac:dyDescent="0.25">
      <c r="A17" s="15"/>
      <c r="B17" s="10" t="s">
        <v>74</v>
      </c>
      <c r="C17" s="23">
        <v>70.398674243687481</v>
      </c>
      <c r="D17" s="26">
        <v>61.628500093484782</v>
      </c>
      <c r="E17" s="24">
        <f t="shared" si="2"/>
        <v>3.1024939846417814</v>
      </c>
      <c r="F17" s="24">
        <f t="shared" si="0"/>
        <v>-12.457868339742351</v>
      </c>
      <c r="G17" s="78"/>
      <c r="H17" s="23">
        <v>45.484943896816205</v>
      </c>
      <c r="I17" s="26">
        <v>26.749736344172938</v>
      </c>
      <c r="J17" s="24">
        <f t="shared" si="3"/>
        <v>1.2239989415480348</v>
      </c>
      <c r="K17" s="24">
        <f t="shared" si="1"/>
        <v>-41.189910215443113</v>
      </c>
      <c r="L17" s="100"/>
      <c r="M17" s="10"/>
    </row>
    <row r="18" spans="1:15" x14ac:dyDescent="0.25">
      <c r="A18" s="15"/>
      <c r="B18" s="10" t="s">
        <v>72</v>
      </c>
      <c r="C18" s="23">
        <v>66.352696715176023</v>
      </c>
      <c r="D18" s="26">
        <v>63.931490737372663</v>
      </c>
      <c r="E18" s="24">
        <f t="shared" si="2"/>
        <v>3.2184308419157719</v>
      </c>
      <c r="F18" s="24">
        <f t="shared" si="0"/>
        <v>-3.6489940841388457</v>
      </c>
      <c r="G18" s="78"/>
      <c r="H18" s="23">
        <v>157.17975632506474</v>
      </c>
      <c r="I18" s="26">
        <v>145.83961821096941</v>
      </c>
      <c r="J18" s="24">
        <f t="shared" si="3"/>
        <v>6.6732447762940836</v>
      </c>
      <c r="K18" s="24">
        <f t="shared" si="1"/>
        <v>-7.2147574084812209</v>
      </c>
      <c r="L18" s="100"/>
      <c r="M18" s="10"/>
    </row>
    <row r="19" spans="1:15" x14ac:dyDescent="0.25">
      <c r="A19" s="15"/>
      <c r="B19" s="10" t="s">
        <v>73</v>
      </c>
      <c r="C19" s="23">
        <v>608.64710214170589</v>
      </c>
      <c r="D19" s="26">
        <v>606.18964498725074</v>
      </c>
      <c r="E19" s="24">
        <f t="shared" si="2"/>
        <v>30.516720742387587</v>
      </c>
      <c r="F19" s="24">
        <f t="shared" si="0"/>
        <v>-0.40375730793884568</v>
      </c>
      <c r="G19" s="78"/>
      <c r="H19" s="23">
        <v>655.44185609480769</v>
      </c>
      <c r="I19" s="26">
        <v>705.38027750165998</v>
      </c>
      <c r="J19" s="24">
        <f t="shared" si="3"/>
        <v>32.276382164752341</v>
      </c>
      <c r="K19" s="24">
        <f t="shared" si="1"/>
        <v>7.6190467457160516</v>
      </c>
      <c r="L19" s="100"/>
      <c r="M19" s="10"/>
    </row>
    <row r="20" spans="1:15" x14ac:dyDescent="0.25">
      <c r="A20" s="15"/>
      <c r="B20" s="10"/>
      <c r="C20" s="99"/>
      <c r="D20" s="99"/>
      <c r="E20" s="10"/>
      <c r="F20" s="10"/>
      <c r="G20" s="10"/>
      <c r="H20" s="10"/>
      <c r="I20" s="10"/>
      <c r="J20" s="10"/>
      <c r="K20" s="10"/>
      <c r="L20" s="17"/>
      <c r="M20" s="10"/>
    </row>
    <row r="21" spans="1:15" x14ac:dyDescent="0.25">
      <c r="A21" s="15"/>
      <c r="B21" s="10" t="s">
        <v>118</v>
      </c>
      <c r="C21" s="23">
        <f>+C15+C16</f>
        <v>1052.3392704757407</v>
      </c>
      <c r="D21" s="26">
        <f>+D16+D15</f>
        <v>1075.9244773325215</v>
      </c>
      <c r="E21" s="24">
        <f>+D21/D13*100</f>
        <v>54.164050947037268</v>
      </c>
      <c r="F21" s="24">
        <f>+(D21/C21-1)*100</f>
        <v>2.241217021780284</v>
      </c>
      <c r="G21" s="10"/>
      <c r="H21" s="24">
        <f>+H15+H16</f>
        <v>1238.6309522614838</v>
      </c>
      <c r="I21" s="29">
        <f>+I16+I15</f>
        <v>1300.1036504189349</v>
      </c>
      <c r="J21" s="24">
        <f>+I21/I13*100</f>
        <v>59.489389784664596</v>
      </c>
      <c r="K21" s="24">
        <f>+(I21/H21-1)*100</f>
        <v>4.9629551114651838</v>
      </c>
      <c r="L21" s="17"/>
      <c r="M21" s="10"/>
    </row>
    <row r="22" spans="1:15" x14ac:dyDescent="0.25">
      <c r="A22" s="15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7"/>
      <c r="M22" s="10"/>
    </row>
    <row r="23" spans="1:15" x14ac:dyDescent="0.25">
      <c r="A23" s="15"/>
      <c r="B23" s="10"/>
      <c r="C23" s="141" t="s">
        <v>109</v>
      </c>
      <c r="D23" s="141"/>
      <c r="E23" s="141"/>
      <c r="F23" s="141"/>
      <c r="G23" s="141"/>
      <c r="H23" s="141"/>
      <c r="I23" s="141"/>
      <c r="J23" s="141"/>
      <c r="K23" s="141"/>
      <c r="L23" s="17"/>
      <c r="M23" s="10"/>
    </row>
    <row r="24" spans="1:15" x14ac:dyDescent="0.25">
      <c r="A24" s="15"/>
      <c r="B24" s="10"/>
      <c r="L24" s="17"/>
      <c r="M24" s="10"/>
      <c r="N24" s="21"/>
      <c r="O24" s="27"/>
    </row>
    <row r="25" spans="1:15" x14ac:dyDescent="0.25">
      <c r="A25" s="15"/>
      <c r="B25" s="10"/>
      <c r="C25" s="141" t="s">
        <v>54</v>
      </c>
      <c r="D25" s="141"/>
      <c r="E25" s="147" t="s">
        <v>108</v>
      </c>
      <c r="F25" s="147" t="s">
        <v>90</v>
      </c>
      <c r="G25" s="78"/>
      <c r="H25" s="141" t="s">
        <v>107</v>
      </c>
      <c r="I25" s="141"/>
      <c r="J25" s="147" t="s">
        <v>108</v>
      </c>
      <c r="K25" s="147" t="s">
        <v>90</v>
      </c>
      <c r="L25" s="17"/>
      <c r="M25" s="10"/>
      <c r="N25" s="21"/>
      <c r="O25" s="27"/>
    </row>
    <row r="26" spans="1:15" x14ac:dyDescent="0.25">
      <c r="A26" s="15"/>
      <c r="B26" s="10"/>
      <c r="C26" s="79">
        <v>2013</v>
      </c>
      <c r="D26" s="79">
        <v>2014</v>
      </c>
      <c r="E26" s="144"/>
      <c r="F26" s="144"/>
      <c r="G26" s="78"/>
      <c r="H26" s="79">
        <v>2013</v>
      </c>
      <c r="I26" s="79">
        <v>2014</v>
      </c>
      <c r="J26" s="144"/>
      <c r="K26" s="144"/>
      <c r="L26" s="17"/>
      <c r="M26" s="10"/>
    </row>
    <row r="27" spans="1:15" x14ac:dyDescent="0.25">
      <c r="A27" s="15"/>
      <c r="B27" s="10"/>
      <c r="C27" s="79"/>
      <c r="D27" s="79"/>
      <c r="E27" s="79"/>
      <c r="F27" s="78"/>
      <c r="G27" s="78"/>
      <c r="H27" s="79"/>
      <c r="I27" s="79"/>
      <c r="J27" s="79"/>
      <c r="K27" s="79"/>
      <c r="L27" s="17"/>
      <c r="M27" s="10"/>
    </row>
    <row r="28" spans="1:15" x14ac:dyDescent="0.25">
      <c r="A28" s="15"/>
      <c r="B28" s="29" t="s">
        <v>68</v>
      </c>
      <c r="C28" s="91">
        <f>SUM(C29:C34)</f>
        <v>1921.7879993529505</v>
      </c>
      <c r="D28" s="91">
        <f>SUM(D29:D34)</f>
        <v>1936.722775030423</v>
      </c>
      <c r="E28" s="82">
        <v>100</v>
      </c>
      <c r="F28" s="82">
        <f>+(D28/C28-1)*100</f>
        <v>0.77712919856409712</v>
      </c>
      <c r="G28" s="78"/>
      <c r="H28" s="91">
        <f>SUM(H29:H34)</f>
        <v>2099.8578443923107</v>
      </c>
      <c r="I28" s="91">
        <f>SUM(I29:I34)</f>
        <v>2179.2088638125374</v>
      </c>
      <c r="J28" s="82">
        <v>100</v>
      </c>
      <c r="K28" s="82">
        <f>+(I28/H28-1)*100</f>
        <v>3.7788757763833614</v>
      </c>
      <c r="L28" s="17"/>
      <c r="M28" s="10"/>
    </row>
    <row r="29" spans="1:15" x14ac:dyDescent="0.25">
      <c r="A29" s="15"/>
      <c r="B29" s="10" t="s">
        <v>69</v>
      </c>
      <c r="C29" s="23">
        <v>142.97096369767652</v>
      </c>
      <c r="D29" s="26">
        <v>157.72199883793246</v>
      </c>
      <c r="E29" s="24">
        <f>+D29/$D$28*100</f>
        <v>8.1437571175076862</v>
      </c>
      <c r="F29" s="24">
        <f t="shared" ref="F29:F34" si="4">+(D29/C29-1)*100</f>
        <v>10.317504169201918</v>
      </c>
      <c r="G29" s="78"/>
      <c r="H29" s="23">
        <v>7.1348158326985605</v>
      </c>
      <c r="I29" s="26">
        <v>8.2629031238582726</v>
      </c>
      <c r="J29" s="24">
        <f>+I29/$I$28*100</f>
        <v>0.37916985659659441</v>
      </c>
      <c r="K29" s="24">
        <f t="shared" ref="K29:K34" si="5">+(I29/H29-1)*100</f>
        <v>15.81102186253689</v>
      </c>
      <c r="L29" s="17"/>
      <c r="M29" s="10"/>
    </row>
    <row r="30" spans="1:15" x14ac:dyDescent="0.25">
      <c r="A30" s="15"/>
      <c r="B30" s="10" t="s">
        <v>70</v>
      </c>
      <c r="C30" s="23">
        <v>959.39158096093115</v>
      </c>
      <c r="D30" s="26">
        <v>965.44589997437811</v>
      </c>
      <c r="E30" s="24">
        <f t="shared" ref="E30:E34" si="6">+D30/$D$28*100</f>
        <v>49.849462835960736</v>
      </c>
      <c r="F30" s="24">
        <f t="shared" si="4"/>
        <v>0.63105817620192628</v>
      </c>
      <c r="G30" s="78"/>
      <c r="H30" s="23">
        <v>1163.6878159566986</v>
      </c>
      <c r="I30" s="26">
        <v>1205.5883706056193</v>
      </c>
      <c r="J30" s="24">
        <f t="shared" ref="J30:J34" si="7">+I30/$I$28*100</f>
        <v>55.322295656251875</v>
      </c>
      <c r="K30" s="24">
        <f t="shared" si="5"/>
        <v>3.6006697049133507</v>
      </c>
      <c r="L30" s="17"/>
      <c r="M30" s="10"/>
    </row>
    <row r="31" spans="1:15" x14ac:dyDescent="0.25">
      <c r="A31" s="15"/>
      <c r="B31" s="10" t="s">
        <v>71</v>
      </c>
      <c r="C31" s="23">
        <v>66.668658232070385</v>
      </c>
      <c r="D31" s="26">
        <v>70.674107710346917</v>
      </c>
      <c r="E31" s="24">
        <f t="shared" si="6"/>
        <v>3.6491597363095361</v>
      </c>
      <c r="F31" s="24">
        <f t="shared" si="4"/>
        <v>6.0079947376978193</v>
      </c>
      <c r="G31" s="78"/>
      <c r="H31" s="23">
        <v>75.159730757192776</v>
      </c>
      <c r="I31" s="26">
        <v>82.36559329189555</v>
      </c>
      <c r="J31" s="24">
        <f t="shared" si="7"/>
        <v>3.7796098694182301</v>
      </c>
      <c r="K31" s="24">
        <f t="shared" si="5"/>
        <v>9.5873980150110718</v>
      </c>
      <c r="L31" s="17"/>
      <c r="M31" s="10"/>
    </row>
    <row r="32" spans="1:15" x14ac:dyDescent="0.25">
      <c r="A32" s="15"/>
      <c r="B32" s="10" t="s">
        <v>74</v>
      </c>
      <c r="C32" s="23">
        <v>72.360649822076908</v>
      </c>
      <c r="D32" s="26">
        <v>61.76252417022171</v>
      </c>
      <c r="E32" s="24">
        <f t="shared" si="6"/>
        <v>3.1890224541430054</v>
      </c>
      <c r="F32" s="24">
        <f t="shared" si="4"/>
        <v>-14.646255496480853</v>
      </c>
      <c r="G32" s="78"/>
      <c r="H32" s="23">
        <v>40.2339315026219</v>
      </c>
      <c r="I32" s="26">
        <v>26.977353803612264</v>
      </c>
      <c r="J32" s="24">
        <f t="shared" si="7"/>
        <v>1.2379425511520379</v>
      </c>
      <c r="K32" s="24">
        <f t="shared" si="5"/>
        <v>-32.948750479792785</v>
      </c>
      <c r="L32" s="17"/>
      <c r="M32" s="10"/>
    </row>
    <row r="33" spans="1:14" x14ac:dyDescent="0.25">
      <c r="A33" s="15"/>
      <c r="B33" s="10" t="s">
        <v>72</v>
      </c>
      <c r="C33" s="23">
        <v>64.251772591922304</v>
      </c>
      <c r="D33" s="26">
        <v>62.270796457659486</v>
      </c>
      <c r="E33" s="24">
        <f t="shared" si="6"/>
        <v>3.2152663902391145</v>
      </c>
      <c r="F33" s="24">
        <f t="shared" si="4"/>
        <v>-3.0831462765151252</v>
      </c>
      <c r="G33" s="78"/>
      <c r="H33" s="23">
        <v>148.99109780025492</v>
      </c>
      <c r="I33" s="26">
        <v>142.92746543801007</v>
      </c>
      <c r="J33" s="24">
        <f t="shared" si="7"/>
        <v>6.558685943850179</v>
      </c>
      <c r="K33" s="24">
        <f t="shared" si="5"/>
        <v>-4.0697950761958035</v>
      </c>
      <c r="L33" s="17"/>
      <c r="M33" s="10"/>
    </row>
    <row r="34" spans="1:14" x14ac:dyDescent="0.25">
      <c r="A34" s="15"/>
      <c r="B34" s="10" t="s">
        <v>73</v>
      </c>
      <c r="C34" s="23">
        <v>616.14437404827322</v>
      </c>
      <c r="D34" s="26">
        <v>618.84744787988416</v>
      </c>
      <c r="E34" s="24">
        <f t="shared" si="6"/>
        <v>31.953331465839916</v>
      </c>
      <c r="F34" s="24">
        <f t="shared" si="4"/>
        <v>0.43870786547166585</v>
      </c>
      <c r="G34" s="78"/>
      <c r="H34" s="23">
        <v>664.6504525428436</v>
      </c>
      <c r="I34" s="26">
        <v>713.08717754954205</v>
      </c>
      <c r="J34" s="24">
        <f t="shared" si="7"/>
        <v>32.722296122731088</v>
      </c>
      <c r="K34" s="24">
        <f t="shared" si="5"/>
        <v>7.2875486387449895</v>
      </c>
      <c r="L34" s="17"/>
      <c r="M34" s="10"/>
    </row>
    <row r="35" spans="1:14" x14ac:dyDescent="0.25">
      <c r="A35" s="15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7"/>
      <c r="M35" s="10"/>
    </row>
    <row r="36" spans="1:14" x14ac:dyDescent="0.25">
      <c r="A36" s="15"/>
      <c r="B36" s="10" t="s">
        <v>118</v>
      </c>
      <c r="C36" s="23">
        <f>+C30+C31</f>
        <v>1026.0602391930015</v>
      </c>
      <c r="D36" s="26">
        <f>+D31+D30</f>
        <v>1036.1200076847251</v>
      </c>
      <c r="E36" s="24">
        <f>+D36/D28*100</f>
        <v>53.498622572270271</v>
      </c>
      <c r="F36" s="24">
        <f>+(D36/C36-1)*100</f>
        <v>0.98042669498972224</v>
      </c>
      <c r="G36" s="10"/>
      <c r="H36" s="23">
        <f>+H30+H31</f>
        <v>1238.8475467138915</v>
      </c>
      <c r="I36" s="26">
        <f>+I31+I30</f>
        <v>1287.9539638975148</v>
      </c>
      <c r="J36" s="24">
        <f>+I36/I28*100</f>
        <v>59.101905525670105</v>
      </c>
      <c r="K36" s="24">
        <f>+(I36/H36-1)*100</f>
        <v>3.9638789545881403</v>
      </c>
      <c r="L36" s="17"/>
      <c r="M36" s="10"/>
    </row>
    <row r="37" spans="1:14" ht="14.25" customHeight="1" x14ac:dyDescent="0.25">
      <c r="A37" s="15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7"/>
      <c r="M37" s="10"/>
    </row>
    <row r="38" spans="1:14" x14ac:dyDescent="0.25">
      <c r="A38" s="15"/>
      <c r="B38" s="10"/>
      <c r="C38" s="4"/>
      <c r="D38" s="4"/>
      <c r="E38" s="4"/>
      <c r="F38" s="5"/>
      <c r="G38" s="5"/>
      <c r="H38" s="5"/>
      <c r="I38" s="8"/>
      <c r="J38" s="8"/>
      <c r="K38" s="8"/>
      <c r="L38" s="17"/>
      <c r="M38" s="10"/>
      <c r="N38" s="21" t="s">
        <v>50</v>
      </c>
    </row>
    <row r="39" spans="1:14" x14ac:dyDescent="0.25">
      <c r="A39" s="15"/>
      <c r="B39" s="10"/>
      <c r="C39" s="4"/>
      <c r="D39" s="4"/>
      <c r="E39" s="4"/>
      <c r="F39" s="5"/>
      <c r="G39" s="5"/>
      <c r="H39" s="5"/>
      <c r="I39" s="8"/>
      <c r="J39" s="8"/>
      <c r="K39" s="8"/>
      <c r="L39" s="17"/>
      <c r="M39" s="10"/>
      <c r="N39" s="9" t="s">
        <v>50</v>
      </c>
    </row>
    <row r="40" spans="1:14" x14ac:dyDescent="0.25">
      <c r="A40" s="15"/>
      <c r="B40" s="10"/>
      <c r="C40" s="4"/>
      <c r="D40" s="4"/>
      <c r="E40" s="4"/>
      <c r="F40" s="5"/>
      <c r="G40" s="5"/>
      <c r="H40" s="5"/>
      <c r="I40" s="8"/>
      <c r="J40" s="8"/>
      <c r="K40" s="8"/>
      <c r="L40" s="17"/>
      <c r="M40" s="10"/>
      <c r="N40" s="9" t="s">
        <v>50</v>
      </c>
    </row>
    <row r="41" spans="1:14" x14ac:dyDescent="0.25">
      <c r="A41" s="15"/>
      <c r="B41" s="10"/>
      <c r="C41" s="4"/>
      <c r="D41" s="4"/>
      <c r="E41" s="4"/>
      <c r="F41" s="5"/>
      <c r="G41" s="5"/>
      <c r="H41" s="5"/>
      <c r="I41" s="8"/>
      <c r="J41" s="8"/>
      <c r="K41" s="8"/>
      <c r="L41" s="17"/>
      <c r="M41" s="10"/>
      <c r="N41" s="9" t="s">
        <v>50</v>
      </c>
    </row>
    <row r="42" spans="1:14" x14ac:dyDescent="0.25">
      <c r="A42" s="15"/>
      <c r="B42" s="10"/>
      <c r="C42" s="4"/>
      <c r="D42" s="4"/>
      <c r="E42" s="4"/>
      <c r="F42" s="5"/>
      <c r="G42" s="5"/>
      <c r="H42" s="5"/>
      <c r="I42" s="8"/>
      <c r="J42" s="8"/>
      <c r="K42" s="8"/>
      <c r="L42" s="17"/>
      <c r="M42" s="10"/>
      <c r="N42" s="9" t="s">
        <v>50</v>
      </c>
    </row>
    <row r="43" spans="1:14" x14ac:dyDescent="0.25">
      <c r="A43" s="15"/>
      <c r="B43" s="10"/>
      <c r="C43" s="4"/>
      <c r="D43" s="4"/>
      <c r="E43" s="4"/>
      <c r="F43" s="5"/>
      <c r="G43" s="5"/>
      <c r="H43" s="5"/>
      <c r="I43" s="8"/>
      <c r="J43" s="8"/>
      <c r="K43" s="8"/>
      <c r="L43" s="17"/>
      <c r="M43" s="10"/>
    </row>
    <row r="44" spans="1:14" x14ac:dyDescent="0.25">
      <c r="A44" s="15"/>
      <c r="B44" s="10"/>
      <c r="C44" s="4"/>
      <c r="D44" s="4"/>
      <c r="E44" s="4"/>
      <c r="F44" s="5"/>
      <c r="G44" s="5"/>
      <c r="H44" s="5"/>
      <c r="I44" s="8"/>
      <c r="J44" s="8"/>
      <c r="K44" s="8"/>
      <c r="L44" s="17"/>
      <c r="M44" s="10"/>
      <c r="N44" s="9" t="s">
        <v>50</v>
      </c>
    </row>
    <row r="45" spans="1:14" x14ac:dyDescent="0.25">
      <c r="A45" s="15"/>
      <c r="B45" s="10"/>
      <c r="C45" s="4"/>
      <c r="D45" s="4"/>
      <c r="E45" s="4"/>
      <c r="F45" s="5"/>
      <c r="G45" s="5"/>
      <c r="H45" s="5"/>
      <c r="I45" s="8"/>
      <c r="J45" s="8"/>
      <c r="K45" s="8"/>
      <c r="L45" s="17"/>
      <c r="M45" s="10"/>
      <c r="N45" s="9" t="s">
        <v>50</v>
      </c>
    </row>
    <row r="46" spans="1:14" x14ac:dyDescent="0.25">
      <c r="A46" s="15"/>
      <c r="B46" s="10"/>
      <c r="C46" s="4"/>
      <c r="D46" s="4"/>
      <c r="E46" s="4"/>
      <c r="F46" s="5"/>
      <c r="G46" s="5"/>
      <c r="H46" s="5"/>
      <c r="I46" s="8"/>
      <c r="J46" s="8"/>
      <c r="K46" s="8"/>
      <c r="L46" s="17"/>
      <c r="M46" s="10"/>
      <c r="N46" s="9" t="s">
        <v>50</v>
      </c>
    </row>
    <row r="47" spans="1:14" x14ac:dyDescent="0.25">
      <c r="A47" s="15"/>
      <c r="B47" s="10"/>
      <c r="C47" s="4"/>
      <c r="D47" s="4"/>
      <c r="E47" s="4"/>
      <c r="F47" s="5"/>
      <c r="G47" s="5"/>
      <c r="H47" s="5"/>
      <c r="I47" s="8"/>
      <c r="J47" s="8"/>
      <c r="K47" s="8"/>
      <c r="L47" s="17"/>
      <c r="M47" s="10"/>
      <c r="N47" s="9" t="s">
        <v>50</v>
      </c>
    </row>
    <row r="48" spans="1:14" x14ac:dyDescent="0.25">
      <c r="A48" s="15"/>
      <c r="B48" s="46" t="str">
        <f>+Índice!B49</f>
        <v>Fuente: Departamento Administrativo Nacional de Estadística, Gran Encuesta Integrada de Hogares (GEIH) junio 2014</v>
      </c>
      <c r="C48" s="10"/>
      <c r="D48" s="10"/>
      <c r="E48" s="10"/>
      <c r="F48" s="10"/>
      <c r="G48" s="10"/>
      <c r="H48" s="10"/>
      <c r="I48" s="10"/>
      <c r="J48" s="10"/>
      <c r="K48" s="10"/>
      <c r="L48" s="17"/>
      <c r="M48" s="10"/>
    </row>
    <row r="49" spans="1:13" x14ac:dyDescent="0.25">
      <c r="A49" s="15"/>
      <c r="B49" s="46" t="s">
        <v>111</v>
      </c>
      <c r="C49" s="10"/>
      <c r="D49" s="10"/>
      <c r="E49" s="10"/>
      <c r="F49" s="10"/>
      <c r="G49" s="10"/>
      <c r="H49" s="10"/>
      <c r="I49" s="10"/>
      <c r="J49" s="10"/>
      <c r="K49" s="10"/>
      <c r="L49" s="17"/>
      <c r="M49" s="10"/>
    </row>
    <row r="50" spans="1:13" x14ac:dyDescent="0.25">
      <c r="A50" s="18"/>
      <c r="B50" s="50" t="s">
        <v>36</v>
      </c>
      <c r="C50" s="19"/>
      <c r="D50" s="19"/>
      <c r="E50" s="19"/>
      <c r="F50" s="19"/>
      <c r="G50" s="19"/>
      <c r="H50" s="19"/>
      <c r="I50" s="19"/>
      <c r="J50" s="19"/>
      <c r="K50" s="19"/>
      <c r="L50" s="20"/>
      <c r="M50" s="10"/>
    </row>
    <row r="52" spans="1:13" x14ac:dyDescent="0.25">
      <c r="B52" s="21"/>
      <c r="C52" s="21"/>
      <c r="D52" s="21"/>
      <c r="E52" s="21"/>
      <c r="F52" s="21"/>
      <c r="G52" s="21"/>
      <c r="H52" s="21"/>
      <c r="I52" s="21"/>
      <c r="J52" s="21"/>
    </row>
    <row r="53" spans="1:13" x14ac:dyDescent="0.25">
      <c r="E53" s="21"/>
      <c r="F53" s="21"/>
      <c r="G53" s="21" t="s">
        <v>54</v>
      </c>
      <c r="H53" s="21" t="s">
        <v>107</v>
      </c>
      <c r="I53" s="21"/>
      <c r="J53" s="21"/>
    </row>
    <row r="54" spans="1:13" x14ac:dyDescent="0.25">
      <c r="E54" s="21"/>
      <c r="F54" s="21" t="s">
        <v>118</v>
      </c>
      <c r="G54" s="83">
        <f>+E36</f>
        <v>53.498622572270271</v>
      </c>
      <c r="H54" s="83">
        <f>+J36</f>
        <v>59.101905525670105</v>
      </c>
      <c r="I54" s="21"/>
      <c r="J54" s="21"/>
    </row>
    <row r="55" spans="1:13" x14ac:dyDescent="0.25">
      <c r="E55" s="21"/>
      <c r="F55" s="21" t="s">
        <v>136</v>
      </c>
      <c r="G55" s="83">
        <f>100-G54</f>
        <v>46.501377427729729</v>
      </c>
      <c r="H55" s="83">
        <f>100-H54</f>
        <v>40.898094474329895</v>
      </c>
      <c r="I55" s="21"/>
      <c r="J55" s="21"/>
    </row>
    <row r="56" spans="1:13" x14ac:dyDescent="0.25">
      <c r="E56" s="21"/>
      <c r="F56" s="21"/>
      <c r="G56" s="21"/>
      <c r="H56" s="21"/>
      <c r="I56" s="21"/>
      <c r="J56" s="21"/>
    </row>
  </sheetData>
  <mergeCells count="15">
    <mergeCell ref="K25:K26"/>
    <mergeCell ref="C7:K7"/>
    <mergeCell ref="C8:K8"/>
    <mergeCell ref="F10:F11"/>
    <mergeCell ref="E10:E11"/>
    <mergeCell ref="C25:D25"/>
    <mergeCell ref="E25:E26"/>
    <mergeCell ref="F25:F26"/>
    <mergeCell ref="H25:I25"/>
    <mergeCell ref="J25:J26"/>
    <mergeCell ref="C23:K23"/>
    <mergeCell ref="C10:D10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79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20.140625" style="9" customWidth="1"/>
    <col min="3" max="5" width="10" style="9" customWidth="1"/>
    <col min="6" max="6" width="13.42578125" style="9" customWidth="1"/>
    <col min="7" max="10" width="10" style="9" customWidth="1"/>
    <col min="11" max="11" width="11.7109375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74"/>
      <c r="B1" s="73"/>
      <c r="C1" s="73"/>
      <c r="D1" s="73"/>
      <c r="E1" s="73"/>
      <c r="F1" s="73"/>
      <c r="G1" s="73"/>
      <c r="H1" s="73"/>
      <c r="I1" s="73"/>
      <c r="J1" s="73"/>
      <c r="K1" s="73"/>
      <c r="L1" s="75"/>
      <c r="M1" s="10"/>
    </row>
    <row r="2" spans="1:14" x14ac:dyDescent="0.25">
      <c r="A2" s="15"/>
      <c r="B2" s="78"/>
      <c r="C2" s="78"/>
      <c r="D2" s="78"/>
      <c r="E2" s="78"/>
      <c r="F2" s="78"/>
      <c r="G2" s="78"/>
      <c r="H2" s="78"/>
      <c r="I2" s="78"/>
      <c r="J2" s="78"/>
      <c r="K2" s="78"/>
      <c r="L2" s="17"/>
      <c r="M2" s="10"/>
    </row>
    <row r="3" spans="1:14" x14ac:dyDescent="0.25">
      <c r="A3" s="15"/>
      <c r="B3" s="78"/>
      <c r="C3" s="78"/>
      <c r="D3" s="78"/>
      <c r="E3" s="78"/>
      <c r="F3" s="78"/>
      <c r="G3" s="78"/>
      <c r="H3" s="78"/>
      <c r="I3" s="78"/>
      <c r="J3" s="78"/>
      <c r="K3" s="78"/>
      <c r="L3" s="17"/>
      <c r="M3" s="10"/>
    </row>
    <row r="4" spans="1:14" x14ac:dyDescent="0.25">
      <c r="A4" s="15"/>
      <c r="B4" s="78"/>
      <c r="C4" s="78"/>
      <c r="D4" s="78"/>
      <c r="E4" s="78"/>
      <c r="F4" s="78"/>
      <c r="G4" s="78"/>
      <c r="H4" s="78"/>
      <c r="I4" s="78"/>
      <c r="J4" s="78"/>
      <c r="K4" s="78"/>
      <c r="L4" s="17"/>
      <c r="M4" s="10"/>
    </row>
    <row r="5" spans="1:14" x14ac:dyDescent="0.25">
      <c r="A5" s="15"/>
      <c r="B5" s="78"/>
      <c r="C5" s="78"/>
      <c r="D5" s="78"/>
      <c r="E5" s="78"/>
      <c r="F5" s="78"/>
      <c r="G5" s="78"/>
      <c r="H5" s="78"/>
      <c r="I5" s="78"/>
      <c r="J5" s="78"/>
      <c r="K5" s="78"/>
      <c r="L5" s="17"/>
      <c r="M5" s="10"/>
    </row>
    <row r="6" spans="1:14" x14ac:dyDescent="0.25">
      <c r="A6" s="15"/>
      <c r="B6" s="78"/>
      <c r="C6" s="78"/>
      <c r="D6" s="78"/>
      <c r="E6" s="78"/>
      <c r="F6" s="78"/>
      <c r="G6" s="78"/>
      <c r="H6" s="78"/>
      <c r="I6" s="78"/>
      <c r="J6" s="78"/>
      <c r="K6" s="78"/>
      <c r="L6" s="17"/>
      <c r="M6" s="10"/>
    </row>
    <row r="7" spans="1:14" x14ac:dyDescent="0.25">
      <c r="A7" s="15"/>
      <c r="B7" s="78"/>
      <c r="C7" s="140" t="s">
        <v>112</v>
      </c>
      <c r="D7" s="140"/>
      <c r="E7" s="140"/>
      <c r="F7" s="140"/>
      <c r="G7" s="140"/>
      <c r="H7" s="140"/>
      <c r="I7" s="140"/>
      <c r="J7" s="140"/>
      <c r="K7" s="140"/>
      <c r="L7" s="17"/>
      <c r="M7" s="10"/>
    </row>
    <row r="8" spans="1:14" x14ac:dyDescent="0.25">
      <c r="A8" s="15"/>
      <c r="B8" s="78"/>
      <c r="C8" s="140" t="s">
        <v>110</v>
      </c>
      <c r="D8" s="140"/>
      <c r="E8" s="140"/>
      <c r="F8" s="140"/>
      <c r="G8" s="140"/>
      <c r="H8" s="140"/>
      <c r="I8" s="140"/>
      <c r="J8" s="140"/>
      <c r="K8" s="140"/>
      <c r="L8" s="17"/>
      <c r="M8" s="10"/>
    </row>
    <row r="9" spans="1:14" ht="7.5" customHeight="1" x14ac:dyDescent="0.25">
      <c r="A9" s="15"/>
      <c r="B9" s="78"/>
      <c r="C9" s="79"/>
      <c r="D9" s="79"/>
      <c r="E9" s="79"/>
      <c r="F9" s="79"/>
      <c r="G9" s="78"/>
      <c r="H9" s="79"/>
      <c r="I9" s="78"/>
      <c r="J9" s="78"/>
      <c r="K9" s="78"/>
      <c r="L9" s="17"/>
      <c r="M9" s="10"/>
    </row>
    <row r="10" spans="1:14" ht="15.75" customHeight="1" x14ac:dyDescent="0.25">
      <c r="A10" s="15"/>
      <c r="B10" s="10"/>
      <c r="C10" s="141" t="s">
        <v>54</v>
      </c>
      <c r="D10" s="141"/>
      <c r="E10" s="147" t="s">
        <v>108</v>
      </c>
      <c r="F10" s="147" t="s">
        <v>90</v>
      </c>
      <c r="G10" s="78"/>
      <c r="H10" s="141" t="s">
        <v>107</v>
      </c>
      <c r="I10" s="141"/>
      <c r="J10" s="147" t="s">
        <v>108</v>
      </c>
      <c r="K10" s="147" t="s">
        <v>90</v>
      </c>
      <c r="L10" s="17"/>
      <c r="M10" s="10"/>
    </row>
    <row r="11" spans="1:14" ht="15.75" customHeight="1" x14ac:dyDescent="0.25">
      <c r="A11" s="15"/>
      <c r="B11" s="10"/>
      <c r="C11" s="79">
        <v>2013</v>
      </c>
      <c r="D11" s="79">
        <v>2014</v>
      </c>
      <c r="E11" s="144"/>
      <c r="F11" s="144"/>
      <c r="G11" s="78"/>
      <c r="H11" s="79">
        <v>2013</v>
      </c>
      <c r="I11" s="79">
        <v>2014</v>
      </c>
      <c r="J11" s="144"/>
      <c r="K11" s="144"/>
      <c r="L11" s="17"/>
      <c r="N11" s="2"/>
    </row>
    <row r="12" spans="1:14" ht="6" customHeight="1" x14ac:dyDescent="0.25">
      <c r="A12" s="15"/>
      <c r="B12" s="10"/>
      <c r="C12" s="79"/>
      <c r="D12" s="79"/>
      <c r="E12" s="79"/>
      <c r="F12" s="87"/>
      <c r="G12" s="78"/>
      <c r="H12" s="79"/>
      <c r="I12" s="79"/>
      <c r="J12" s="79"/>
      <c r="K12" s="79"/>
      <c r="L12" s="17"/>
      <c r="M12" s="10"/>
    </row>
    <row r="13" spans="1:14" x14ac:dyDescent="0.25">
      <c r="A13" s="15"/>
      <c r="B13" s="29" t="s">
        <v>150</v>
      </c>
      <c r="C13" s="91">
        <f>SUM(C14:C20)</f>
        <v>1954.5199094459028</v>
      </c>
      <c r="D13" s="91">
        <f>SUM(D14:D20)</f>
        <v>1986.418036539739</v>
      </c>
      <c r="E13" s="82">
        <v>100</v>
      </c>
      <c r="F13" s="82">
        <f>+(D13/C13-1)*100</f>
        <v>1.6320185299559808</v>
      </c>
      <c r="G13" s="78"/>
      <c r="H13" s="91">
        <v>2105.0454643397311</v>
      </c>
      <c r="I13" s="91">
        <v>2185.4378656848835</v>
      </c>
      <c r="J13" s="82">
        <v>100</v>
      </c>
      <c r="K13" s="82">
        <f>+(I13/H13-1)*100</f>
        <v>3.8190339689583963</v>
      </c>
      <c r="L13" s="17"/>
      <c r="M13" s="10"/>
    </row>
    <row r="14" spans="1:14" x14ac:dyDescent="0.25">
      <c r="A14" s="15"/>
      <c r="B14" s="10" t="s">
        <v>77</v>
      </c>
      <c r="C14" s="89">
        <v>18.138813861998027</v>
      </c>
      <c r="D14" s="94">
        <v>18.913913854968072</v>
      </c>
      <c r="E14" s="24">
        <f>+D14/$D$13*100</f>
        <v>0.95216180617828849</v>
      </c>
      <c r="F14" s="24">
        <f t="shared" ref="F14:F20" si="0">+(D14/C14-1)*100</f>
        <v>4.2731569928832425</v>
      </c>
      <c r="G14" s="78"/>
      <c r="H14" s="89">
        <v>17.127291813123016</v>
      </c>
      <c r="I14" s="94">
        <v>28.92369655401804</v>
      </c>
      <c r="J14" s="24">
        <f>+I14/$I$13*100</f>
        <v>1.3234737536202517</v>
      </c>
      <c r="K14" s="24">
        <f t="shared" ref="K14:K20" si="1">+(I14/H14-1)*100</f>
        <v>68.874897850788997</v>
      </c>
      <c r="L14" s="17"/>
      <c r="M14" s="10"/>
    </row>
    <row r="15" spans="1:14" x14ac:dyDescent="0.25">
      <c r="A15" s="15"/>
      <c r="B15" s="10" t="s">
        <v>137</v>
      </c>
      <c r="C15" s="89">
        <v>0</v>
      </c>
      <c r="D15" s="94">
        <v>0</v>
      </c>
      <c r="E15" s="24">
        <f t="shared" ref="E15:E20" si="2">+D15/$D$13*100</f>
        <v>0</v>
      </c>
      <c r="F15" s="24"/>
      <c r="G15" s="96"/>
      <c r="H15" s="89">
        <v>2.8984940253499709</v>
      </c>
      <c r="I15" s="94">
        <v>2.0400996725103457</v>
      </c>
      <c r="J15" s="24">
        <f t="shared" ref="J15:J20" si="3">+I15/$I$13*100</f>
        <v>9.3349699140085549E-2</v>
      </c>
      <c r="K15" s="24">
        <f>+(I15/H15-1)*100</f>
        <v>-29.615184483120704</v>
      </c>
      <c r="L15" s="17"/>
      <c r="M15" s="10"/>
    </row>
    <row r="16" spans="1:14" x14ac:dyDescent="0.25">
      <c r="A16" s="15"/>
      <c r="B16" s="10" t="s">
        <v>78</v>
      </c>
      <c r="C16" s="89">
        <v>140.80977780899792</v>
      </c>
      <c r="D16" s="94">
        <v>119.60381169650533</v>
      </c>
      <c r="E16" s="24">
        <f t="shared" si="2"/>
        <v>6.02107962656493</v>
      </c>
      <c r="F16" s="24">
        <f t="shared" si="0"/>
        <v>-15.06000964028047</v>
      </c>
      <c r="G16" s="78"/>
      <c r="H16" s="89">
        <v>114.70544881371274</v>
      </c>
      <c r="I16" s="94">
        <v>108.90724512015191</v>
      </c>
      <c r="J16" s="24">
        <f t="shared" si="3"/>
        <v>4.9833146405204252</v>
      </c>
      <c r="K16" s="24">
        <f t="shared" si="1"/>
        <v>-5.0548633508922354</v>
      </c>
      <c r="L16" s="17"/>
      <c r="M16" s="10"/>
    </row>
    <row r="17" spans="1:15" x14ac:dyDescent="0.25">
      <c r="A17" s="15"/>
      <c r="B17" s="10" t="s">
        <v>79</v>
      </c>
      <c r="C17" s="89">
        <v>323.28517931212804</v>
      </c>
      <c r="D17" s="94">
        <v>310.63065944462238</v>
      </c>
      <c r="E17" s="24">
        <f t="shared" si="2"/>
        <v>15.637728500780662</v>
      </c>
      <c r="F17" s="24">
        <f t="shared" si="0"/>
        <v>-3.9143519954831785</v>
      </c>
      <c r="G17" s="78"/>
      <c r="H17" s="89">
        <v>350.8760612382207</v>
      </c>
      <c r="I17" s="94">
        <v>361.99695851362515</v>
      </c>
      <c r="J17" s="24">
        <f t="shared" si="3"/>
        <v>16.564047150349008</v>
      </c>
      <c r="K17" s="24">
        <f t="shared" si="1"/>
        <v>3.1694659465109964</v>
      </c>
      <c r="L17" s="17"/>
      <c r="M17" s="10"/>
    </row>
    <row r="18" spans="1:15" x14ac:dyDescent="0.25">
      <c r="A18" s="15"/>
      <c r="B18" s="10" t="s">
        <v>80</v>
      </c>
      <c r="C18" s="89">
        <v>919.35262320799848</v>
      </c>
      <c r="D18" s="94">
        <v>887.07947092981681</v>
      </c>
      <c r="E18" s="24">
        <f t="shared" si="2"/>
        <v>44.657240047773321</v>
      </c>
      <c r="F18" s="24">
        <f t="shared" si="0"/>
        <v>-3.5104215143877404</v>
      </c>
      <c r="G18" s="78"/>
      <c r="H18" s="89">
        <v>1124.5839790399307</v>
      </c>
      <c r="I18" s="94">
        <v>1162.0706529744405</v>
      </c>
      <c r="J18" s="24">
        <f t="shared" si="3"/>
        <v>53.173355839620953</v>
      </c>
      <c r="K18" s="24">
        <f t="shared" si="1"/>
        <v>3.3333814666746786</v>
      </c>
      <c r="L18" s="17"/>
      <c r="M18" s="10"/>
    </row>
    <row r="19" spans="1:15" x14ac:dyDescent="0.25">
      <c r="A19" s="15"/>
      <c r="B19" s="10" t="s">
        <v>81</v>
      </c>
      <c r="C19" s="89">
        <v>338.98666333720371</v>
      </c>
      <c r="D19" s="94">
        <v>411.06628925078087</v>
      </c>
      <c r="E19" s="24">
        <f t="shared" si="2"/>
        <v>20.693845992600931</v>
      </c>
      <c r="F19" s="24">
        <f t="shared" si="0"/>
        <v>21.263263045212089</v>
      </c>
      <c r="G19" s="78"/>
      <c r="H19" s="89">
        <v>291.71341009045227</v>
      </c>
      <c r="I19" s="94">
        <v>295.91578273217306</v>
      </c>
      <c r="J19" s="24">
        <f t="shared" si="3"/>
        <v>13.54034298474267</v>
      </c>
      <c r="K19" s="24">
        <f t="shared" si="1"/>
        <v>1.4405826048304649</v>
      </c>
      <c r="L19" s="17"/>
      <c r="M19" s="10"/>
    </row>
    <row r="20" spans="1:15" x14ac:dyDescent="0.25">
      <c r="A20" s="15"/>
      <c r="B20" s="8" t="s">
        <v>82</v>
      </c>
      <c r="C20" s="89">
        <v>213.94685191757665</v>
      </c>
      <c r="D20" s="94">
        <v>239.12389136304574</v>
      </c>
      <c r="E20" s="24">
        <f t="shared" si="2"/>
        <v>12.037944026101879</v>
      </c>
      <c r="F20" s="24">
        <f t="shared" si="0"/>
        <v>11.767894325067507</v>
      </c>
      <c r="G20" s="78"/>
      <c r="H20" s="89">
        <v>205.07310866917823</v>
      </c>
      <c r="I20" s="94">
        <v>226.94349656630692</v>
      </c>
      <c r="J20" s="24">
        <f t="shared" si="3"/>
        <v>10.384349064766765</v>
      </c>
      <c r="K20" s="24">
        <f t="shared" si="1"/>
        <v>10.664678581729481</v>
      </c>
      <c r="L20" s="17"/>
      <c r="M20" s="10"/>
    </row>
    <row r="21" spans="1:15" x14ac:dyDescent="0.25">
      <c r="A21" s="15"/>
      <c r="B21" s="10"/>
      <c r="C21" s="10"/>
      <c r="D21" s="10"/>
      <c r="E21" s="10"/>
      <c r="F21" s="10"/>
      <c r="G21" s="10"/>
      <c r="H21" s="10"/>
      <c r="I21" s="10"/>
      <c r="J21" s="10"/>
      <c r="K21" s="10"/>
      <c r="L21" s="17"/>
      <c r="M21" s="10"/>
    </row>
    <row r="22" spans="1:15" x14ac:dyDescent="0.25">
      <c r="A22" s="15"/>
      <c r="B22" s="10"/>
      <c r="C22" s="141" t="s">
        <v>109</v>
      </c>
      <c r="D22" s="141"/>
      <c r="E22" s="141"/>
      <c r="F22" s="141"/>
      <c r="G22" s="141"/>
      <c r="H22" s="141"/>
      <c r="I22" s="141"/>
      <c r="J22" s="141"/>
      <c r="K22" s="141"/>
      <c r="L22" s="17"/>
      <c r="M22" s="10"/>
    </row>
    <row r="23" spans="1:15" x14ac:dyDescent="0.25">
      <c r="A23" s="15"/>
      <c r="B23" s="10"/>
      <c r="L23" s="17"/>
      <c r="M23" s="10"/>
      <c r="N23" s="21"/>
      <c r="O23" s="27"/>
    </row>
    <row r="24" spans="1:15" x14ac:dyDescent="0.25">
      <c r="A24" s="15"/>
      <c r="B24" s="10"/>
      <c r="C24" s="141" t="s">
        <v>54</v>
      </c>
      <c r="D24" s="141"/>
      <c r="E24" s="147" t="s">
        <v>108</v>
      </c>
      <c r="F24" s="147" t="s">
        <v>90</v>
      </c>
      <c r="G24" s="78"/>
      <c r="H24" s="141" t="s">
        <v>107</v>
      </c>
      <c r="I24" s="141"/>
      <c r="J24" s="147" t="s">
        <v>108</v>
      </c>
      <c r="K24" s="147" t="s">
        <v>90</v>
      </c>
      <c r="L24" s="17"/>
      <c r="M24" s="10"/>
      <c r="N24" s="21"/>
      <c r="O24" s="27"/>
    </row>
    <row r="25" spans="1:15" x14ac:dyDescent="0.25">
      <c r="A25" s="15"/>
      <c r="B25" s="10"/>
      <c r="C25" s="79">
        <v>2013</v>
      </c>
      <c r="D25" s="79">
        <v>2014</v>
      </c>
      <c r="E25" s="144"/>
      <c r="F25" s="144"/>
      <c r="G25" s="78"/>
      <c r="H25" s="79">
        <v>2013</v>
      </c>
      <c r="I25" s="79">
        <v>2014</v>
      </c>
      <c r="J25" s="144"/>
      <c r="K25" s="144"/>
      <c r="L25" s="17"/>
      <c r="M25" s="10"/>
    </row>
    <row r="26" spans="1:15" x14ac:dyDescent="0.25">
      <c r="A26" s="15"/>
      <c r="B26" s="10"/>
      <c r="C26" s="79"/>
      <c r="D26" s="79"/>
      <c r="E26" s="79"/>
      <c r="F26" s="78"/>
      <c r="G26" s="78"/>
      <c r="H26" s="79"/>
      <c r="I26" s="79"/>
      <c r="J26" s="79"/>
      <c r="K26" s="79"/>
      <c r="L26" s="17"/>
      <c r="M26" s="10"/>
    </row>
    <row r="27" spans="1:15" x14ac:dyDescent="0.25">
      <c r="A27" s="15"/>
      <c r="B27" s="29" t="s">
        <v>150</v>
      </c>
      <c r="C27" s="91">
        <f>SUM(C28:C34)</f>
        <v>1922.4237244535213</v>
      </c>
      <c r="D27" s="91">
        <f>SUM(D28:D34)</f>
        <v>1936.722775030423</v>
      </c>
      <c r="E27" s="82">
        <v>100</v>
      </c>
      <c r="F27" s="82">
        <f>+(D27/C27-1)*100</f>
        <v>0.74380327266125867</v>
      </c>
      <c r="G27" s="78"/>
      <c r="H27" s="91">
        <f>+'Posición Ocupados Género'!H28</f>
        <v>2099.8578443923107</v>
      </c>
      <c r="I27" s="91">
        <f>+'Posición Ocupados Género'!I28</f>
        <v>2179.2088638125374</v>
      </c>
      <c r="J27" s="82">
        <v>100</v>
      </c>
      <c r="K27" s="82">
        <f>+(I27/H27-1)*100</f>
        <v>3.7788757763833614</v>
      </c>
      <c r="L27" s="17"/>
      <c r="M27" s="10"/>
    </row>
    <row r="28" spans="1:15" x14ac:dyDescent="0.25">
      <c r="A28" s="15"/>
      <c r="B28" s="10" t="s">
        <v>77</v>
      </c>
      <c r="C28" s="23">
        <v>22.097669929723523</v>
      </c>
      <c r="D28" s="26">
        <v>17.046700439410444</v>
      </c>
      <c r="E28" s="24">
        <f>+D28/$D$27*100</f>
        <v>0.88018278398893024</v>
      </c>
      <c r="F28" s="24">
        <f t="shared" ref="F28:F34" si="4">+(D28/C28-1)*100</f>
        <v>-22.857475500251866</v>
      </c>
      <c r="G28" s="78"/>
      <c r="H28" s="23">
        <v>20.744398257023295</v>
      </c>
      <c r="I28" s="26">
        <v>23.511526644280501</v>
      </c>
      <c r="J28" s="24">
        <f>+I28/$I$27*100</f>
        <v>1.0789019370610931</v>
      </c>
      <c r="K28" s="24">
        <f t="shared" ref="K28:K34" si="5">+(I28/H28-1)*100</f>
        <v>13.339159579238968</v>
      </c>
      <c r="L28" s="17"/>
      <c r="M28" s="10"/>
    </row>
    <row r="29" spans="1:15" x14ac:dyDescent="0.25">
      <c r="A29" s="15"/>
      <c r="B29" s="10" t="s">
        <v>137</v>
      </c>
      <c r="C29" s="23">
        <v>0.95358765085566666</v>
      </c>
      <c r="D29" s="26">
        <v>0</v>
      </c>
      <c r="E29" s="24">
        <f t="shared" ref="E29:E34" si="6">+D29/$D$27*100</f>
        <v>0</v>
      </c>
      <c r="F29" s="24">
        <f>+(D29/C29-1)*100</f>
        <v>-100</v>
      </c>
      <c r="G29" s="96"/>
      <c r="H29" s="23">
        <v>2.8899072738761165</v>
      </c>
      <c r="I29" s="26">
        <v>2.1913895938393502</v>
      </c>
      <c r="J29" s="24">
        <f t="shared" ref="J29:J34" si="7">+I29/$I$27*100</f>
        <v>0.10055895193109221</v>
      </c>
      <c r="K29" s="24">
        <f>+(I29/H29-1)*100</f>
        <v>-24.170937467480492</v>
      </c>
      <c r="L29" s="17"/>
      <c r="M29" s="10"/>
    </row>
    <row r="30" spans="1:15" x14ac:dyDescent="0.25">
      <c r="A30" s="15"/>
      <c r="B30" s="10" t="s">
        <v>78</v>
      </c>
      <c r="C30" s="23">
        <v>126.79777274629279</v>
      </c>
      <c r="D30" s="26">
        <v>123.01722214688493</v>
      </c>
      <c r="E30" s="24">
        <f t="shared" si="6"/>
        <v>6.3518240056299495</v>
      </c>
      <c r="F30" s="24">
        <f t="shared" si="4"/>
        <v>-2.9815591532292074</v>
      </c>
      <c r="G30" s="78"/>
      <c r="H30" s="23">
        <v>107.24893341253545</v>
      </c>
      <c r="I30" s="26">
        <v>124.04293098867629</v>
      </c>
      <c r="J30" s="24">
        <f t="shared" si="7"/>
        <v>5.692108409088541</v>
      </c>
      <c r="K30" s="24">
        <f t="shared" si="5"/>
        <v>15.658894724428031</v>
      </c>
      <c r="L30" s="17"/>
      <c r="M30" s="10"/>
    </row>
    <row r="31" spans="1:15" x14ac:dyDescent="0.25">
      <c r="A31" s="15"/>
      <c r="B31" s="10" t="s">
        <v>79</v>
      </c>
      <c r="C31" s="23">
        <v>304.20257587671597</v>
      </c>
      <c r="D31" s="26">
        <v>300.5015938837746</v>
      </c>
      <c r="E31" s="24">
        <f t="shared" si="6"/>
        <v>15.515983895994312</v>
      </c>
      <c r="F31" s="24">
        <f t="shared" si="4"/>
        <v>-1.2166175721145978</v>
      </c>
      <c r="G31" s="78"/>
      <c r="H31" s="23">
        <v>361.1941210077859</v>
      </c>
      <c r="I31" s="26">
        <v>347.39081878388487</v>
      </c>
      <c r="J31" s="24">
        <f t="shared" si="7"/>
        <v>15.941143804643065</v>
      </c>
      <c r="K31" s="24">
        <f t="shared" si="5"/>
        <v>-3.8215744446193467</v>
      </c>
      <c r="L31" s="17"/>
      <c r="M31" s="10"/>
    </row>
    <row r="32" spans="1:15" x14ac:dyDescent="0.25">
      <c r="A32" s="15"/>
      <c r="B32" s="10" t="s">
        <v>80</v>
      </c>
      <c r="C32" s="23">
        <v>934.35120014003451</v>
      </c>
      <c r="D32" s="26">
        <v>892.22004592197641</v>
      </c>
      <c r="E32" s="24">
        <f t="shared" si="6"/>
        <v>46.068547208980952</v>
      </c>
      <c r="F32" s="24">
        <f t="shared" si="4"/>
        <v>-4.509134703497331</v>
      </c>
      <c r="G32" s="78"/>
      <c r="H32" s="23">
        <v>1150.3021756616895</v>
      </c>
      <c r="I32" s="26">
        <v>1168.5244133993306</v>
      </c>
      <c r="J32" s="24">
        <f t="shared" si="7"/>
        <v>53.621496902090925</v>
      </c>
      <c r="K32" s="24">
        <f t="shared" si="5"/>
        <v>1.5841261646887705</v>
      </c>
      <c r="L32" s="17"/>
      <c r="M32" s="10"/>
    </row>
    <row r="33" spans="1:14" x14ac:dyDescent="0.25">
      <c r="A33" s="15"/>
      <c r="B33" s="10" t="s">
        <v>81</v>
      </c>
      <c r="C33" s="23">
        <v>325.78560890741772</v>
      </c>
      <c r="D33" s="26">
        <v>370.42411936857627</v>
      </c>
      <c r="E33" s="24">
        <f t="shared" si="6"/>
        <v>19.126336724302604</v>
      </c>
      <c r="F33" s="24">
        <f t="shared" si="4"/>
        <v>13.701805494374675</v>
      </c>
      <c r="G33" s="78"/>
      <c r="H33" s="23">
        <v>264.8611679986588</v>
      </c>
      <c r="I33" s="26">
        <v>285.66786150463321</v>
      </c>
      <c r="J33" s="24">
        <f t="shared" si="7"/>
        <v>13.10878760858451</v>
      </c>
      <c r="K33" s="24">
        <f t="shared" si="5"/>
        <v>7.8556980108461127</v>
      </c>
      <c r="L33" s="17"/>
      <c r="M33" s="10"/>
    </row>
    <row r="34" spans="1:14" x14ac:dyDescent="0.25">
      <c r="A34" s="15"/>
      <c r="B34" s="8" t="s">
        <v>82</v>
      </c>
      <c r="C34" s="23">
        <v>208.23530920248115</v>
      </c>
      <c r="D34" s="26">
        <v>233.51309326980044</v>
      </c>
      <c r="E34" s="24">
        <f t="shared" si="6"/>
        <v>12.057125381103255</v>
      </c>
      <c r="F34" s="24">
        <f t="shared" si="4"/>
        <v>12.139047966519456</v>
      </c>
      <c r="G34" s="78"/>
      <c r="H34" s="23">
        <v>193.58330545585829</v>
      </c>
      <c r="I34" s="26">
        <v>228.9504027079239</v>
      </c>
      <c r="J34" s="24">
        <f t="shared" si="7"/>
        <v>10.50612479188314</v>
      </c>
      <c r="K34" s="24">
        <f t="shared" si="5"/>
        <v>18.269704181763835</v>
      </c>
      <c r="L34" s="17"/>
      <c r="M34" s="10"/>
    </row>
    <row r="35" spans="1:14" x14ac:dyDescent="0.25">
      <c r="A35" s="15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7"/>
      <c r="M35" s="10"/>
    </row>
    <row r="36" spans="1:14" x14ac:dyDescent="0.25">
      <c r="A36" s="15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7"/>
      <c r="M36" s="10"/>
    </row>
    <row r="37" spans="1:14" ht="14.25" customHeight="1" x14ac:dyDescent="0.25">
      <c r="A37" s="15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7"/>
      <c r="M37" s="10"/>
    </row>
    <row r="38" spans="1:14" x14ac:dyDescent="0.25">
      <c r="A38" s="15"/>
      <c r="B38" s="10"/>
      <c r="C38" s="4"/>
      <c r="D38" s="4"/>
      <c r="E38" s="4"/>
      <c r="F38" s="5"/>
      <c r="G38" s="5"/>
      <c r="H38" s="5"/>
      <c r="I38" s="8"/>
      <c r="J38" s="8"/>
      <c r="K38" s="8"/>
      <c r="L38" s="17"/>
      <c r="M38" s="10"/>
      <c r="N38" s="21" t="s">
        <v>50</v>
      </c>
    </row>
    <row r="39" spans="1:14" x14ac:dyDescent="0.25">
      <c r="A39" s="15"/>
      <c r="B39" s="10"/>
      <c r="C39" s="4"/>
      <c r="D39" s="4"/>
      <c r="E39" s="4"/>
      <c r="F39" s="5"/>
      <c r="G39" s="5"/>
      <c r="H39" s="5"/>
      <c r="I39" s="8"/>
      <c r="J39" s="8"/>
      <c r="K39" s="8"/>
      <c r="L39" s="17"/>
      <c r="M39" s="10"/>
      <c r="N39" s="9" t="s">
        <v>50</v>
      </c>
    </row>
    <row r="40" spans="1:14" x14ac:dyDescent="0.25">
      <c r="A40" s="15"/>
      <c r="B40" s="10"/>
      <c r="C40" s="4"/>
      <c r="D40" s="4"/>
      <c r="E40" s="4"/>
      <c r="F40" s="5"/>
      <c r="G40" s="5"/>
      <c r="H40" s="5"/>
      <c r="I40" s="8"/>
      <c r="J40" s="8"/>
      <c r="K40" s="8"/>
      <c r="L40" s="17"/>
      <c r="M40" s="10"/>
      <c r="N40" s="9" t="s">
        <v>50</v>
      </c>
    </row>
    <row r="41" spans="1:14" x14ac:dyDescent="0.25">
      <c r="A41" s="15"/>
      <c r="B41" s="10"/>
      <c r="C41" s="4"/>
      <c r="D41" s="4"/>
      <c r="E41" s="4"/>
      <c r="F41" s="5"/>
      <c r="G41" s="5"/>
      <c r="H41" s="5"/>
      <c r="I41" s="8"/>
      <c r="J41" s="8"/>
      <c r="K41" s="8"/>
      <c r="L41" s="17"/>
      <c r="M41" s="10"/>
      <c r="N41" s="9" t="s">
        <v>50</v>
      </c>
    </row>
    <row r="42" spans="1:14" x14ac:dyDescent="0.25">
      <c r="A42" s="15"/>
      <c r="B42" s="10"/>
      <c r="C42" s="4"/>
      <c r="D42" s="4"/>
      <c r="E42" s="4"/>
      <c r="F42" s="5"/>
      <c r="G42" s="5"/>
      <c r="H42" s="5"/>
      <c r="I42" s="8"/>
      <c r="J42" s="8"/>
      <c r="K42" s="8"/>
      <c r="L42" s="17"/>
      <c r="M42" s="10"/>
      <c r="N42" s="9" t="s">
        <v>50</v>
      </c>
    </row>
    <row r="43" spans="1:14" x14ac:dyDescent="0.25">
      <c r="A43" s="15"/>
      <c r="B43" s="10"/>
      <c r="C43" s="4"/>
      <c r="D43" s="4"/>
      <c r="E43" s="4"/>
      <c r="F43" s="5"/>
      <c r="G43" s="5"/>
      <c r="H43" s="5"/>
      <c r="I43" s="8"/>
      <c r="J43" s="8"/>
      <c r="K43" s="8"/>
      <c r="L43" s="17"/>
      <c r="M43" s="10"/>
    </row>
    <row r="44" spans="1:14" x14ac:dyDescent="0.25">
      <c r="A44" s="15"/>
      <c r="B44" s="10"/>
      <c r="C44" s="4"/>
      <c r="D44" s="4"/>
      <c r="E44" s="4"/>
      <c r="F44" s="5"/>
      <c r="G44" s="5"/>
      <c r="H44" s="5"/>
      <c r="I44" s="8"/>
      <c r="J44" s="8"/>
      <c r="K44" s="8"/>
      <c r="L44" s="17"/>
      <c r="M44" s="10"/>
      <c r="N44" s="9" t="s">
        <v>50</v>
      </c>
    </row>
    <row r="45" spans="1:14" x14ac:dyDescent="0.25">
      <c r="A45" s="15"/>
      <c r="B45" s="10"/>
      <c r="C45" s="4"/>
      <c r="D45" s="4"/>
      <c r="E45" s="4"/>
      <c r="F45" s="5"/>
      <c r="G45" s="5"/>
      <c r="H45" s="5"/>
      <c r="I45" s="8"/>
      <c r="J45" s="8"/>
      <c r="K45" s="8"/>
      <c r="L45" s="17"/>
      <c r="M45" s="10"/>
      <c r="N45" s="9" t="s">
        <v>50</v>
      </c>
    </row>
    <row r="46" spans="1:14" x14ac:dyDescent="0.25">
      <c r="A46" s="15"/>
      <c r="B46" s="10"/>
      <c r="C46" s="4"/>
      <c r="D46" s="4"/>
      <c r="E46" s="4"/>
      <c r="F46" s="5"/>
      <c r="G46" s="5"/>
      <c r="H46" s="5"/>
      <c r="I46" s="8"/>
      <c r="J46" s="8"/>
      <c r="K46" s="8"/>
      <c r="L46" s="17"/>
      <c r="M46" s="10"/>
      <c r="N46" s="9" t="s">
        <v>50</v>
      </c>
    </row>
    <row r="47" spans="1:14" x14ac:dyDescent="0.25">
      <c r="A47" s="15"/>
      <c r="B47" s="10"/>
      <c r="C47" s="4"/>
      <c r="D47" s="4"/>
      <c r="E47" s="4"/>
      <c r="F47" s="5"/>
      <c r="G47" s="5"/>
      <c r="H47" s="5"/>
      <c r="I47" s="8"/>
      <c r="J47" s="8"/>
      <c r="K47" s="8"/>
      <c r="L47" s="17"/>
      <c r="M47" s="10"/>
      <c r="N47" s="9" t="s">
        <v>50</v>
      </c>
    </row>
    <row r="48" spans="1:14" x14ac:dyDescent="0.25">
      <c r="A48" s="15"/>
      <c r="B48" s="46" t="str">
        <f>+Índice!B49</f>
        <v>Fuente: Departamento Administrativo Nacional de Estadística, Gran Encuesta Integrada de Hogares (GEIH) junio 2014</v>
      </c>
      <c r="C48" s="10"/>
      <c r="D48" s="10"/>
      <c r="E48" s="10"/>
      <c r="F48" s="10"/>
      <c r="G48" s="10"/>
      <c r="H48" s="10"/>
      <c r="I48" s="10"/>
      <c r="J48" s="10"/>
      <c r="K48" s="10"/>
      <c r="L48" s="17"/>
      <c r="M48" s="10"/>
    </row>
    <row r="49" spans="1:13" x14ac:dyDescent="0.25">
      <c r="A49" s="15"/>
      <c r="B49" s="46" t="s">
        <v>111</v>
      </c>
      <c r="C49" s="10"/>
      <c r="D49" s="10"/>
      <c r="E49" s="10"/>
      <c r="F49" s="10"/>
      <c r="G49" s="10"/>
      <c r="H49" s="10"/>
      <c r="I49" s="10"/>
      <c r="J49" s="10"/>
      <c r="K49" s="10"/>
      <c r="L49" s="17"/>
      <c r="M49" s="10"/>
    </row>
    <row r="50" spans="1:13" x14ac:dyDescent="0.25">
      <c r="A50" s="18"/>
      <c r="B50" s="50" t="s">
        <v>36</v>
      </c>
      <c r="C50" s="19"/>
      <c r="D50" s="19"/>
      <c r="E50" s="19"/>
      <c r="F50" s="19"/>
      <c r="G50" s="19"/>
      <c r="H50" s="19"/>
      <c r="I50" s="19"/>
      <c r="J50" s="19"/>
      <c r="K50" s="19"/>
      <c r="L50" s="20"/>
      <c r="M50" s="10"/>
    </row>
    <row r="52" spans="1:13" x14ac:dyDescent="0.25">
      <c r="B52" s="21" t="s">
        <v>17</v>
      </c>
      <c r="C52" s="21"/>
      <c r="D52" s="21"/>
      <c r="E52" s="21" t="s">
        <v>15</v>
      </c>
    </row>
  </sheetData>
  <mergeCells count="15">
    <mergeCell ref="C22:K22"/>
    <mergeCell ref="C24:D24"/>
    <mergeCell ref="E24:E25"/>
    <mergeCell ref="F24:F25"/>
    <mergeCell ref="H24:I24"/>
    <mergeCell ref="J24:J25"/>
    <mergeCell ref="K24:K25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79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N5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4" width="10.42578125" style="9" customWidth="1"/>
    <col min="5" max="5" width="8" style="9" customWidth="1"/>
    <col min="6" max="8" width="10.42578125" style="9" customWidth="1"/>
    <col min="9" max="9" width="8.28515625" style="9" customWidth="1"/>
    <col min="10" max="10" width="10.42578125" style="9" customWidth="1"/>
    <col min="11" max="11" width="1.85546875" style="9" customWidth="1"/>
    <col min="12" max="12" width="10.85546875" style="9"/>
    <col min="13" max="13" width="11.42578125" style="9" customWidth="1"/>
    <col min="14" max="14" width="10.85546875" style="9" customWidth="1"/>
    <col min="15" max="16384" width="10.85546875" style="9"/>
  </cols>
  <sheetData>
    <row r="1" spans="1:14" x14ac:dyDescent="0.25">
      <c r="A1" s="12"/>
      <c r="B1" s="13"/>
      <c r="C1" s="13"/>
      <c r="D1" s="13"/>
      <c r="E1" s="13"/>
      <c r="F1" s="13"/>
      <c r="G1" s="13"/>
      <c r="H1" s="13"/>
      <c r="I1" s="13"/>
      <c r="J1" s="13"/>
      <c r="K1" s="14"/>
      <c r="L1" s="69"/>
      <c r="M1" s="10"/>
      <c r="N1" s="10"/>
    </row>
    <row r="2" spans="1:14" x14ac:dyDescent="0.25">
      <c r="A2" s="15"/>
      <c r="B2" s="78"/>
      <c r="C2" s="78"/>
      <c r="D2" s="78"/>
      <c r="E2" s="78"/>
      <c r="F2" s="78"/>
      <c r="G2" s="78"/>
      <c r="H2" s="78"/>
      <c r="I2" s="78"/>
      <c r="J2" s="78"/>
      <c r="K2" s="16"/>
      <c r="L2" s="69"/>
      <c r="M2" s="10"/>
      <c r="N2" s="10"/>
    </row>
    <row r="3" spans="1:14" x14ac:dyDescent="0.25">
      <c r="A3" s="15"/>
      <c r="B3" s="78"/>
      <c r="C3" s="78"/>
      <c r="D3" s="78"/>
      <c r="E3" s="78"/>
      <c r="F3" s="78"/>
      <c r="G3" s="78"/>
      <c r="H3" s="78"/>
      <c r="I3" s="78"/>
      <c r="J3" s="78"/>
      <c r="K3" s="16"/>
      <c r="L3" s="69"/>
      <c r="M3" s="10"/>
      <c r="N3" s="10"/>
    </row>
    <row r="4" spans="1:14" x14ac:dyDescent="0.25">
      <c r="A4" s="15"/>
      <c r="B4" s="78"/>
      <c r="C4" s="78"/>
      <c r="D4" s="78"/>
      <c r="E4" s="78"/>
      <c r="F4" s="78"/>
      <c r="G4" s="78"/>
      <c r="H4" s="78"/>
      <c r="I4" s="78"/>
      <c r="J4" s="78"/>
      <c r="K4" s="16"/>
      <c r="L4" s="69"/>
      <c r="M4" s="10"/>
      <c r="N4" s="10"/>
    </row>
    <row r="5" spans="1:14" x14ac:dyDescent="0.25">
      <c r="A5" s="15"/>
      <c r="B5" s="78"/>
      <c r="C5" s="78"/>
      <c r="D5" s="78"/>
      <c r="E5" s="78"/>
      <c r="F5" s="78"/>
      <c r="G5" s="78"/>
      <c r="H5" s="78"/>
      <c r="I5" s="78"/>
      <c r="J5" s="78"/>
      <c r="K5" s="16"/>
      <c r="L5" s="69"/>
      <c r="M5" s="10"/>
      <c r="N5" s="10"/>
    </row>
    <row r="6" spans="1:14" x14ac:dyDescent="0.25">
      <c r="A6" s="15"/>
      <c r="B6" s="78"/>
      <c r="C6" s="78"/>
      <c r="D6" s="78"/>
      <c r="E6" s="78"/>
      <c r="F6" s="78"/>
      <c r="G6" s="78"/>
      <c r="H6" s="78"/>
      <c r="I6" s="78"/>
      <c r="J6" s="78"/>
      <c r="K6" s="17"/>
    </row>
    <row r="7" spans="1:14" x14ac:dyDescent="0.25">
      <c r="A7" s="15"/>
      <c r="B7" s="140" t="s">
        <v>113</v>
      </c>
      <c r="C7" s="140"/>
      <c r="D7" s="140"/>
      <c r="E7" s="140"/>
      <c r="F7" s="140"/>
      <c r="G7" s="140"/>
      <c r="H7" s="140"/>
      <c r="I7" s="140"/>
      <c r="J7" s="79"/>
      <c r="K7" s="17"/>
    </row>
    <row r="8" spans="1:14" x14ac:dyDescent="0.25">
      <c r="A8" s="15"/>
      <c r="B8" s="140" t="s">
        <v>83</v>
      </c>
      <c r="C8" s="140"/>
      <c r="D8" s="140"/>
      <c r="E8" s="140"/>
      <c r="F8" s="140"/>
      <c r="G8" s="140"/>
      <c r="H8" s="140"/>
      <c r="I8" s="140"/>
      <c r="J8" s="140"/>
      <c r="K8" s="142"/>
    </row>
    <row r="9" spans="1:14" x14ac:dyDescent="0.25">
      <c r="A9" s="15"/>
      <c r="B9" s="78"/>
      <c r="C9" s="77"/>
      <c r="D9" s="77"/>
      <c r="E9" s="77"/>
      <c r="F9" s="77"/>
      <c r="G9" s="78"/>
      <c r="H9" s="78"/>
      <c r="I9" s="78"/>
      <c r="J9" s="78"/>
      <c r="K9" s="17"/>
    </row>
    <row r="10" spans="1:14" ht="15.75" customHeight="1" x14ac:dyDescent="0.25">
      <c r="A10" s="15"/>
      <c r="B10" s="2"/>
      <c r="C10" s="141" t="s">
        <v>91</v>
      </c>
      <c r="D10" s="141"/>
      <c r="E10" s="143" t="s">
        <v>93</v>
      </c>
      <c r="F10" s="143"/>
      <c r="G10" s="141" t="s">
        <v>57</v>
      </c>
      <c r="H10" s="141"/>
      <c r="I10" s="143" t="s">
        <v>93</v>
      </c>
      <c r="J10" s="143"/>
      <c r="K10" s="17"/>
    </row>
    <row r="11" spans="1:14" x14ac:dyDescent="0.25">
      <c r="A11" s="15"/>
      <c r="B11" s="2"/>
      <c r="C11" s="79">
        <v>2013</v>
      </c>
      <c r="D11" s="79">
        <v>2014</v>
      </c>
      <c r="E11" s="81" t="s">
        <v>29</v>
      </c>
      <c r="F11" s="80" t="s">
        <v>30</v>
      </c>
      <c r="G11" s="79">
        <v>2013</v>
      </c>
      <c r="H11" s="79">
        <v>2014</v>
      </c>
      <c r="I11" s="81" t="s">
        <v>29</v>
      </c>
      <c r="J11" s="80" t="s">
        <v>30</v>
      </c>
      <c r="K11" s="17"/>
      <c r="N11" s="2"/>
    </row>
    <row r="12" spans="1:14" ht="12" customHeight="1" x14ac:dyDescent="0.25">
      <c r="A12" s="15"/>
      <c r="B12" s="2"/>
      <c r="C12" s="2"/>
      <c r="D12" s="2"/>
      <c r="E12" s="2"/>
      <c r="F12" s="2"/>
      <c r="G12" s="2"/>
      <c r="H12" s="2"/>
      <c r="I12" s="2"/>
      <c r="J12" s="81"/>
      <c r="K12" s="17"/>
    </row>
    <row r="13" spans="1:14" x14ac:dyDescent="0.25">
      <c r="A13" s="15"/>
      <c r="B13" s="11" t="s">
        <v>85</v>
      </c>
      <c r="C13" s="2"/>
      <c r="D13" s="2"/>
      <c r="E13" s="2"/>
      <c r="F13" s="2"/>
      <c r="G13" s="2"/>
      <c r="H13" s="2"/>
      <c r="I13" s="2"/>
      <c r="J13" s="2"/>
      <c r="K13" s="17"/>
    </row>
    <row r="14" spans="1:14" x14ac:dyDescent="0.25">
      <c r="A14" s="15"/>
      <c r="B14" s="10" t="s">
        <v>3</v>
      </c>
      <c r="C14" s="23">
        <v>2041.2568094908349</v>
      </c>
      <c r="D14" s="26">
        <v>2036.5893207903571</v>
      </c>
      <c r="E14" s="24">
        <f>+(D14/C14-1)*100</f>
        <v>-0.22865759363429605</v>
      </c>
      <c r="F14" s="23">
        <f>+D14-C14</f>
        <v>-4.6674887004778611</v>
      </c>
      <c r="G14" s="88">
        <v>2017.1994096699816</v>
      </c>
      <c r="H14" s="26">
        <v>2043.4648009024158</v>
      </c>
      <c r="I14" s="24">
        <f>+(H14/G14-1)*100</f>
        <v>1.3020721256671086</v>
      </c>
      <c r="J14" s="23">
        <f>+H14-G14</f>
        <v>26.26539123243424</v>
      </c>
      <c r="K14" s="17"/>
      <c r="M14" s="21"/>
      <c r="N14" s="27"/>
    </row>
    <row r="15" spans="1:14" x14ac:dyDescent="0.25">
      <c r="A15" s="15"/>
      <c r="B15" s="10" t="s">
        <v>4</v>
      </c>
      <c r="C15" s="23">
        <v>2041.2568094908349</v>
      </c>
      <c r="D15" s="26">
        <v>2036.5893207903571</v>
      </c>
      <c r="E15" s="24">
        <f t="shared" ref="E15:E18" si="0">+(D15/C15-1)*100</f>
        <v>-0.22865759363429605</v>
      </c>
      <c r="F15" s="23">
        <f t="shared" ref="F15:F18" si="1">+D15-C15</f>
        <v>-4.6674887004778611</v>
      </c>
      <c r="G15" s="88">
        <v>2017.1994096699816</v>
      </c>
      <c r="H15" s="26">
        <v>2043.4648009024158</v>
      </c>
      <c r="I15" s="24">
        <f t="shared" ref="I15:I18" si="2">+(H15/G15-1)*100</f>
        <v>1.3020721256671086</v>
      </c>
      <c r="J15" s="23">
        <f t="shared" ref="J15:J18" si="3">+H15-G15</f>
        <v>26.26539123243424</v>
      </c>
      <c r="K15" s="17"/>
      <c r="M15" s="21"/>
      <c r="N15" s="27"/>
    </row>
    <row r="16" spans="1:14" x14ac:dyDescent="0.25">
      <c r="A16" s="15"/>
      <c r="B16" s="10" t="s">
        <v>5</v>
      </c>
      <c r="C16" s="23">
        <v>1376.8091209862366</v>
      </c>
      <c r="D16" s="26">
        <v>1381.9373952245792</v>
      </c>
      <c r="E16" s="24">
        <f t="shared" si="0"/>
        <v>0.37247532429687258</v>
      </c>
      <c r="F16" s="23">
        <f t="shared" si="1"/>
        <v>5.1282742383425557</v>
      </c>
      <c r="G16" s="88">
        <v>1359.9867087757907</v>
      </c>
      <c r="H16" s="26">
        <v>1393.2728315136942</v>
      </c>
      <c r="I16" s="24">
        <f t="shared" si="2"/>
        <v>2.4475329444848981</v>
      </c>
      <c r="J16" s="23">
        <f t="shared" si="3"/>
        <v>33.286122737903497</v>
      </c>
      <c r="K16" s="17"/>
    </row>
    <row r="17" spans="1:11" x14ac:dyDescent="0.25">
      <c r="A17" s="15"/>
      <c r="B17" s="10" t="s">
        <v>6</v>
      </c>
      <c r="C17" s="23">
        <v>1159.7407426290874</v>
      </c>
      <c r="D17" s="26">
        <v>1171.3357951273233</v>
      </c>
      <c r="E17" s="24">
        <f t="shared" si="0"/>
        <v>0.99979694357812399</v>
      </c>
      <c r="F17" s="23">
        <f t="shared" si="1"/>
        <v>11.595052498235873</v>
      </c>
      <c r="G17" s="88">
        <v>1155.141401853135</v>
      </c>
      <c r="H17" s="26">
        <v>1196.1207862185711</v>
      </c>
      <c r="I17" s="24">
        <f t="shared" si="2"/>
        <v>3.5475643327903317</v>
      </c>
      <c r="J17" s="23">
        <f t="shared" si="3"/>
        <v>40.97938436543609</v>
      </c>
      <c r="K17" s="17"/>
    </row>
    <row r="18" spans="1:11" x14ac:dyDescent="0.25">
      <c r="A18" s="15"/>
      <c r="B18" s="10" t="s">
        <v>7</v>
      </c>
      <c r="C18" s="23">
        <v>217.0683783571493</v>
      </c>
      <c r="D18" s="26">
        <v>210.60160009725584</v>
      </c>
      <c r="E18" s="24">
        <f t="shared" si="0"/>
        <v>-2.9791433965814518</v>
      </c>
      <c r="F18" s="23">
        <f t="shared" si="1"/>
        <v>-6.4667782598934593</v>
      </c>
      <c r="G18" s="88">
        <v>204.84530692265602</v>
      </c>
      <c r="H18" s="26">
        <v>197.15204529512357</v>
      </c>
      <c r="I18" s="24">
        <f t="shared" si="2"/>
        <v>-3.755644560818383</v>
      </c>
      <c r="J18" s="23">
        <f t="shared" si="3"/>
        <v>-7.6932616275324506</v>
      </c>
      <c r="K18" s="17"/>
    </row>
    <row r="19" spans="1:11" x14ac:dyDescent="0.25">
      <c r="A19" s="15"/>
      <c r="E19" s="2"/>
      <c r="F19" s="80"/>
      <c r="I19" s="2"/>
      <c r="J19" s="80"/>
      <c r="K19" s="17"/>
    </row>
    <row r="20" spans="1:11" x14ac:dyDescent="0.25">
      <c r="A20" s="15"/>
      <c r="B20" s="11" t="s">
        <v>84</v>
      </c>
      <c r="C20" s="2"/>
      <c r="D20" s="2"/>
      <c r="E20" s="2"/>
      <c r="F20" s="80"/>
      <c r="G20" s="2"/>
      <c r="H20" s="2"/>
      <c r="I20" s="2"/>
      <c r="J20" s="80"/>
      <c r="K20" s="17"/>
    </row>
    <row r="21" spans="1:11" x14ac:dyDescent="0.25">
      <c r="A21" s="15"/>
      <c r="B21" s="10" t="s">
        <v>3</v>
      </c>
      <c r="C21" s="23">
        <v>1948.1185631020242</v>
      </c>
      <c r="D21" s="26">
        <v>1970.4754024783554</v>
      </c>
      <c r="E21" s="24">
        <f>+(D21/C21-1)*100</f>
        <v>1.1476118445651551</v>
      </c>
      <c r="F21" s="23">
        <f>+D21-C21</f>
        <v>22.356839376331209</v>
      </c>
      <c r="G21" s="88">
        <v>1949.4285814635375</v>
      </c>
      <c r="H21" s="26">
        <v>1985.1255749015779</v>
      </c>
      <c r="I21" s="24">
        <f>+(H21/G21-1)*100</f>
        <v>1.8311516398944461</v>
      </c>
      <c r="J21" s="23">
        <f>+H21-G21</f>
        <v>35.696993438040408</v>
      </c>
      <c r="K21" s="17"/>
    </row>
    <row r="22" spans="1:11" x14ac:dyDescent="0.25">
      <c r="A22" s="15"/>
      <c r="B22" s="10" t="s">
        <v>4</v>
      </c>
      <c r="C22" s="23">
        <v>1948.1185631020242</v>
      </c>
      <c r="D22" s="26">
        <v>1970.4754024783554</v>
      </c>
      <c r="E22" s="24">
        <f t="shared" ref="E22:E25" si="4">+(D22/C22-1)*100</f>
        <v>1.1476118445651551</v>
      </c>
      <c r="F22" s="23">
        <f t="shared" ref="F22:F25" si="5">+D22-C22</f>
        <v>22.356839376331209</v>
      </c>
      <c r="G22" s="88">
        <v>1949.4285814635375</v>
      </c>
      <c r="H22" s="26">
        <v>1985.1255749015779</v>
      </c>
      <c r="I22" s="24">
        <f t="shared" ref="I22:I25" si="6">+(H22/G22-1)*100</f>
        <v>1.8311516398944461</v>
      </c>
      <c r="J22" s="23">
        <f t="shared" ref="J22:J25" si="7">+H22-G22</f>
        <v>35.696993438040408</v>
      </c>
      <c r="K22" s="17"/>
    </row>
    <row r="23" spans="1:11" x14ac:dyDescent="0.25">
      <c r="A23" s="15"/>
      <c r="B23" s="10" t="s">
        <v>5</v>
      </c>
      <c r="C23" s="23">
        <v>1813.0367263961377</v>
      </c>
      <c r="D23" s="26">
        <v>1827.769542312697</v>
      </c>
      <c r="E23" s="24">
        <f t="shared" si="4"/>
        <v>0.81260438368748744</v>
      </c>
      <c r="F23" s="23">
        <f t="shared" si="5"/>
        <v>14.732815916559275</v>
      </c>
      <c r="G23" s="88">
        <v>1821.0061682252524</v>
      </c>
      <c r="H23" s="26">
        <v>1848.2614070174061</v>
      </c>
      <c r="I23" s="24">
        <f t="shared" si="6"/>
        <v>1.4967131505499776</v>
      </c>
      <c r="J23" s="23">
        <f t="shared" si="7"/>
        <v>27.255238792153705</v>
      </c>
      <c r="K23" s="17"/>
    </row>
    <row r="24" spans="1:11" x14ac:dyDescent="0.25">
      <c r="A24" s="15"/>
      <c r="B24" s="10" t="s">
        <v>6</v>
      </c>
      <c r="C24" s="23">
        <v>1683.4837612005124</v>
      </c>
      <c r="D24" s="26">
        <v>1713.3076885167588</v>
      </c>
      <c r="E24" s="24">
        <f t="shared" si="4"/>
        <v>1.771560142343076</v>
      </c>
      <c r="F24" s="23">
        <f t="shared" si="5"/>
        <v>29.823927316246454</v>
      </c>
      <c r="G24" s="88">
        <v>1698.2730403076635</v>
      </c>
      <c r="H24" s="26">
        <v>1742.6805116352159</v>
      </c>
      <c r="I24" s="24">
        <f t="shared" si="6"/>
        <v>2.6148605244011636</v>
      </c>
      <c r="J24" s="23">
        <f t="shared" si="7"/>
        <v>44.407471327552457</v>
      </c>
      <c r="K24" s="17"/>
    </row>
    <row r="25" spans="1:11" x14ac:dyDescent="0.25">
      <c r="A25" s="15"/>
      <c r="B25" s="10" t="s">
        <v>7</v>
      </c>
      <c r="C25" s="23">
        <v>129.55296519562467</v>
      </c>
      <c r="D25" s="26">
        <v>114.46185379593783</v>
      </c>
      <c r="E25" s="24">
        <f t="shared" si="4"/>
        <v>-11.648603624702291</v>
      </c>
      <c r="F25" s="23">
        <f t="shared" si="5"/>
        <v>-15.091111399686838</v>
      </c>
      <c r="G25" s="88">
        <v>122.73312791758832</v>
      </c>
      <c r="H25" s="26">
        <v>105.58089538218969</v>
      </c>
      <c r="I25" s="24">
        <f t="shared" si="6"/>
        <v>-13.975226433498744</v>
      </c>
      <c r="J25" s="23">
        <f t="shared" si="7"/>
        <v>-17.152232535398625</v>
      </c>
      <c r="K25" s="17"/>
    </row>
    <row r="26" spans="1:11" x14ac:dyDescent="0.25">
      <c r="A26" s="15"/>
      <c r="B26" s="10"/>
      <c r="C26" s="2"/>
      <c r="D26" s="2"/>
      <c r="E26" s="2"/>
      <c r="F26" s="80"/>
      <c r="G26" s="2"/>
      <c r="H26" s="2"/>
      <c r="I26" s="2"/>
      <c r="J26" s="80"/>
      <c r="K26" s="17"/>
    </row>
    <row r="27" spans="1:11" x14ac:dyDescent="0.25">
      <c r="A27" s="15"/>
      <c r="B27" s="11" t="s">
        <v>86</v>
      </c>
      <c r="C27" s="2"/>
      <c r="D27" s="2"/>
      <c r="E27" s="2"/>
      <c r="F27" s="80"/>
      <c r="G27" s="2"/>
      <c r="H27" s="2"/>
      <c r="I27" s="2"/>
      <c r="J27" s="80"/>
      <c r="K27" s="17"/>
    </row>
    <row r="28" spans="1:11" x14ac:dyDescent="0.25">
      <c r="A28" s="15"/>
      <c r="B28" s="10" t="s">
        <v>3</v>
      </c>
      <c r="C28" s="23">
        <v>1996.9320833661197</v>
      </c>
      <c r="D28" s="29">
        <v>2064.3524945814806</v>
      </c>
      <c r="E28" s="24">
        <f>+(D28/C28-1)*100</f>
        <v>3.3761995100861864</v>
      </c>
      <c r="F28" s="23">
        <f>+D28-C28</f>
        <v>67.4204112153609</v>
      </c>
      <c r="G28" s="88">
        <v>2015.952119699208</v>
      </c>
      <c r="H28" s="26">
        <v>2053.7992135400773</v>
      </c>
      <c r="I28" s="24">
        <f>+(H28/G28-1)*100</f>
        <v>1.8773805920805575</v>
      </c>
      <c r="J28" s="23">
        <f>+H28-G28</f>
        <v>37.84709384086932</v>
      </c>
      <c r="K28" s="17"/>
    </row>
    <row r="29" spans="1:11" x14ac:dyDescent="0.25">
      <c r="A29" s="15"/>
      <c r="B29" s="10" t="s">
        <v>4</v>
      </c>
      <c r="C29" s="23">
        <v>1996.9320833661197</v>
      </c>
      <c r="D29" s="29">
        <v>2064.3524945814806</v>
      </c>
      <c r="E29" s="24">
        <f t="shared" ref="E29:E32" si="8">+(D29/C29-1)*100</f>
        <v>3.3761995100861864</v>
      </c>
      <c r="F29" s="23">
        <f t="shared" ref="F29:F32" si="9">+D29-C29</f>
        <v>67.4204112153609</v>
      </c>
      <c r="G29" s="88">
        <v>2015.952119699208</v>
      </c>
      <c r="H29" s="26">
        <v>2053.7992135400773</v>
      </c>
      <c r="I29" s="24">
        <f t="shared" ref="I29:I32" si="10">+(H29/G29-1)*100</f>
        <v>1.8773805920805575</v>
      </c>
      <c r="J29" s="23">
        <f t="shared" ref="J29:J32" si="11">+H29-G29</f>
        <v>37.84709384086932</v>
      </c>
      <c r="K29" s="17"/>
    </row>
    <row r="30" spans="1:11" x14ac:dyDescent="0.25">
      <c r="A30" s="15"/>
      <c r="B30" s="10" t="s">
        <v>5</v>
      </c>
      <c r="C30" s="23">
        <v>1252.3123047969382</v>
      </c>
      <c r="D30" s="29">
        <v>1317.7881054123029</v>
      </c>
      <c r="E30" s="24">
        <f t="shared" si="8"/>
        <v>5.2283923398789511</v>
      </c>
      <c r="F30" s="23">
        <f t="shared" si="9"/>
        <v>65.475800615364733</v>
      </c>
      <c r="G30" s="88">
        <v>1268.3853034030121</v>
      </c>
      <c r="H30" s="26">
        <v>1314.3260096126098</v>
      </c>
      <c r="I30" s="24">
        <f t="shared" si="10"/>
        <v>3.6219834845406362</v>
      </c>
      <c r="J30" s="23">
        <f t="shared" si="11"/>
        <v>45.940706209597693</v>
      </c>
      <c r="K30" s="17"/>
    </row>
    <row r="31" spans="1:11" x14ac:dyDescent="0.25">
      <c r="A31" s="15"/>
      <c r="B31" s="10" t="s">
        <v>6</v>
      </c>
      <c r="C31" s="23">
        <v>1167.3357207957924</v>
      </c>
      <c r="D31" s="29">
        <v>1221.0491140285926</v>
      </c>
      <c r="E31" s="24">
        <f t="shared" si="8"/>
        <v>4.6013663658114323</v>
      </c>
      <c r="F31" s="23">
        <f t="shared" si="9"/>
        <v>53.713393232800172</v>
      </c>
      <c r="G31" s="88">
        <v>1192.5221878602283</v>
      </c>
      <c r="H31" s="26">
        <v>1221.2454355501968</v>
      </c>
      <c r="I31" s="24">
        <f t="shared" si="10"/>
        <v>2.4086132721360398</v>
      </c>
      <c r="J31" s="23">
        <f t="shared" si="11"/>
        <v>28.723247689968503</v>
      </c>
      <c r="K31" s="17"/>
    </row>
    <row r="32" spans="1:11" ht="14.25" customHeight="1" x14ac:dyDescent="0.25">
      <c r="A32" s="15"/>
      <c r="B32" s="10" t="s">
        <v>7</v>
      </c>
      <c r="C32" s="23">
        <v>84.976584001145469</v>
      </c>
      <c r="D32" s="29">
        <v>96.738991383710385</v>
      </c>
      <c r="E32" s="24">
        <f t="shared" si="8"/>
        <v>13.84193954231716</v>
      </c>
      <c r="F32" s="23">
        <f t="shared" si="9"/>
        <v>11.762407382564916</v>
      </c>
      <c r="G32" s="88">
        <v>75.863115542783731</v>
      </c>
      <c r="H32" s="26">
        <v>93.080574062413305</v>
      </c>
      <c r="I32" s="24">
        <f t="shared" si="10"/>
        <v>22.69542767449304</v>
      </c>
      <c r="J32" s="23">
        <f t="shared" si="11"/>
        <v>17.217458519629574</v>
      </c>
      <c r="K32" s="17"/>
    </row>
    <row r="33" spans="1:13" x14ac:dyDescent="0.25">
      <c r="A33" s="15"/>
      <c r="B33" s="10"/>
      <c r="C33" s="2"/>
      <c r="D33" s="2"/>
      <c r="E33" s="2"/>
      <c r="F33" s="2"/>
      <c r="G33" s="2"/>
      <c r="H33" s="2"/>
      <c r="I33" s="8"/>
      <c r="J33" s="8"/>
      <c r="K33" s="17"/>
      <c r="M33" s="9" t="s">
        <v>50</v>
      </c>
    </row>
    <row r="34" spans="1:13" x14ac:dyDescent="0.25">
      <c r="A34" s="15"/>
      <c r="B34" s="10"/>
      <c r="C34" s="4"/>
      <c r="D34" s="4"/>
      <c r="E34" s="4"/>
      <c r="F34" s="5"/>
      <c r="G34" s="8"/>
      <c r="H34" s="8"/>
      <c r="I34" s="8"/>
      <c r="J34" s="8"/>
      <c r="K34" s="17"/>
      <c r="M34" s="9" t="s">
        <v>50</v>
      </c>
    </row>
    <row r="35" spans="1:13" x14ac:dyDescent="0.25">
      <c r="A35" s="15"/>
      <c r="B35" s="10"/>
      <c r="C35" s="4"/>
      <c r="D35" s="4"/>
      <c r="E35" s="4"/>
      <c r="F35" s="5"/>
      <c r="G35" s="8"/>
      <c r="H35" s="8"/>
      <c r="I35" s="8"/>
      <c r="J35" s="8"/>
      <c r="K35" s="17"/>
      <c r="M35" s="9" t="s">
        <v>50</v>
      </c>
    </row>
    <row r="36" spans="1:13" x14ac:dyDescent="0.25">
      <c r="A36" s="15"/>
      <c r="B36" s="10"/>
      <c r="C36" s="4"/>
      <c r="D36" s="4"/>
      <c r="E36" s="4"/>
      <c r="F36" s="5"/>
      <c r="G36" s="8"/>
      <c r="H36" s="8"/>
      <c r="I36" s="8"/>
      <c r="J36" s="8"/>
      <c r="K36" s="17"/>
      <c r="M36" s="9" t="s">
        <v>50</v>
      </c>
    </row>
    <row r="37" spans="1:13" x14ac:dyDescent="0.25">
      <c r="A37" s="15"/>
      <c r="B37" s="10"/>
      <c r="C37" s="4"/>
      <c r="D37" s="4"/>
      <c r="E37" s="4"/>
      <c r="F37" s="5"/>
      <c r="G37" s="8"/>
      <c r="H37" s="8"/>
      <c r="I37" s="8"/>
      <c r="J37" s="8"/>
      <c r="K37" s="17"/>
      <c r="M37" s="9" t="s">
        <v>50</v>
      </c>
    </row>
    <row r="38" spans="1:13" x14ac:dyDescent="0.25">
      <c r="A38" s="15"/>
      <c r="B38" s="10"/>
      <c r="C38" s="4"/>
      <c r="D38" s="4"/>
      <c r="E38" s="4"/>
      <c r="F38" s="5"/>
      <c r="G38" s="8"/>
      <c r="H38" s="8"/>
      <c r="I38" s="8"/>
      <c r="J38" s="8"/>
      <c r="K38" s="17"/>
    </row>
    <row r="39" spans="1:13" x14ac:dyDescent="0.25">
      <c r="A39" s="15"/>
      <c r="B39" s="10"/>
      <c r="C39" s="4"/>
      <c r="D39" s="4"/>
      <c r="E39" s="4"/>
      <c r="F39" s="5"/>
      <c r="G39" s="8"/>
      <c r="H39" s="8"/>
      <c r="I39" s="8"/>
      <c r="J39" s="8"/>
      <c r="K39" s="17"/>
      <c r="M39" s="9" t="s">
        <v>50</v>
      </c>
    </row>
    <row r="40" spans="1:13" x14ac:dyDescent="0.25">
      <c r="A40" s="15"/>
      <c r="B40" s="10"/>
      <c r="C40" s="4"/>
      <c r="D40" s="4"/>
      <c r="E40" s="4"/>
      <c r="F40" s="5"/>
      <c r="G40" s="8"/>
      <c r="H40" s="8"/>
      <c r="I40" s="8"/>
      <c r="J40" s="8"/>
      <c r="K40" s="17"/>
      <c r="M40" s="9" t="s">
        <v>50</v>
      </c>
    </row>
    <row r="41" spans="1:13" x14ac:dyDescent="0.25">
      <c r="A41" s="15"/>
      <c r="B41" s="10"/>
      <c r="C41" s="4"/>
      <c r="D41" s="4"/>
      <c r="E41" s="4"/>
      <c r="F41" s="5"/>
      <c r="G41" s="8"/>
      <c r="H41" s="8"/>
      <c r="I41" s="8"/>
      <c r="J41" s="8"/>
      <c r="K41" s="17"/>
      <c r="M41" s="9" t="s">
        <v>50</v>
      </c>
    </row>
    <row r="42" spans="1:13" x14ac:dyDescent="0.25">
      <c r="A42" s="15"/>
      <c r="B42" s="10"/>
      <c r="C42" s="4"/>
      <c r="D42" s="4"/>
      <c r="E42" s="4"/>
      <c r="F42" s="5"/>
      <c r="G42" s="8"/>
      <c r="H42" s="8"/>
      <c r="I42" s="8"/>
      <c r="J42" s="8"/>
      <c r="K42" s="17"/>
      <c r="M42" s="9" t="s">
        <v>50</v>
      </c>
    </row>
    <row r="43" spans="1:13" x14ac:dyDescent="0.25">
      <c r="A43" s="15"/>
      <c r="B43" s="10"/>
      <c r="C43" s="4"/>
      <c r="D43" s="4"/>
      <c r="E43" s="4"/>
      <c r="F43" s="5"/>
      <c r="G43" s="8"/>
      <c r="H43" s="8"/>
      <c r="I43" s="8"/>
      <c r="J43" s="8"/>
      <c r="K43" s="17"/>
    </row>
    <row r="44" spans="1:13" x14ac:dyDescent="0.25">
      <c r="A44" s="15"/>
      <c r="B44" s="10"/>
      <c r="C44" s="4"/>
      <c r="D44" s="4"/>
      <c r="E44" s="4"/>
      <c r="F44" s="5"/>
      <c r="G44" s="8"/>
      <c r="H44" s="8"/>
      <c r="I44" s="8"/>
      <c r="J44" s="8"/>
      <c r="K44" s="17"/>
    </row>
    <row r="45" spans="1:13" x14ac:dyDescent="0.25">
      <c r="A45" s="15"/>
      <c r="B45" s="46" t="str">
        <f>+Índice!B49</f>
        <v>Fuente: Departamento Administrativo Nacional de Estadística, Gran Encuesta Integrada de Hogares (GEIH) junio 2014</v>
      </c>
      <c r="C45" s="5"/>
      <c r="D45" s="5"/>
      <c r="E45" s="5"/>
      <c r="F45" s="5"/>
      <c r="G45" s="6"/>
      <c r="H45" s="6"/>
      <c r="I45" s="6"/>
      <c r="J45" s="6"/>
      <c r="K45" s="17"/>
    </row>
    <row r="46" spans="1:13" x14ac:dyDescent="0.25">
      <c r="A46" s="18"/>
      <c r="B46" s="50" t="s">
        <v>36</v>
      </c>
      <c r="C46" s="19"/>
      <c r="D46" s="19"/>
      <c r="E46" s="19"/>
      <c r="F46" s="19"/>
      <c r="G46" s="19"/>
      <c r="H46" s="19"/>
      <c r="I46" s="19"/>
      <c r="J46" s="19"/>
      <c r="K46" s="20"/>
    </row>
    <row r="47" spans="1:13" x14ac:dyDescent="0.25">
      <c r="B47" s="10"/>
    </row>
    <row r="48" spans="1:13" x14ac:dyDescent="0.25">
      <c r="B48" s="10"/>
    </row>
    <row r="49" spans="5:9" x14ac:dyDescent="0.25">
      <c r="E49" s="21" t="s">
        <v>87</v>
      </c>
      <c r="F49" s="27">
        <f>+D17</f>
        <v>1171.3357951273233</v>
      </c>
      <c r="H49" s="21" t="s">
        <v>87</v>
      </c>
      <c r="I49" s="27">
        <f>+D18</f>
        <v>210.60160009725584</v>
      </c>
    </row>
    <row r="50" spans="5:9" x14ac:dyDescent="0.25">
      <c r="E50" s="21" t="s">
        <v>88</v>
      </c>
      <c r="F50" s="27">
        <f>+D24</f>
        <v>1713.3076885167588</v>
      </c>
      <c r="H50" s="21" t="s">
        <v>88</v>
      </c>
      <c r="I50" s="27">
        <f>+D25</f>
        <v>114.46185379593783</v>
      </c>
    </row>
    <row r="51" spans="5:9" x14ac:dyDescent="0.25">
      <c r="E51" s="21" t="s">
        <v>89</v>
      </c>
      <c r="F51" s="27">
        <f>+D31</f>
        <v>1221.0491140285926</v>
      </c>
      <c r="H51" s="21" t="s">
        <v>89</v>
      </c>
      <c r="I51" s="27">
        <f>+D32</f>
        <v>96.738991383710385</v>
      </c>
    </row>
  </sheetData>
  <mergeCells count="6">
    <mergeCell ref="C10:D10"/>
    <mergeCell ref="E10:F10"/>
    <mergeCell ref="G10:H10"/>
    <mergeCell ref="I10:J10"/>
    <mergeCell ref="B7:I7"/>
    <mergeCell ref="B8:K8"/>
  </mergeCells>
  <printOptions horizontalCentered="1" verticalCentered="1"/>
  <pageMargins left="0.74803149606299213" right="0" top="0.35433070866141736" bottom="0.55118110236220474" header="0.31496062992125984" footer="0.31496062992125984"/>
  <pageSetup scale="82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M49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4" width="10.42578125" style="9" customWidth="1"/>
    <col min="5" max="5" width="12" style="9" customWidth="1"/>
    <col min="6" max="8" width="10.42578125" style="9" customWidth="1"/>
    <col min="9" max="9" width="13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13" x14ac:dyDescent="0.25">
      <c r="A1" s="12"/>
      <c r="B1" s="13"/>
      <c r="C1" s="13"/>
      <c r="D1" s="13"/>
      <c r="E1" s="13"/>
      <c r="F1" s="13"/>
      <c r="G1" s="48"/>
      <c r="H1" s="13"/>
      <c r="I1" s="13"/>
      <c r="J1" s="14"/>
      <c r="K1" s="10"/>
    </row>
    <row r="2" spans="1:13" x14ac:dyDescent="0.25">
      <c r="A2" s="12"/>
      <c r="B2" s="13"/>
      <c r="C2" s="13"/>
      <c r="D2" s="13"/>
      <c r="E2" s="13"/>
      <c r="F2" s="13"/>
      <c r="G2" s="54"/>
      <c r="H2" s="13"/>
      <c r="I2" s="13"/>
      <c r="J2" s="14"/>
      <c r="K2" s="10"/>
    </row>
    <row r="3" spans="1:13" x14ac:dyDescent="0.25">
      <c r="A3" s="15"/>
      <c r="B3" s="78"/>
      <c r="C3" s="78"/>
      <c r="D3" s="78"/>
      <c r="E3" s="78"/>
      <c r="F3" s="78"/>
      <c r="G3" s="10"/>
      <c r="H3" s="78"/>
      <c r="I3" s="78"/>
      <c r="J3" s="16"/>
      <c r="K3" s="10"/>
    </row>
    <row r="4" spans="1:13" x14ac:dyDescent="0.25">
      <c r="A4" s="15"/>
      <c r="B4" s="78"/>
      <c r="C4" s="78"/>
      <c r="D4" s="78"/>
      <c r="E4" s="78"/>
      <c r="F4" s="78"/>
      <c r="G4" s="10"/>
      <c r="H4" s="78"/>
      <c r="I4" s="78"/>
      <c r="J4" s="17"/>
      <c r="K4" s="10"/>
    </row>
    <row r="5" spans="1:13" x14ac:dyDescent="0.25">
      <c r="A5" s="15"/>
      <c r="B5" s="78"/>
      <c r="C5" s="78"/>
      <c r="D5" s="78"/>
      <c r="E5" s="78"/>
      <c r="F5" s="78"/>
      <c r="G5" s="78"/>
      <c r="H5" s="78"/>
      <c r="I5" s="78"/>
      <c r="J5" s="17"/>
      <c r="K5" s="10"/>
    </row>
    <row r="6" spans="1:13" x14ac:dyDescent="0.25">
      <c r="A6" s="15"/>
      <c r="B6" s="78"/>
      <c r="C6" s="78"/>
      <c r="D6" s="78"/>
      <c r="E6" s="78"/>
      <c r="F6" s="78"/>
      <c r="G6" s="78"/>
      <c r="H6" s="78"/>
      <c r="I6" s="78"/>
      <c r="J6" s="17"/>
      <c r="K6" s="10"/>
    </row>
    <row r="7" spans="1:13" x14ac:dyDescent="0.25">
      <c r="A7" s="15"/>
      <c r="B7" s="78"/>
      <c r="C7" s="140" t="s">
        <v>33</v>
      </c>
      <c r="D7" s="140"/>
      <c r="E7" s="140"/>
      <c r="F7" s="140"/>
      <c r="G7" s="140"/>
      <c r="H7" s="140"/>
      <c r="I7" s="140"/>
      <c r="J7" s="17"/>
      <c r="K7" s="10"/>
    </row>
    <row r="8" spans="1:13" x14ac:dyDescent="0.25">
      <c r="A8" s="15"/>
      <c r="B8" s="78"/>
      <c r="C8" s="140" t="s">
        <v>55</v>
      </c>
      <c r="D8" s="140"/>
      <c r="E8" s="140"/>
      <c r="F8" s="140"/>
      <c r="G8" s="140"/>
      <c r="H8" s="140"/>
      <c r="I8" s="140"/>
      <c r="J8" s="17"/>
      <c r="K8" s="10"/>
    </row>
    <row r="9" spans="1:13" x14ac:dyDescent="0.25">
      <c r="A9" s="15"/>
      <c r="B9" s="78"/>
      <c r="C9" s="79"/>
      <c r="D9" s="79"/>
      <c r="E9" s="79"/>
      <c r="F9" s="79"/>
      <c r="G9" s="78"/>
      <c r="H9" s="78"/>
      <c r="I9" s="78"/>
      <c r="J9" s="17"/>
      <c r="K9" s="10"/>
    </row>
    <row r="10" spans="1:13" ht="15.75" customHeight="1" x14ac:dyDescent="0.25">
      <c r="A10" s="15"/>
      <c r="B10" s="10"/>
      <c r="C10" s="141" t="s">
        <v>91</v>
      </c>
      <c r="D10" s="141"/>
      <c r="E10" s="144" t="s">
        <v>92</v>
      </c>
      <c r="F10" s="79"/>
      <c r="G10" s="141" t="s">
        <v>57</v>
      </c>
      <c r="H10" s="141"/>
      <c r="I10" s="144" t="s">
        <v>92</v>
      </c>
      <c r="J10" s="17"/>
      <c r="K10" s="10"/>
    </row>
    <row r="11" spans="1:13" x14ac:dyDescent="0.25">
      <c r="A11" s="15"/>
      <c r="B11" s="10"/>
      <c r="C11" s="79">
        <v>2013</v>
      </c>
      <c r="D11" s="79">
        <v>2014</v>
      </c>
      <c r="E11" s="144"/>
      <c r="F11" s="79"/>
      <c r="G11" s="79">
        <v>2013</v>
      </c>
      <c r="H11" s="79">
        <v>2014</v>
      </c>
      <c r="I11" s="144"/>
      <c r="J11" s="17"/>
      <c r="K11" s="10"/>
      <c r="M11" s="2"/>
    </row>
    <row r="12" spans="1:13" ht="12" customHeight="1" x14ac:dyDescent="0.25">
      <c r="A12" s="15"/>
      <c r="B12" s="11" t="s">
        <v>85</v>
      </c>
      <c r="C12" s="79"/>
      <c r="D12" s="79"/>
      <c r="E12" s="79"/>
      <c r="F12" s="79"/>
      <c r="G12" s="79"/>
      <c r="H12" s="79"/>
      <c r="I12" s="79"/>
      <c r="J12" s="17"/>
      <c r="K12" s="10"/>
    </row>
    <row r="13" spans="1:13" x14ac:dyDescent="0.25">
      <c r="A13" s="15"/>
      <c r="B13" s="10" t="s">
        <v>20</v>
      </c>
      <c r="C13" s="24">
        <v>67.449088942888281</v>
      </c>
      <c r="D13" s="29">
        <v>67.855476856192027</v>
      </c>
      <c r="E13" s="24">
        <f>+D13-C13</f>
        <v>0.40638791330374602</v>
      </c>
      <c r="F13" s="79"/>
      <c r="G13" s="24">
        <v>67.419547232481463</v>
      </c>
      <c r="H13" s="29">
        <v>68.181885535704367</v>
      </c>
      <c r="I13" s="24">
        <f>+H13-G13</f>
        <v>0.7623383032229043</v>
      </c>
      <c r="J13" s="17"/>
      <c r="K13" s="10"/>
      <c r="L13" s="21"/>
      <c r="M13" s="27"/>
    </row>
    <row r="14" spans="1:13" x14ac:dyDescent="0.25">
      <c r="A14" s="15"/>
      <c r="B14" s="10" t="s">
        <v>19</v>
      </c>
      <c r="C14" s="24">
        <v>56.815033622269695</v>
      </c>
      <c r="D14" s="29">
        <v>57.514580046641548</v>
      </c>
      <c r="E14" s="24">
        <f t="shared" ref="E14:E15" si="0">+D14-C14</f>
        <v>0.69954642437185299</v>
      </c>
      <c r="F14" s="79"/>
      <c r="G14" s="24">
        <v>57.264611337662387</v>
      </c>
      <c r="H14" s="29">
        <v>58.5339559404376</v>
      </c>
      <c r="I14" s="24">
        <f t="shared" ref="I14:I15" si="1">+H14-G14</f>
        <v>1.2693446027752131</v>
      </c>
      <c r="J14" s="17"/>
      <c r="K14" s="10"/>
      <c r="M14" s="27"/>
    </row>
    <row r="15" spans="1:13" x14ac:dyDescent="0.25">
      <c r="A15" s="15"/>
      <c r="B15" s="57" t="s">
        <v>21</v>
      </c>
      <c r="C15" s="24">
        <v>15.766047380747942</v>
      </c>
      <c r="D15" s="29">
        <v>15.2395905071395</v>
      </c>
      <c r="E15" s="24">
        <f t="shared" si="0"/>
        <v>-0.52645687360844207</v>
      </c>
      <c r="F15" s="79"/>
      <c r="G15" s="24">
        <v>15.062302124044294</v>
      </c>
      <c r="H15" s="29">
        <v>14.15028276126877</v>
      </c>
      <c r="I15" s="24">
        <f t="shared" si="1"/>
        <v>-0.9120193627755242</v>
      </c>
      <c r="J15" s="17"/>
      <c r="K15" s="10"/>
    </row>
    <row r="16" spans="1:13" ht="9" customHeight="1" x14ac:dyDescent="0.25">
      <c r="A16" s="15"/>
      <c r="B16" s="10"/>
      <c r="C16" s="10"/>
      <c r="D16" s="10"/>
      <c r="E16" s="10"/>
      <c r="F16" s="10"/>
      <c r="G16" s="10"/>
      <c r="H16" s="10"/>
      <c r="I16" s="10"/>
      <c r="J16" s="17"/>
      <c r="K16" s="10"/>
    </row>
    <row r="17" spans="1:12" x14ac:dyDescent="0.25">
      <c r="A17" s="15"/>
      <c r="B17" s="66" t="s">
        <v>84</v>
      </c>
      <c r="C17" s="95"/>
      <c r="D17" s="95"/>
      <c r="E17" s="95"/>
      <c r="F17" s="95"/>
      <c r="G17" s="95"/>
      <c r="H17" s="95"/>
      <c r="I17" s="95"/>
      <c r="J17" s="17"/>
      <c r="K17" s="10"/>
    </row>
    <row r="18" spans="1:12" x14ac:dyDescent="0.25">
      <c r="A18" s="15"/>
      <c r="B18" s="10" t="s">
        <v>20</v>
      </c>
      <c r="C18" s="24">
        <v>93.06603616102332</v>
      </c>
      <c r="D18" s="29">
        <v>92.75779540378069</v>
      </c>
      <c r="E18" s="24">
        <f>+D18-C18</f>
        <v>-0.30824075724262912</v>
      </c>
      <c r="F18" s="79"/>
      <c r="G18" s="24">
        <v>93.412304792316533</v>
      </c>
      <c r="H18" s="29">
        <v>93.10551586183874</v>
      </c>
      <c r="I18" s="24">
        <f>+H18-G18</f>
        <v>-0.30678893047779354</v>
      </c>
      <c r="J18" s="17"/>
      <c r="K18" s="10"/>
    </row>
    <row r="19" spans="1:12" x14ac:dyDescent="0.25">
      <c r="A19" s="15"/>
      <c r="B19" s="10" t="s">
        <v>19</v>
      </c>
      <c r="C19" s="24">
        <v>86.415878021298198</v>
      </c>
      <c r="D19" s="29">
        <v>86.948950814704645</v>
      </c>
      <c r="E19" s="24">
        <f t="shared" ref="E19:E20" si="2">+D19-C19</f>
        <v>0.53307279340644698</v>
      </c>
      <c r="F19" s="79"/>
      <c r="G19" s="24">
        <v>87.116453326681068</v>
      </c>
      <c r="H19" s="29">
        <v>87.786915531608997</v>
      </c>
      <c r="I19" s="24">
        <f t="shared" ref="I19:I20" si="3">+H19-G19</f>
        <v>0.67046220492792941</v>
      </c>
      <c r="J19" s="17"/>
      <c r="K19" s="10"/>
    </row>
    <row r="20" spans="1:12" x14ac:dyDescent="0.25">
      <c r="A20" s="15"/>
      <c r="B20" s="57" t="s">
        <v>21</v>
      </c>
      <c r="C20" s="24">
        <v>7.1456338037422684</v>
      </c>
      <c r="D20" s="29">
        <v>6.262378880168229</v>
      </c>
      <c r="E20" s="24">
        <f t="shared" si="2"/>
        <v>-0.88325492357403945</v>
      </c>
      <c r="F20" s="79"/>
      <c r="G20" s="24">
        <v>6.7398523991384227</v>
      </c>
      <c r="H20" s="29">
        <v>5.712443866507428</v>
      </c>
      <c r="I20" s="24">
        <f t="shared" si="3"/>
        <v>-1.0274085326309947</v>
      </c>
      <c r="J20" s="17"/>
      <c r="K20" s="10"/>
    </row>
    <row r="21" spans="1:12" ht="11.25" customHeight="1" x14ac:dyDescent="0.25">
      <c r="A21" s="15"/>
      <c r="B21" s="10"/>
      <c r="C21" s="10"/>
      <c r="D21" s="10"/>
      <c r="E21" s="10"/>
      <c r="F21" s="10"/>
      <c r="G21" s="10"/>
      <c r="H21" s="10"/>
      <c r="I21" s="10"/>
      <c r="J21" s="17"/>
      <c r="K21" s="10"/>
    </row>
    <row r="22" spans="1:12" x14ac:dyDescent="0.25">
      <c r="A22" s="15"/>
      <c r="B22" s="66" t="s">
        <v>86</v>
      </c>
      <c r="C22" s="95"/>
      <c r="D22" s="95"/>
      <c r="E22" s="95"/>
      <c r="F22" s="79"/>
      <c r="G22" s="95"/>
      <c r="H22" s="95"/>
      <c r="I22" s="95"/>
      <c r="J22" s="17"/>
      <c r="K22" s="10"/>
    </row>
    <row r="23" spans="1:12" x14ac:dyDescent="0.25">
      <c r="A23" s="15"/>
      <c r="B23" s="10" t="s">
        <v>20</v>
      </c>
      <c r="C23" s="24">
        <v>62.711812546272647</v>
      </c>
      <c r="D23" s="29">
        <v>63.835420979277416</v>
      </c>
      <c r="E23" s="24">
        <f>+D23-C23</f>
        <v>1.1236084330047689</v>
      </c>
      <c r="F23" s="79"/>
      <c r="G23" s="24">
        <v>62.917431967196855</v>
      </c>
      <c r="H23" s="29">
        <v>63.994863808869717</v>
      </c>
      <c r="I23" s="24">
        <f>+H23-G23</f>
        <v>1.0774318416728619</v>
      </c>
      <c r="J23" s="17"/>
      <c r="K23" s="10"/>
    </row>
    <row r="24" spans="1:12" ht="14.25" customHeight="1" x14ac:dyDescent="0.25">
      <c r="A24" s="15"/>
      <c r="B24" s="10" t="s">
        <v>19</v>
      </c>
      <c r="C24" s="24">
        <v>58.456455806352622</v>
      </c>
      <c r="D24" s="29">
        <v>59.149254656537899</v>
      </c>
      <c r="E24" s="24">
        <f t="shared" ref="E24:E25" si="4">+D24-C24</f>
        <v>0.69279885018527665</v>
      </c>
      <c r="F24" s="79"/>
      <c r="G24" s="24">
        <v>59.154291225833269</v>
      </c>
      <c r="H24" s="29">
        <v>59.4627472587824</v>
      </c>
      <c r="I24" s="24">
        <f t="shared" ref="I24:I25" si="5">+H24-G24</f>
        <v>0.30845603294913104</v>
      </c>
      <c r="J24" s="17"/>
      <c r="K24" s="10"/>
    </row>
    <row r="25" spans="1:12" x14ac:dyDescent="0.25">
      <c r="A25" s="15"/>
      <c r="B25" s="57" t="s">
        <v>21</v>
      </c>
      <c r="C25" s="24">
        <v>6.7855744669796563</v>
      </c>
      <c r="D25" s="29">
        <v>7.3410126397705779</v>
      </c>
      <c r="E25" s="24">
        <f t="shared" si="4"/>
        <v>0.55543817279092167</v>
      </c>
      <c r="F25" s="79"/>
      <c r="G25" s="24">
        <v>5.9810780950588844</v>
      </c>
      <c r="H25" s="29">
        <v>7.0820004611982288</v>
      </c>
      <c r="I25" s="24">
        <f t="shared" si="5"/>
        <v>1.1009223661393444</v>
      </c>
      <c r="J25" s="17"/>
      <c r="K25" s="10"/>
      <c r="L25" s="9" t="s">
        <v>50</v>
      </c>
    </row>
    <row r="26" spans="1:12" x14ac:dyDescent="0.25">
      <c r="A26" s="15"/>
      <c r="B26" s="10"/>
      <c r="C26" s="4"/>
      <c r="D26" s="4"/>
      <c r="E26" s="4"/>
      <c r="F26" s="5"/>
      <c r="G26" s="8"/>
      <c r="H26" s="8"/>
      <c r="I26" s="8"/>
      <c r="J26" s="17"/>
      <c r="K26" s="10"/>
      <c r="L26" s="56"/>
    </row>
    <row r="27" spans="1:12" x14ac:dyDescent="0.25">
      <c r="A27" s="15"/>
      <c r="B27" s="10"/>
      <c r="C27" s="4"/>
      <c r="D27" s="4"/>
      <c r="E27" s="4"/>
      <c r="F27" s="5"/>
      <c r="G27" s="8"/>
      <c r="H27" s="8"/>
      <c r="I27" s="8"/>
      <c r="J27" s="17"/>
      <c r="K27" s="10"/>
      <c r="L27" s="56"/>
    </row>
    <row r="28" spans="1:12" x14ac:dyDescent="0.25">
      <c r="A28" s="15"/>
      <c r="B28" s="10"/>
      <c r="C28" s="4"/>
      <c r="D28" s="4"/>
      <c r="E28" s="4"/>
      <c r="F28" s="5"/>
      <c r="G28" s="8"/>
      <c r="H28" s="8"/>
      <c r="I28" s="8"/>
      <c r="J28" s="17"/>
      <c r="K28" s="10"/>
      <c r="L28" s="56"/>
    </row>
    <row r="29" spans="1:12" x14ac:dyDescent="0.25">
      <c r="A29" s="15"/>
      <c r="B29" s="10"/>
      <c r="C29" s="4"/>
      <c r="D29" s="4"/>
      <c r="E29" s="4"/>
      <c r="F29" s="5"/>
      <c r="G29" s="8"/>
      <c r="H29" s="8"/>
      <c r="I29" s="8"/>
      <c r="J29" s="17"/>
      <c r="K29" s="10"/>
      <c r="L29" s="56"/>
    </row>
    <row r="30" spans="1:12" x14ac:dyDescent="0.25">
      <c r="A30" s="15"/>
      <c r="B30" s="10"/>
      <c r="C30" s="4"/>
      <c r="D30" s="4"/>
      <c r="E30" s="4"/>
      <c r="F30" s="5"/>
      <c r="G30" s="8"/>
      <c r="H30" s="8"/>
      <c r="I30" s="8"/>
      <c r="J30" s="17"/>
      <c r="K30" s="10"/>
      <c r="L30" s="56"/>
    </row>
    <row r="31" spans="1:12" x14ac:dyDescent="0.25">
      <c r="A31" s="15"/>
      <c r="B31" s="10"/>
      <c r="C31" s="4"/>
      <c r="D31" s="4"/>
      <c r="E31" s="4"/>
      <c r="F31" s="5"/>
      <c r="G31" s="8"/>
      <c r="H31" s="8"/>
      <c r="I31" s="8"/>
      <c r="J31" s="17"/>
      <c r="K31" s="10"/>
      <c r="L31" s="56"/>
    </row>
    <row r="32" spans="1:12" x14ac:dyDescent="0.25">
      <c r="A32" s="15"/>
      <c r="B32" s="10"/>
      <c r="C32" s="4"/>
      <c r="D32" s="4"/>
      <c r="E32" s="4"/>
      <c r="F32" s="5"/>
      <c r="G32" s="8"/>
      <c r="H32" s="8"/>
      <c r="I32" s="8"/>
      <c r="J32" s="17"/>
      <c r="K32" s="10"/>
      <c r="L32" s="56"/>
    </row>
    <row r="33" spans="1:12" x14ac:dyDescent="0.25">
      <c r="A33" s="15"/>
      <c r="B33" s="10"/>
      <c r="C33" s="4"/>
      <c r="D33" s="4"/>
      <c r="E33" s="4"/>
      <c r="F33" s="5"/>
      <c r="G33" s="8"/>
      <c r="H33" s="8"/>
      <c r="I33" s="8"/>
      <c r="J33" s="17"/>
      <c r="K33" s="10"/>
      <c r="L33" s="56"/>
    </row>
    <row r="34" spans="1:12" x14ac:dyDescent="0.25">
      <c r="A34" s="15"/>
      <c r="B34" s="10"/>
      <c r="C34" s="4"/>
      <c r="D34" s="4"/>
      <c r="E34" s="4"/>
      <c r="F34" s="5"/>
      <c r="G34" s="8"/>
      <c r="H34" s="8"/>
      <c r="I34" s="8"/>
      <c r="J34" s="17"/>
      <c r="K34" s="10"/>
      <c r="L34" s="56"/>
    </row>
    <row r="35" spans="1:12" x14ac:dyDescent="0.25">
      <c r="A35" s="15"/>
      <c r="B35" s="10"/>
      <c r="C35" s="4"/>
      <c r="D35" s="4"/>
      <c r="E35" s="4"/>
      <c r="F35" s="5"/>
      <c r="G35" s="8"/>
      <c r="H35" s="8"/>
      <c r="I35" s="8"/>
      <c r="J35" s="17"/>
      <c r="K35" s="10"/>
      <c r="L35" s="56"/>
    </row>
    <row r="36" spans="1:12" x14ac:dyDescent="0.25">
      <c r="A36" s="15"/>
      <c r="B36" s="10"/>
      <c r="C36" s="4"/>
      <c r="D36" s="4"/>
      <c r="E36" s="4"/>
      <c r="F36" s="5"/>
      <c r="G36" s="8"/>
      <c r="H36" s="8"/>
      <c r="I36" s="8"/>
      <c r="J36" s="17"/>
      <c r="K36" s="10"/>
      <c r="L36" s="56"/>
    </row>
    <row r="37" spans="1:12" x14ac:dyDescent="0.25">
      <c r="A37" s="15"/>
      <c r="B37" s="11"/>
      <c r="C37" s="5"/>
      <c r="D37" s="5"/>
      <c r="E37" s="5"/>
      <c r="F37" s="5"/>
      <c r="G37" s="6"/>
      <c r="H37" s="6"/>
      <c r="I37" s="6"/>
      <c r="J37" s="17"/>
      <c r="K37" s="10"/>
      <c r="L37" s="56"/>
    </row>
    <row r="38" spans="1:12" x14ac:dyDescent="0.25">
      <c r="A38" s="15"/>
      <c r="B38" s="46" t="str">
        <f>+Índice!B49</f>
        <v>Fuente: Departamento Administrativo Nacional de Estadística, Gran Encuesta Integrada de Hogares (GEIH) junio 2014</v>
      </c>
      <c r="C38" s="45"/>
      <c r="D38" s="45"/>
      <c r="E38" s="45"/>
      <c r="F38" s="45"/>
      <c r="G38" s="45"/>
      <c r="H38" s="45"/>
      <c r="I38" s="45"/>
      <c r="J38" s="49"/>
      <c r="K38" s="10"/>
      <c r="L38" s="43"/>
    </row>
    <row r="39" spans="1:12" x14ac:dyDescent="0.25">
      <c r="A39" s="18"/>
      <c r="B39" s="50" t="s">
        <v>36</v>
      </c>
      <c r="C39" s="51"/>
      <c r="D39" s="51"/>
      <c r="E39" s="51"/>
      <c r="F39" s="51"/>
      <c r="G39" s="51"/>
      <c r="H39" s="52"/>
      <c r="I39" s="52"/>
      <c r="J39" s="53"/>
      <c r="K39" s="10"/>
      <c r="L39" s="43"/>
    </row>
    <row r="40" spans="1:12" x14ac:dyDescent="0.25">
      <c r="B40" s="21"/>
      <c r="E40" s="21"/>
      <c r="K40" s="43"/>
      <c r="L40" s="43"/>
    </row>
    <row r="41" spans="1:12" x14ac:dyDescent="0.25">
      <c r="B41" s="21"/>
      <c r="C41" s="21"/>
      <c r="D41" s="21"/>
      <c r="E41" s="21"/>
      <c r="F41" s="44"/>
      <c r="G41" s="44"/>
      <c r="H41" s="43"/>
      <c r="I41" s="43"/>
      <c r="J41" s="43"/>
      <c r="K41" s="43"/>
      <c r="L41" s="43"/>
    </row>
    <row r="42" spans="1:12" x14ac:dyDescent="0.25">
      <c r="B42" s="44"/>
      <c r="C42" s="44"/>
      <c r="D42" s="44"/>
      <c r="E42" s="44"/>
      <c r="F42" s="44"/>
      <c r="G42" s="44"/>
      <c r="H42" s="43"/>
      <c r="I42" s="43"/>
      <c r="J42" s="43"/>
      <c r="K42" s="43"/>
      <c r="L42" s="43"/>
    </row>
    <row r="43" spans="1:12" x14ac:dyDescent="0.25">
      <c r="B43" s="44"/>
      <c r="C43" s="44"/>
      <c r="D43" s="44"/>
      <c r="E43" s="44"/>
      <c r="F43" s="44"/>
      <c r="G43" s="44"/>
      <c r="H43" s="43"/>
      <c r="I43" s="43"/>
      <c r="J43" s="43"/>
      <c r="K43" s="43"/>
      <c r="L43" s="43"/>
    </row>
    <row r="44" spans="1:12" x14ac:dyDescent="0.25">
      <c r="B44" s="44"/>
      <c r="C44" s="44"/>
      <c r="D44" s="44"/>
      <c r="E44" s="44"/>
      <c r="F44" s="44"/>
      <c r="G44" s="44"/>
      <c r="H44" s="43"/>
      <c r="I44" s="43"/>
      <c r="J44" s="43"/>
      <c r="K44" s="43"/>
      <c r="L44" s="43"/>
    </row>
    <row r="45" spans="1:12" x14ac:dyDescent="0.25">
      <c r="B45" s="43"/>
      <c r="C45" s="43"/>
      <c r="D45" s="43"/>
      <c r="E45" s="43"/>
      <c r="F45" s="43"/>
      <c r="G45" s="43"/>
      <c r="H45" s="43"/>
      <c r="I45" s="43"/>
      <c r="J45" s="43"/>
      <c r="K45" s="43"/>
      <c r="L45" s="43"/>
    </row>
    <row r="46" spans="1:12" x14ac:dyDescent="0.25">
      <c r="B46" s="43"/>
      <c r="C46" s="43"/>
      <c r="D46" s="43"/>
      <c r="E46" s="43"/>
      <c r="F46" s="43"/>
      <c r="G46" s="43"/>
      <c r="H46" s="43"/>
      <c r="I46" s="43"/>
      <c r="J46" s="43"/>
      <c r="K46" s="43"/>
      <c r="L46" s="43"/>
    </row>
    <row r="47" spans="1:12" x14ac:dyDescent="0.25">
      <c r="B47" s="43"/>
      <c r="C47" s="43"/>
      <c r="D47" s="43"/>
      <c r="E47" s="43"/>
      <c r="F47" s="43"/>
      <c r="G47" s="43"/>
      <c r="H47" s="43"/>
      <c r="I47" s="43"/>
      <c r="J47" s="43"/>
      <c r="K47" s="43"/>
      <c r="L47" s="43"/>
    </row>
    <row r="48" spans="1:12" x14ac:dyDescent="0.25">
      <c r="B48" s="43"/>
      <c r="C48" s="43"/>
      <c r="D48" s="43"/>
      <c r="E48" s="43"/>
      <c r="F48" s="43"/>
      <c r="G48" s="43"/>
      <c r="H48" s="43"/>
      <c r="I48" s="43"/>
      <c r="J48" s="43"/>
      <c r="K48" s="43"/>
      <c r="L48" s="43"/>
    </row>
    <row r="49" spans="2:12" x14ac:dyDescent="0.25">
      <c r="B49" s="43"/>
      <c r="C49" s="43"/>
      <c r="D49" s="43"/>
      <c r="E49" s="43"/>
      <c r="F49" s="43"/>
      <c r="G49" s="43"/>
      <c r="H49" s="43"/>
      <c r="I49" s="43"/>
      <c r="J49" s="43"/>
      <c r="K49" s="43"/>
      <c r="L49" s="43"/>
    </row>
  </sheetData>
  <mergeCells count="6"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83" orientation="portrait" r:id="rId1"/>
  <headerFooter alignWithMargins="0">
    <oddFooter>&amp;C&amp;"-,Negrita"&amp;12&amp;K004559Página 16</oddFooter>
  </headerFooter>
  <colBreaks count="1" manualBreakCount="1">
    <brk id="10" max="1048575" man="1"/>
  </colBreaks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Q6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1" customWidth="1"/>
    <col min="12" max="12" width="1.85546875" style="9" customWidth="1"/>
    <col min="13" max="13" width="10.85546875" style="9"/>
    <col min="14" max="14" width="11.42578125" style="21" customWidth="1"/>
    <col min="15" max="15" width="10.85546875" style="21" customWidth="1"/>
    <col min="16" max="16384" width="10.85546875" style="9"/>
  </cols>
  <sheetData>
    <row r="1" spans="1:15" x14ac:dyDescent="0.25">
      <c r="A1" s="12"/>
      <c r="B1" s="13"/>
      <c r="C1" s="13"/>
      <c r="D1" s="13"/>
      <c r="E1" s="13"/>
      <c r="F1" s="13"/>
      <c r="G1" s="13"/>
      <c r="H1" s="13"/>
      <c r="I1" s="13"/>
      <c r="J1" s="13"/>
      <c r="K1" s="13"/>
      <c r="L1" s="72"/>
      <c r="M1" s="10"/>
      <c r="N1" s="9"/>
      <c r="O1" s="9"/>
    </row>
    <row r="2" spans="1:15" x14ac:dyDescent="0.25">
      <c r="A2" s="15"/>
      <c r="B2" s="78"/>
      <c r="C2" s="78"/>
      <c r="D2" s="78"/>
      <c r="E2" s="78"/>
      <c r="F2" s="78"/>
      <c r="G2" s="78"/>
      <c r="H2" s="78"/>
      <c r="I2" s="78"/>
      <c r="J2" s="78"/>
      <c r="K2" s="78"/>
      <c r="L2" s="17"/>
      <c r="M2" s="10"/>
      <c r="N2" s="9"/>
      <c r="O2" s="9"/>
    </row>
    <row r="3" spans="1:15" x14ac:dyDescent="0.25">
      <c r="A3" s="15"/>
      <c r="B3" s="78"/>
      <c r="C3" s="78"/>
      <c r="D3" s="78"/>
      <c r="E3" s="78"/>
      <c r="F3" s="78"/>
      <c r="G3" s="78"/>
      <c r="H3" s="78"/>
      <c r="I3" s="78"/>
      <c r="J3" s="78"/>
      <c r="K3" s="78"/>
      <c r="L3" s="17"/>
      <c r="M3" s="10"/>
      <c r="N3" s="9"/>
      <c r="O3" s="9"/>
    </row>
    <row r="4" spans="1:15" x14ac:dyDescent="0.25">
      <c r="A4" s="15"/>
      <c r="B4" s="78"/>
      <c r="C4" s="78"/>
      <c r="D4" s="78"/>
      <c r="E4" s="78"/>
      <c r="F4" s="78"/>
      <c r="G4" s="78"/>
      <c r="H4" s="78"/>
      <c r="I4" s="78"/>
      <c r="J4" s="78"/>
      <c r="K4" s="78"/>
      <c r="L4" s="17"/>
      <c r="M4" s="10"/>
      <c r="N4" s="9"/>
      <c r="O4" s="9"/>
    </row>
    <row r="5" spans="1:15" x14ac:dyDescent="0.25">
      <c r="A5" s="15"/>
      <c r="B5" s="78"/>
      <c r="C5" s="78"/>
      <c r="D5" s="78"/>
      <c r="E5" s="78"/>
      <c r="F5" s="78"/>
      <c r="G5" s="78"/>
      <c r="H5" s="78"/>
      <c r="I5" s="78"/>
      <c r="J5" s="78"/>
      <c r="K5" s="78"/>
      <c r="L5" s="17"/>
      <c r="M5" s="10"/>
      <c r="N5" s="9"/>
      <c r="O5" s="9"/>
    </row>
    <row r="6" spans="1:15" x14ac:dyDescent="0.25">
      <c r="A6" s="15"/>
      <c r="B6" s="78"/>
      <c r="C6" s="78"/>
      <c r="D6" s="78"/>
      <c r="E6" s="78"/>
      <c r="F6" s="78"/>
      <c r="G6" s="78"/>
      <c r="H6" s="78"/>
      <c r="I6" s="78"/>
      <c r="J6" s="78"/>
      <c r="K6" s="78"/>
      <c r="L6" s="17"/>
    </row>
    <row r="7" spans="1:15" x14ac:dyDescent="0.25">
      <c r="A7" s="15"/>
      <c r="B7" s="78"/>
      <c r="C7" s="146" t="s">
        <v>115</v>
      </c>
      <c r="D7" s="146"/>
      <c r="E7" s="146"/>
      <c r="F7" s="146"/>
      <c r="G7" s="146"/>
      <c r="H7" s="146"/>
      <c r="I7" s="146"/>
      <c r="J7" s="146"/>
      <c r="K7" s="146"/>
      <c r="L7" s="17"/>
      <c r="N7" s="9"/>
    </row>
    <row r="8" spans="1:15" x14ac:dyDescent="0.25">
      <c r="A8" s="15"/>
      <c r="B8" s="78"/>
      <c r="C8" s="140" t="s">
        <v>55</v>
      </c>
      <c r="D8" s="140"/>
      <c r="E8" s="140"/>
      <c r="F8" s="140"/>
      <c r="G8" s="140"/>
      <c r="H8" s="140"/>
      <c r="I8" s="140"/>
      <c r="J8" s="140"/>
      <c r="K8" s="140"/>
      <c r="L8" s="17"/>
    </row>
    <row r="9" spans="1:15" x14ac:dyDescent="0.25">
      <c r="A9" s="15"/>
      <c r="B9" s="78"/>
      <c r="C9" s="79"/>
      <c r="D9" s="79"/>
      <c r="E9" s="79"/>
      <c r="F9" s="79"/>
      <c r="G9" s="79"/>
      <c r="H9" s="79"/>
      <c r="I9" s="78"/>
      <c r="J9" s="78"/>
      <c r="K9" s="78"/>
      <c r="L9" s="17"/>
    </row>
    <row r="10" spans="1:15" ht="15.75" customHeight="1" x14ac:dyDescent="0.25">
      <c r="A10" s="15"/>
      <c r="B10" s="10"/>
      <c r="C10" s="141" t="s">
        <v>1</v>
      </c>
      <c r="D10" s="141"/>
      <c r="E10" s="141"/>
      <c r="F10" s="141"/>
      <c r="G10" s="141"/>
      <c r="H10" s="141"/>
      <c r="I10" s="141"/>
      <c r="J10" s="141"/>
      <c r="K10" s="80"/>
      <c r="L10" s="17"/>
    </row>
    <row r="11" spans="1:15" x14ac:dyDescent="0.25">
      <c r="A11" s="15"/>
      <c r="B11" s="10"/>
      <c r="C11" s="79">
        <v>2007</v>
      </c>
      <c r="D11" s="79">
        <v>2008</v>
      </c>
      <c r="E11" s="79">
        <v>2009</v>
      </c>
      <c r="F11" s="79">
        <v>2010</v>
      </c>
      <c r="G11" s="79">
        <v>2011</v>
      </c>
      <c r="H11" s="79">
        <v>2012</v>
      </c>
      <c r="I11" s="79">
        <v>2013</v>
      </c>
      <c r="J11" s="79">
        <v>2014</v>
      </c>
      <c r="K11" s="54"/>
      <c r="L11" s="17"/>
      <c r="M11" s="21"/>
      <c r="N11" s="47"/>
      <c r="O11" s="9"/>
    </row>
    <row r="12" spans="1:15" ht="9.75" customHeight="1" x14ac:dyDescent="0.25">
      <c r="A12" s="15"/>
      <c r="B12" s="10"/>
      <c r="C12" s="79"/>
      <c r="D12" s="79"/>
      <c r="E12" s="79"/>
      <c r="F12" s="79"/>
      <c r="G12" s="79"/>
      <c r="H12" s="79"/>
      <c r="I12" s="79"/>
      <c r="J12" s="79"/>
      <c r="K12" s="79"/>
      <c r="L12" s="17"/>
    </row>
    <row r="13" spans="1:15" x14ac:dyDescent="0.25">
      <c r="A13" s="15"/>
      <c r="B13" s="79"/>
      <c r="C13" s="141" t="s">
        <v>85</v>
      </c>
      <c r="D13" s="141"/>
      <c r="E13" s="141"/>
      <c r="F13" s="141"/>
      <c r="G13" s="141"/>
      <c r="H13" s="141"/>
      <c r="I13" s="141"/>
      <c r="J13" s="141"/>
      <c r="K13" s="79"/>
      <c r="L13" s="17"/>
    </row>
    <row r="14" spans="1:15" x14ac:dyDescent="0.25">
      <c r="A14" s="15"/>
      <c r="B14" s="10" t="s">
        <v>56</v>
      </c>
      <c r="C14" s="24">
        <v>58.872588169178464</v>
      </c>
      <c r="D14" s="24">
        <v>60.089547900131102</v>
      </c>
      <c r="E14" s="24">
        <v>60.908982915121832</v>
      </c>
      <c r="F14" s="24">
        <v>63.086787155770338</v>
      </c>
      <c r="G14" s="24">
        <v>63.025666459687145</v>
      </c>
      <c r="H14" s="24">
        <v>66.944411950884117</v>
      </c>
      <c r="I14" s="24">
        <v>67.477942431875363</v>
      </c>
      <c r="J14" s="24">
        <v>67.526856814329548</v>
      </c>
      <c r="K14" s="79"/>
      <c r="L14" s="17"/>
    </row>
    <row r="15" spans="1:15" x14ac:dyDescent="0.25">
      <c r="A15" s="15"/>
      <c r="B15" s="10" t="s">
        <v>57</v>
      </c>
      <c r="C15" s="24">
        <v>58.395016718343939</v>
      </c>
      <c r="D15" s="24">
        <v>56.571563673238479</v>
      </c>
      <c r="E15" s="24">
        <v>59.284891069568687</v>
      </c>
      <c r="F15" s="24">
        <v>60.497943806202372</v>
      </c>
      <c r="G15" s="24">
        <v>64.630482865400268</v>
      </c>
      <c r="H15" s="24">
        <v>68.182548287320387</v>
      </c>
      <c r="I15" s="24">
        <v>67.419547232481463</v>
      </c>
      <c r="J15" s="29">
        <v>68.181885535704367</v>
      </c>
      <c r="K15" s="79"/>
      <c r="L15" s="17"/>
    </row>
    <row r="16" spans="1:15" x14ac:dyDescent="0.25">
      <c r="A16" s="15"/>
      <c r="B16" s="10" t="s">
        <v>59</v>
      </c>
      <c r="C16" s="24">
        <v>57.011665846356799</v>
      </c>
      <c r="D16" s="24">
        <v>60.802084749562432</v>
      </c>
      <c r="E16" s="24">
        <v>60.358380473825576</v>
      </c>
      <c r="F16" s="24">
        <v>62.375473138587964</v>
      </c>
      <c r="G16" s="24">
        <v>66.855806963976519</v>
      </c>
      <c r="H16" s="24">
        <v>68.638411866696842</v>
      </c>
      <c r="I16" s="24">
        <v>67.811373784542042</v>
      </c>
      <c r="J16" s="24"/>
      <c r="K16" s="79"/>
      <c r="L16" s="17"/>
    </row>
    <row r="17" spans="1:17" x14ac:dyDescent="0.25">
      <c r="A17" s="15"/>
      <c r="B17" s="10" t="s">
        <v>58</v>
      </c>
      <c r="C17" s="24">
        <v>56.014374367621777</v>
      </c>
      <c r="D17" s="24">
        <v>59.942261409172701</v>
      </c>
      <c r="E17" s="24">
        <v>62.401091325848626</v>
      </c>
      <c r="F17" s="24">
        <v>66.76639948402412</v>
      </c>
      <c r="G17" s="24">
        <v>67.363463038034325</v>
      </c>
      <c r="H17" s="24">
        <v>70.15411641224857</v>
      </c>
      <c r="I17" s="24">
        <v>66.667969786809621</v>
      </c>
      <c r="J17" s="24"/>
      <c r="K17" s="79"/>
      <c r="L17" s="17"/>
    </row>
    <row r="18" spans="1:17" x14ac:dyDescent="0.25">
      <c r="A18" s="15"/>
      <c r="B18" s="11"/>
      <c r="C18" s="11"/>
      <c r="D18" s="11"/>
      <c r="E18" s="11"/>
      <c r="F18" s="11"/>
      <c r="G18" s="11"/>
      <c r="H18" s="11"/>
      <c r="I18" s="11"/>
      <c r="J18" s="11"/>
      <c r="K18" s="79"/>
      <c r="L18" s="17"/>
      <c r="O18" s="21" t="s">
        <v>87</v>
      </c>
      <c r="P18" s="21" t="s">
        <v>88</v>
      </c>
      <c r="Q18" s="21" t="s">
        <v>89</v>
      </c>
    </row>
    <row r="19" spans="1:17" x14ac:dyDescent="0.25">
      <c r="A19" s="15"/>
      <c r="B19" s="11" t="s">
        <v>95</v>
      </c>
      <c r="C19" s="25">
        <f>+AVERAGE(C14:C17)</f>
        <v>57.573411275375243</v>
      </c>
      <c r="D19" s="25">
        <f t="shared" ref="D19:F19" si="0">+AVERAGE(D14:D17)</f>
        <v>59.351364433026177</v>
      </c>
      <c r="E19" s="25">
        <f t="shared" si="0"/>
        <v>60.738336446091182</v>
      </c>
      <c r="F19" s="25">
        <f t="shared" si="0"/>
        <v>63.181650896146195</v>
      </c>
      <c r="G19" s="25">
        <f>+AVERAGE(G14:G17)</f>
        <v>65.468854831774564</v>
      </c>
      <c r="H19" s="25">
        <f>+AVERAGE(H14:H17)</f>
        <v>68.479872129287486</v>
      </c>
      <c r="I19" s="25">
        <f>+AVERAGE(I14:I17)</f>
        <v>67.344208308927122</v>
      </c>
      <c r="J19" s="104">
        <f t="shared" ref="J19" si="1">+AVERAGE(J14:J17)</f>
        <v>67.854371175016951</v>
      </c>
      <c r="K19" s="79"/>
      <c r="L19" s="17"/>
      <c r="M19" s="145">
        <v>2007</v>
      </c>
      <c r="N19" s="83" t="s">
        <v>98</v>
      </c>
      <c r="O19" s="83">
        <f>+C14</f>
        <v>58.872588169178464</v>
      </c>
      <c r="P19" s="83">
        <f>+C23</f>
        <v>86.988955864790157</v>
      </c>
      <c r="Q19" s="83">
        <f>+C32</f>
        <v>54.124891560759572</v>
      </c>
    </row>
    <row r="20" spans="1:17" x14ac:dyDescent="0.25">
      <c r="A20" s="15"/>
      <c r="B20" s="11" t="s">
        <v>142</v>
      </c>
      <c r="C20" s="11"/>
      <c r="D20" s="25">
        <f>+D15-C15</f>
        <v>-1.8234530451054596</v>
      </c>
      <c r="E20" s="25">
        <f t="shared" ref="E20:J20" si="2">+E15-D15</f>
        <v>2.7133273963302074</v>
      </c>
      <c r="F20" s="25">
        <f t="shared" si="2"/>
        <v>1.213052736633685</v>
      </c>
      <c r="G20" s="25">
        <f t="shared" si="2"/>
        <v>4.1325390591978959</v>
      </c>
      <c r="H20" s="25">
        <f t="shared" si="2"/>
        <v>3.5520654219201191</v>
      </c>
      <c r="I20" s="25">
        <f t="shared" si="2"/>
        <v>-0.76300105483892366</v>
      </c>
      <c r="J20" s="25">
        <f t="shared" si="2"/>
        <v>0.7623383032229043</v>
      </c>
      <c r="K20" s="79"/>
      <c r="L20" s="17"/>
      <c r="M20" s="145"/>
      <c r="N20" s="83" t="s">
        <v>99</v>
      </c>
      <c r="O20" s="83">
        <f>+C15</f>
        <v>58.395016718343939</v>
      </c>
      <c r="P20" s="83">
        <f t="shared" ref="P20:P22" si="3">+C24</f>
        <v>88.290655570627266</v>
      </c>
      <c r="Q20" s="83">
        <f t="shared" ref="Q20:Q22" si="4">+C33</f>
        <v>54.227712647211526</v>
      </c>
    </row>
    <row r="21" spans="1:17" x14ac:dyDescent="0.25">
      <c r="A21" s="15"/>
      <c r="B21" s="11"/>
      <c r="C21" s="11"/>
      <c r="D21" s="11"/>
      <c r="E21" s="11"/>
      <c r="F21" s="11"/>
      <c r="G21" s="11"/>
      <c r="H21" s="11"/>
      <c r="I21" s="11"/>
      <c r="J21" s="11"/>
      <c r="K21" s="79"/>
      <c r="L21" s="17"/>
      <c r="M21" s="145"/>
      <c r="N21" s="83" t="s">
        <v>100</v>
      </c>
      <c r="O21" s="83">
        <f>+C16</f>
        <v>57.011665846356799</v>
      </c>
      <c r="P21" s="83">
        <f t="shared" si="3"/>
        <v>88.359216672929008</v>
      </c>
      <c r="Q21" s="83">
        <f t="shared" si="4"/>
        <v>54.780071571470998</v>
      </c>
    </row>
    <row r="22" spans="1:17" x14ac:dyDescent="0.25">
      <c r="A22" s="15"/>
      <c r="B22" s="79"/>
      <c r="C22" s="141" t="s">
        <v>84</v>
      </c>
      <c r="D22" s="141"/>
      <c r="E22" s="141"/>
      <c r="F22" s="141"/>
      <c r="G22" s="141"/>
      <c r="H22" s="141"/>
      <c r="I22" s="141"/>
      <c r="J22" s="141"/>
      <c r="K22" s="79"/>
      <c r="L22" s="17"/>
      <c r="M22" s="145"/>
      <c r="N22" s="83" t="s">
        <v>101</v>
      </c>
      <c r="O22" s="83">
        <f>+C17</f>
        <v>56.014374367621777</v>
      </c>
      <c r="P22" s="83">
        <f t="shared" si="3"/>
        <v>88.915375770451391</v>
      </c>
      <c r="Q22" s="83">
        <f t="shared" si="4"/>
        <v>55.403234572390801</v>
      </c>
    </row>
    <row r="23" spans="1:17" x14ac:dyDescent="0.25">
      <c r="A23" s="15"/>
      <c r="B23" s="10" t="s">
        <v>56</v>
      </c>
      <c r="C23" s="24">
        <v>86.988955864790157</v>
      </c>
      <c r="D23" s="24">
        <v>89.18628896892082</v>
      </c>
      <c r="E23" s="24">
        <v>88.607664953907545</v>
      </c>
      <c r="F23" s="24">
        <v>89.805842058565702</v>
      </c>
      <c r="G23" s="24">
        <v>91.652693076772181</v>
      </c>
      <c r="H23" s="24">
        <v>92.774870912265541</v>
      </c>
      <c r="I23" s="24">
        <v>92.719301517531591</v>
      </c>
      <c r="J23" s="103">
        <v>92.404865722948188</v>
      </c>
      <c r="K23" s="79"/>
      <c r="L23" s="17"/>
      <c r="M23" s="145">
        <v>2008</v>
      </c>
      <c r="N23" s="83" t="s">
        <v>98</v>
      </c>
      <c r="O23" s="83">
        <f>+D14</f>
        <v>60.089547900131102</v>
      </c>
      <c r="P23" s="83">
        <f>+D23</f>
        <v>89.18628896892082</v>
      </c>
      <c r="Q23" s="83">
        <f>+D32</f>
        <v>58.354322553427309</v>
      </c>
    </row>
    <row r="24" spans="1:17" x14ac:dyDescent="0.25">
      <c r="A24" s="15"/>
      <c r="B24" s="10" t="s">
        <v>57</v>
      </c>
      <c r="C24" s="24">
        <v>88.290655570627266</v>
      </c>
      <c r="D24" s="24">
        <v>88.285379939132866</v>
      </c>
      <c r="E24" s="24">
        <v>89.363371875302747</v>
      </c>
      <c r="F24" s="24">
        <v>90.802109706436269</v>
      </c>
      <c r="G24" s="24">
        <v>92.191461373653382</v>
      </c>
      <c r="H24" s="24">
        <v>92.563610353262845</v>
      </c>
      <c r="I24" s="24">
        <v>93.412304792316533</v>
      </c>
      <c r="J24" s="104">
        <v>93.10551586183874</v>
      </c>
      <c r="K24" s="79"/>
      <c r="L24" s="17"/>
      <c r="M24" s="145"/>
      <c r="N24" s="83" t="s">
        <v>99</v>
      </c>
      <c r="O24" s="83">
        <f>+D15</f>
        <v>56.571563673238479</v>
      </c>
      <c r="P24" s="83">
        <f t="shared" ref="P24:P26" si="5">+D24</f>
        <v>88.285379939132866</v>
      </c>
      <c r="Q24" s="83">
        <f t="shared" ref="Q24:Q26" si="6">+D33</f>
        <v>57.901918589088673</v>
      </c>
    </row>
    <row r="25" spans="1:17" x14ac:dyDescent="0.25">
      <c r="A25" s="15"/>
      <c r="B25" s="10" t="s">
        <v>59</v>
      </c>
      <c r="C25" s="24">
        <v>88.359216672929008</v>
      </c>
      <c r="D25" s="24">
        <v>88.768721371002755</v>
      </c>
      <c r="E25" s="24">
        <v>90.421728369300368</v>
      </c>
      <c r="F25" s="24">
        <v>92.13202071273615</v>
      </c>
      <c r="G25" s="24">
        <v>93.198923012355237</v>
      </c>
      <c r="H25" s="24">
        <v>92.336072315203367</v>
      </c>
      <c r="I25" s="24">
        <v>93.473825819345365</v>
      </c>
      <c r="J25" s="24"/>
      <c r="K25" s="79"/>
      <c r="L25" s="17"/>
      <c r="M25" s="145"/>
      <c r="N25" s="83" t="s">
        <v>100</v>
      </c>
      <c r="O25" s="83">
        <f>+D16</f>
        <v>60.802084749562432</v>
      </c>
      <c r="P25" s="83">
        <f t="shared" si="5"/>
        <v>88.768721371002755</v>
      </c>
      <c r="Q25" s="83">
        <f t="shared" si="6"/>
        <v>57.819724368663891</v>
      </c>
    </row>
    <row r="26" spans="1:17" x14ac:dyDescent="0.25">
      <c r="A26" s="15"/>
      <c r="B26" s="10" t="s">
        <v>58</v>
      </c>
      <c r="C26" s="24">
        <v>88.915375770451391</v>
      </c>
      <c r="D26" s="24">
        <v>85.885687652454862</v>
      </c>
      <c r="E26" s="24">
        <v>90.262656592904094</v>
      </c>
      <c r="F26" s="24">
        <v>91.390519045992008</v>
      </c>
      <c r="G26" s="24">
        <v>93.193243437722515</v>
      </c>
      <c r="H26" s="24">
        <v>92.158095669817271</v>
      </c>
      <c r="I26" s="24">
        <v>92.426974561796001</v>
      </c>
      <c r="J26" s="24"/>
      <c r="K26" s="79"/>
      <c r="L26" s="17"/>
      <c r="M26" s="145"/>
      <c r="N26" s="83" t="s">
        <v>101</v>
      </c>
      <c r="O26" s="83">
        <f>+D17</f>
        <v>59.942261409172701</v>
      </c>
      <c r="P26" s="83">
        <f t="shared" si="5"/>
        <v>85.885687652454862</v>
      </c>
      <c r="Q26" s="83">
        <f t="shared" si="6"/>
        <v>57.21370766424311</v>
      </c>
    </row>
    <row r="27" spans="1:17" x14ac:dyDescent="0.25">
      <c r="A27" s="15"/>
      <c r="B27" s="11"/>
      <c r="C27" s="11"/>
      <c r="D27" s="11"/>
      <c r="E27" s="11"/>
      <c r="F27" s="11"/>
      <c r="G27" s="11"/>
      <c r="H27" s="11"/>
      <c r="I27" s="11"/>
      <c r="J27" s="11"/>
      <c r="K27" s="79"/>
      <c r="L27" s="17"/>
      <c r="M27" s="145">
        <v>2009</v>
      </c>
      <c r="N27" s="83" t="s">
        <v>98</v>
      </c>
      <c r="O27" s="83">
        <f>+E14</f>
        <v>60.908982915121832</v>
      </c>
      <c r="P27" s="83">
        <f>+E23</f>
        <v>88.607664953907545</v>
      </c>
      <c r="Q27" s="83">
        <f>+E32</f>
        <v>57.211782670372337</v>
      </c>
    </row>
    <row r="28" spans="1:17" x14ac:dyDescent="0.25">
      <c r="A28" s="15"/>
      <c r="B28" s="11" t="s">
        <v>95</v>
      </c>
      <c r="C28" s="25">
        <f>+AVERAGE(C23:C26)</f>
        <v>88.138550969699452</v>
      </c>
      <c r="D28" s="25">
        <f t="shared" ref="D28:F28" si="7">+AVERAGE(D23:D26)</f>
        <v>88.031519482877826</v>
      </c>
      <c r="E28" s="25">
        <f t="shared" si="7"/>
        <v>89.663855447853678</v>
      </c>
      <c r="F28" s="25">
        <f t="shared" si="7"/>
        <v>91.032622880932536</v>
      </c>
      <c r="G28" s="25">
        <f>+AVERAGE(G23:G26)</f>
        <v>92.559080225125825</v>
      </c>
      <c r="H28" s="25">
        <f>+AVERAGE(H23:H26)</f>
        <v>92.458162312637256</v>
      </c>
      <c r="I28" s="25">
        <f>+AVERAGE(I23:I26)</f>
        <v>93.008101672747358</v>
      </c>
      <c r="J28" s="104">
        <f t="shared" ref="J28" si="8">+AVERAGE(J23:J26)</f>
        <v>92.755190792393464</v>
      </c>
      <c r="K28" s="79"/>
      <c r="L28" s="17"/>
      <c r="M28" s="145"/>
      <c r="N28" s="83" t="s">
        <v>99</v>
      </c>
      <c r="O28" s="83">
        <f>+E15</f>
        <v>59.284891069568687</v>
      </c>
      <c r="P28" s="83">
        <f t="shared" ref="P28:P29" si="9">+E24</f>
        <v>89.363371875302747</v>
      </c>
      <c r="Q28" s="83">
        <f t="shared" ref="Q28:Q30" si="10">+E33</f>
        <v>57.902614381096853</v>
      </c>
    </row>
    <row r="29" spans="1:17" x14ac:dyDescent="0.25">
      <c r="A29" s="15"/>
      <c r="B29" s="11" t="s">
        <v>97</v>
      </c>
      <c r="C29" s="11"/>
      <c r="D29" s="25">
        <f>+D24-C24</f>
        <v>-5.2756314943991356E-3</v>
      </c>
      <c r="E29" s="25">
        <f t="shared" ref="E29:J29" si="11">+E24-D24</f>
        <v>1.0779919361698802</v>
      </c>
      <c r="F29" s="25">
        <f t="shared" si="11"/>
        <v>1.4387378311335226</v>
      </c>
      <c r="G29" s="25">
        <f t="shared" si="11"/>
        <v>1.3893516672171131</v>
      </c>
      <c r="H29" s="25">
        <f t="shared" si="11"/>
        <v>0.37214897960946303</v>
      </c>
      <c r="I29" s="25">
        <f t="shared" si="11"/>
        <v>0.84869443905368769</v>
      </c>
      <c r="J29" s="25">
        <f t="shared" si="11"/>
        <v>-0.30678893047779354</v>
      </c>
      <c r="K29" s="79"/>
      <c r="L29" s="17"/>
      <c r="M29" s="145"/>
      <c r="N29" s="83" t="s">
        <v>100</v>
      </c>
      <c r="O29" s="83">
        <f>+E16</f>
        <v>60.358380473825576</v>
      </c>
      <c r="P29" s="83">
        <f t="shared" si="9"/>
        <v>90.421728369300368</v>
      </c>
      <c r="Q29" s="83">
        <f t="shared" si="10"/>
        <v>57.21879898718332</v>
      </c>
    </row>
    <row r="30" spans="1:17" x14ac:dyDescent="0.25">
      <c r="A30" s="15"/>
      <c r="B30" s="11"/>
      <c r="C30" s="11"/>
      <c r="D30" s="6"/>
      <c r="E30" s="6"/>
      <c r="F30" s="6"/>
      <c r="G30" s="6"/>
      <c r="H30" s="6"/>
      <c r="I30" s="6"/>
      <c r="J30" s="6"/>
      <c r="K30" s="79"/>
      <c r="L30" s="17"/>
      <c r="M30" s="145"/>
      <c r="N30" s="83" t="s">
        <v>101</v>
      </c>
      <c r="O30" s="83">
        <f>+E17</f>
        <v>62.401091325848626</v>
      </c>
      <c r="P30" s="83">
        <f>+E26</f>
        <v>90.262656592904094</v>
      </c>
      <c r="Q30" s="83">
        <f t="shared" si="10"/>
        <v>60.583554632716627</v>
      </c>
    </row>
    <row r="31" spans="1:17" x14ac:dyDescent="0.25">
      <c r="A31" s="15"/>
      <c r="B31" s="79"/>
      <c r="C31" s="141" t="s">
        <v>86</v>
      </c>
      <c r="D31" s="141"/>
      <c r="E31" s="141"/>
      <c r="F31" s="141"/>
      <c r="G31" s="141"/>
      <c r="H31" s="141"/>
      <c r="I31" s="141"/>
      <c r="J31" s="141"/>
      <c r="K31" s="79"/>
      <c r="L31" s="17"/>
      <c r="M31" s="145">
        <v>2010</v>
      </c>
      <c r="N31" s="83" t="s">
        <v>98</v>
      </c>
      <c r="O31" s="83">
        <f>+F14</f>
        <v>63.086787155770338</v>
      </c>
      <c r="P31" s="83">
        <f>+F23</f>
        <v>89.805842058565702</v>
      </c>
      <c r="Q31" s="83">
        <f>+F32</f>
        <v>58.652679953351438</v>
      </c>
    </row>
    <row r="32" spans="1:17" x14ac:dyDescent="0.25">
      <c r="A32" s="15"/>
      <c r="B32" s="10" t="s">
        <v>56</v>
      </c>
      <c r="C32" s="24">
        <v>54.124891560759572</v>
      </c>
      <c r="D32" s="24">
        <v>58.354322553427309</v>
      </c>
      <c r="E32" s="24">
        <v>57.211782670372337</v>
      </c>
      <c r="F32" s="24">
        <v>58.652679953351438</v>
      </c>
      <c r="G32" s="24">
        <v>62.499912470244446</v>
      </c>
      <c r="H32" s="24">
        <v>62.960796535251042</v>
      </c>
      <c r="I32" s="24">
        <v>62.502238562391369</v>
      </c>
      <c r="J32" s="24">
        <v>63.677600049831597</v>
      </c>
      <c r="K32" s="79"/>
      <c r="L32" s="17"/>
      <c r="M32" s="145"/>
      <c r="N32" s="83" t="s">
        <v>99</v>
      </c>
      <c r="O32" s="83">
        <f>+F15</f>
        <v>60.497943806202372</v>
      </c>
      <c r="P32" s="83">
        <f>+F24</f>
        <v>90.802109706436269</v>
      </c>
      <c r="Q32" s="83">
        <f t="shared" ref="Q32:Q34" si="12">+F33</f>
        <v>60.348069594703105</v>
      </c>
    </row>
    <row r="33" spans="1:17" x14ac:dyDescent="0.25">
      <c r="A33" s="15"/>
      <c r="B33" s="10" t="s">
        <v>57</v>
      </c>
      <c r="C33" s="24">
        <v>54.227712647211526</v>
      </c>
      <c r="D33" s="24">
        <v>57.901918589088673</v>
      </c>
      <c r="E33" s="24">
        <v>57.902614381096853</v>
      </c>
      <c r="F33" s="24">
        <v>60.348069594703105</v>
      </c>
      <c r="G33" s="24">
        <v>62.205757860474812</v>
      </c>
      <c r="H33" s="24">
        <v>63.318044146233909</v>
      </c>
      <c r="I33" s="24">
        <v>62.917431967196855</v>
      </c>
      <c r="J33" s="82">
        <v>63.994863808869717</v>
      </c>
      <c r="K33" s="79"/>
      <c r="L33" s="17"/>
      <c r="M33" s="145"/>
      <c r="N33" s="83" t="s">
        <v>100</v>
      </c>
      <c r="O33" s="83">
        <f>+F16</f>
        <v>62.375473138587964</v>
      </c>
      <c r="P33" s="83">
        <f>+F25</f>
        <v>92.13202071273615</v>
      </c>
      <c r="Q33" s="83">
        <f t="shared" si="12"/>
        <v>60.531951828315947</v>
      </c>
    </row>
    <row r="34" spans="1:17" x14ac:dyDescent="0.25">
      <c r="A34" s="15"/>
      <c r="B34" s="10" t="s">
        <v>59</v>
      </c>
      <c r="C34" s="24">
        <v>54.780071571470998</v>
      </c>
      <c r="D34" s="24">
        <v>57.819724368663891</v>
      </c>
      <c r="E34" s="24">
        <v>57.21879898718332</v>
      </c>
      <c r="F34" s="24">
        <v>60.531951828315947</v>
      </c>
      <c r="G34" s="24">
        <v>63.087149733241674</v>
      </c>
      <c r="H34" s="24">
        <v>65.975726218198076</v>
      </c>
      <c r="I34" s="24">
        <v>64.557156025159102</v>
      </c>
      <c r="J34" s="24"/>
      <c r="K34" s="79"/>
      <c r="L34" s="17"/>
      <c r="M34" s="145"/>
      <c r="N34" s="83" t="s">
        <v>101</v>
      </c>
      <c r="O34" s="83">
        <f>+F17</f>
        <v>66.76639948402412</v>
      </c>
      <c r="P34" s="83">
        <f>+F26</f>
        <v>91.390519045992008</v>
      </c>
      <c r="Q34" s="83">
        <f t="shared" si="12"/>
        <v>62.627149631629443</v>
      </c>
    </row>
    <row r="35" spans="1:17" x14ac:dyDescent="0.25">
      <c r="A35" s="15"/>
      <c r="B35" s="10" t="s">
        <v>58</v>
      </c>
      <c r="C35" s="24">
        <v>55.403234572390801</v>
      </c>
      <c r="D35" s="24">
        <v>57.21370766424311</v>
      </c>
      <c r="E35" s="24">
        <v>60.583554632716627</v>
      </c>
      <c r="F35" s="24">
        <v>62.627149631629443</v>
      </c>
      <c r="G35" s="24">
        <v>64.109753577658438</v>
      </c>
      <c r="H35" s="24">
        <v>63.229591215511064</v>
      </c>
      <c r="I35" s="24">
        <v>63.804925352122432</v>
      </c>
      <c r="J35" s="24"/>
      <c r="K35" s="79"/>
      <c r="L35" s="17"/>
      <c r="M35" s="145">
        <v>2011</v>
      </c>
      <c r="N35" s="83" t="s">
        <v>98</v>
      </c>
      <c r="O35" s="83">
        <f>+G14</f>
        <v>63.025666459687145</v>
      </c>
      <c r="P35" s="83">
        <f>+F23</f>
        <v>89.805842058565702</v>
      </c>
      <c r="Q35" s="83">
        <f>+G32</f>
        <v>62.499912470244446</v>
      </c>
    </row>
    <row r="36" spans="1:17" x14ac:dyDescent="0.25">
      <c r="A36" s="15"/>
      <c r="B36" s="11"/>
      <c r="C36" s="11"/>
      <c r="D36" s="11"/>
      <c r="E36" s="11"/>
      <c r="F36" s="11"/>
      <c r="G36" s="11"/>
      <c r="H36" s="11"/>
      <c r="I36" s="11"/>
      <c r="J36" s="11"/>
      <c r="K36" s="79"/>
      <c r="L36" s="17"/>
      <c r="M36" s="145"/>
      <c r="N36" s="83" t="s">
        <v>99</v>
      </c>
      <c r="O36" s="83">
        <f>+G15</f>
        <v>64.630482865400268</v>
      </c>
      <c r="P36" s="83">
        <f>+F24</f>
        <v>90.802109706436269</v>
      </c>
      <c r="Q36" s="83">
        <f t="shared" ref="Q36:Q38" si="13">+G33</f>
        <v>62.205757860474812</v>
      </c>
    </row>
    <row r="37" spans="1:17" x14ac:dyDescent="0.25">
      <c r="A37" s="15"/>
      <c r="B37" s="11" t="s">
        <v>95</v>
      </c>
      <c r="C37" s="25">
        <f>+AVERAGE(C32:C35)</f>
        <v>54.633977587958221</v>
      </c>
      <c r="D37" s="25">
        <f t="shared" ref="D37:F37" si="14">+AVERAGE(D32:D35)</f>
        <v>57.822418293855748</v>
      </c>
      <c r="E37" s="25">
        <f t="shared" si="14"/>
        <v>58.229187667842282</v>
      </c>
      <c r="F37" s="25">
        <f t="shared" si="14"/>
        <v>60.53996275199998</v>
      </c>
      <c r="G37" s="25">
        <f>+AVERAGE(G32:G35)</f>
        <v>62.975643410404842</v>
      </c>
      <c r="H37" s="25">
        <f>+AVERAGE(H32:H35)</f>
        <v>63.871039528798519</v>
      </c>
      <c r="I37" s="25">
        <f>+AVERAGE(I32:I35)</f>
        <v>63.445437976717443</v>
      </c>
      <c r="J37" s="104">
        <f t="shared" ref="J37" si="15">+AVERAGE(J32:J35)</f>
        <v>63.83623192935066</v>
      </c>
      <c r="K37" s="79"/>
      <c r="L37" s="17"/>
      <c r="M37" s="145"/>
      <c r="N37" s="83" t="s">
        <v>100</v>
      </c>
      <c r="O37" s="83">
        <f>+G16</f>
        <v>66.855806963976519</v>
      </c>
      <c r="P37" s="83">
        <f>+F25</f>
        <v>92.13202071273615</v>
      </c>
      <c r="Q37" s="83">
        <f t="shared" si="13"/>
        <v>63.087149733241674</v>
      </c>
    </row>
    <row r="38" spans="1:17" x14ac:dyDescent="0.25">
      <c r="A38" s="15"/>
      <c r="B38" s="11" t="s">
        <v>97</v>
      </c>
      <c r="C38" s="11"/>
      <c r="D38" s="25">
        <f>+D33-C33</f>
        <v>3.6742059418771476</v>
      </c>
      <c r="E38" s="25">
        <f t="shared" ref="E38:J38" si="16">+E33-D33</f>
        <v>6.9579200818026266E-4</v>
      </c>
      <c r="F38" s="25">
        <f t="shared" si="16"/>
        <v>2.4454552136062517</v>
      </c>
      <c r="G38" s="25">
        <f t="shared" si="16"/>
        <v>1.8576882657717064</v>
      </c>
      <c r="H38" s="25">
        <f t="shared" si="16"/>
        <v>1.1122862857590974</v>
      </c>
      <c r="I38" s="25">
        <f t="shared" si="16"/>
        <v>-0.40061217903705426</v>
      </c>
      <c r="J38" s="25">
        <f t="shared" si="16"/>
        <v>1.0774318416728619</v>
      </c>
      <c r="K38" s="79"/>
      <c r="L38" s="17"/>
      <c r="M38" s="145"/>
      <c r="N38" s="83" t="s">
        <v>101</v>
      </c>
      <c r="O38" s="83">
        <f>+G17</f>
        <v>67.363463038034325</v>
      </c>
      <c r="P38" s="83">
        <f>+F26</f>
        <v>91.390519045992008</v>
      </c>
      <c r="Q38" s="83">
        <f t="shared" si="13"/>
        <v>64.109753577658438</v>
      </c>
    </row>
    <row r="39" spans="1:17" x14ac:dyDescent="0.25">
      <c r="A39" s="15"/>
      <c r="B39" s="11"/>
      <c r="C39" s="11"/>
      <c r="D39" s="11"/>
      <c r="E39" s="11"/>
      <c r="F39" s="11"/>
      <c r="G39" s="11"/>
      <c r="H39" s="11"/>
      <c r="I39" s="11"/>
      <c r="J39" s="11"/>
      <c r="K39" s="79"/>
      <c r="L39" s="17"/>
      <c r="M39" s="145">
        <v>2012</v>
      </c>
      <c r="N39" s="83" t="s">
        <v>98</v>
      </c>
      <c r="O39" s="83">
        <f>+H14</f>
        <v>66.944411950884117</v>
      </c>
      <c r="P39" s="83">
        <f>+G23</f>
        <v>91.652693076772181</v>
      </c>
      <c r="Q39" s="83">
        <f>+H32</f>
        <v>62.960796535251042</v>
      </c>
    </row>
    <row r="40" spans="1:17" x14ac:dyDescent="0.25">
      <c r="A40" s="15"/>
      <c r="B40" s="11"/>
      <c r="C40" s="11"/>
      <c r="D40" s="11"/>
      <c r="E40" s="11"/>
      <c r="F40" s="11"/>
      <c r="G40" s="11"/>
      <c r="H40" s="11"/>
      <c r="I40" s="11"/>
      <c r="J40" s="11"/>
      <c r="K40" s="79"/>
      <c r="L40" s="17"/>
      <c r="M40" s="145"/>
      <c r="N40" s="83" t="s">
        <v>99</v>
      </c>
      <c r="O40" s="83">
        <f>+H15</f>
        <v>68.182548287320387</v>
      </c>
      <c r="P40" s="83">
        <f>+G24</f>
        <v>92.191461373653382</v>
      </c>
      <c r="Q40" s="83">
        <f t="shared" ref="Q40:Q41" si="17">+H33</f>
        <v>63.318044146233909</v>
      </c>
    </row>
    <row r="41" spans="1:17" x14ac:dyDescent="0.25">
      <c r="A41" s="15"/>
      <c r="B41" s="11"/>
      <c r="C41" s="11"/>
      <c r="D41" s="11"/>
      <c r="E41" s="11"/>
      <c r="F41" s="11"/>
      <c r="G41" s="11"/>
      <c r="H41" s="11"/>
      <c r="I41" s="11"/>
      <c r="J41" s="11"/>
      <c r="K41" s="79"/>
      <c r="L41" s="17"/>
      <c r="M41" s="145"/>
      <c r="N41" s="83" t="s">
        <v>100</v>
      </c>
      <c r="O41" s="83">
        <f>+H16</f>
        <v>68.638411866696842</v>
      </c>
      <c r="P41" s="83">
        <f>+G25</f>
        <v>93.198923012355237</v>
      </c>
      <c r="Q41" s="83">
        <f t="shared" si="17"/>
        <v>65.975726218198076</v>
      </c>
    </row>
    <row r="42" spans="1:17" x14ac:dyDescent="0.25">
      <c r="A42" s="15"/>
      <c r="B42" s="11"/>
      <c r="C42" s="11"/>
      <c r="D42" s="11"/>
      <c r="E42" s="11"/>
      <c r="F42" s="11"/>
      <c r="G42" s="11"/>
      <c r="H42" s="11"/>
      <c r="I42" s="11"/>
      <c r="J42" s="11"/>
      <c r="K42" s="79"/>
      <c r="L42" s="17"/>
      <c r="M42" s="145"/>
      <c r="N42" s="83" t="s">
        <v>101</v>
      </c>
      <c r="O42" s="83">
        <f>+H17</f>
        <v>70.15411641224857</v>
      </c>
      <c r="P42" s="83">
        <f>+G26</f>
        <v>93.193243437722515</v>
      </c>
      <c r="Q42" s="83">
        <f>+H35</f>
        <v>63.229591215511064</v>
      </c>
    </row>
    <row r="43" spans="1:17" x14ac:dyDescent="0.25">
      <c r="A43" s="15"/>
      <c r="B43" s="11"/>
      <c r="C43" s="11"/>
      <c r="D43" s="11"/>
      <c r="E43" s="11"/>
      <c r="F43" s="11"/>
      <c r="G43" s="11"/>
      <c r="H43" s="11"/>
      <c r="I43" s="11"/>
      <c r="J43" s="11"/>
      <c r="K43" s="79"/>
      <c r="L43" s="17"/>
      <c r="M43" s="145">
        <v>2013</v>
      </c>
      <c r="N43" s="83" t="s">
        <v>98</v>
      </c>
      <c r="O43" s="83">
        <f>+I14</f>
        <v>67.477942431875363</v>
      </c>
      <c r="P43" s="83">
        <f>+H23</f>
        <v>92.774870912265541</v>
      </c>
      <c r="Q43" s="83">
        <f>+I32</f>
        <v>62.502238562391369</v>
      </c>
    </row>
    <row r="44" spans="1:17" ht="14.25" customHeight="1" x14ac:dyDescent="0.25">
      <c r="A44" s="15"/>
      <c r="B44" s="11"/>
      <c r="C44" s="11"/>
      <c r="D44" s="11"/>
      <c r="E44" s="11"/>
      <c r="F44" s="11"/>
      <c r="G44" s="11"/>
      <c r="H44" s="11"/>
      <c r="I44" s="11"/>
      <c r="J44" s="11"/>
      <c r="K44" s="79"/>
      <c r="L44" s="17"/>
      <c r="M44" s="145"/>
      <c r="N44" s="83" t="s">
        <v>99</v>
      </c>
      <c r="O44" s="83">
        <f>+I15</f>
        <v>67.419547232481463</v>
      </c>
      <c r="P44" s="83">
        <f>+H24</f>
        <v>92.563610353262845</v>
      </c>
      <c r="Q44" s="83">
        <f t="shared" ref="Q44:Q45" si="18">+I33</f>
        <v>62.917431967196855</v>
      </c>
    </row>
    <row r="45" spans="1:17" x14ac:dyDescent="0.25">
      <c r="A45" s="15"/>
      <c r="B45" s="78"/>
      <c r="C45" s="78"/>
      <c r="D45" s="78"/>
      <c r="E45" s="78"/>
      <c r="F45" s="78"/>
      <c r="G45" s="78"/>
      <c r="H45" s="78"/>
      <c r="I45" s="78"/>
      <c r="J45" s="78"/>
      <c r="K45" s="78"/>
      <c r="L45" s="17"/>
      <c r="M45" s="145"/>
      <c r="N45" s="83" t="s">
        <v>100</v>
      </c>
      <c r="O45" s="83">
        <f>+I16</f>
        <v>67.811373784542042</v>
      </c>
      <c r="P45" s="83">
        <f>+H25</f>
        <v>92.336072315203367</v>
      </c>
      <c r="Q45" s="83">
        <f t="shared" si="18"/>
        <v>64.557156025159102</v>
      </c>
    </row>
    <row r="46" spans="1:17" x14ac:dyDescent="0.25">
      <c r="A46" s="15"/>
      <c r="B46" s="10"/>
      <c r="C46" s="4"/>
      <c r="D46" s="4"/>
      <c r="E46" s="4"/>
      <c r="F46" s="5"/>
      <c r="G46" s="5"/>
      <c r="H46" s="5"/>
      <c r="I46" s="8"/>
      <c r="J46" s="8"/>
      <c r="K46" s="6"/>
      <c r="L46" s="17"/>
      <c r="M46" s="145"/>
      <c r="N46" s="83" t="s">
        <v>101</v>
      </c>
      <c r="O46" s="83">
        <f>+I17</f>
        <v>66.667969786809621</v>
      </c>
      <c r="P46" s="83">
        <f>+H26</f>
        <v>92.158095669817271</v>
      </c>
      <c r="Q46" s="83">
        <f>+I35</f>
        <v>63.804925352122432</v>
      </c>
    </row>
    <row r="47" spans="1:17" x14ac:dyDescent="0.25">
      <c r="A47" s="15"/>
      <c r="B47" s="10"/>
      <c r="C47" s="4"/>
      <c r="D47" s="4"/>
      <c r="E47" s="4"/>
      <c r="F47" s="5"/>
      <c r="G47" s="5"/>
      <c r="H47" s="5"/>
      <c r="I47" s="8"/>
      <c r="J47" s="8"/>
      <c r="K47" s="6"/>
      <c r="L47" s="17"/>
      <c r="M47" s="148">
        <v>2014</v>
      </c>
      <c r="N47" s="83" t="s">
        <v>98</v>
      </c>
      <c r="O47" s="83">
        <f>+J14</f>
        <v>67.526856814329548</v>
      </c>
      <c r="P47" s="83">
        <f>+J23</f>
        <v>92.404865722948188</v>
      </c>
      <c r="Q47" s="83">
        <f>+J32</f>
        <v>63.677600049831597</v>
      </c>
    </row>
    <row r="48" spans="1:17" x14ac:dyDescent="0.25">
      <c r="A48" s="15"/>
      <c r="B48" s="10"/>
      <c r="C48" s="4"/>
      <c r="D48" s="4"/>
      <c r="E48" s="4"/>
      <c r="F48" s="5"/>
      <c r="G48" s="5"/>
      <c r="H48" s="5"/>
      <c r="I48" s="8"/>
      <c r="J48" s="8"/>
      <c r="K48" s="6"/>
      <c r="L48" s="17"/>
      <c r="M48" s="148"/>
      <c r="N48" s="83" t="s">
        <v>99</v>
      </c>
      <c r="O48" s="83">
        <f>+J15</f>
        <v>68.181885535704367</v>
      </c>
      <c r="P48" s="83">
        <f>+J24</f>
        <v>93.10551586183874</v>
      </c>
      <c r="Q48" s="83">
        <f>+J33</f>
        <v>63.994863808869717</v>
      </c>
    </row>
    <row r="49" spans="1:17" x14ac:dyDescent="0.25">
      <c r="A49" s="15"/>
      <c r="B49" s="10"/>
      <c r="C49" s="4"/>
      <c r="D49" s="4"/>
      <c r="E49" s="4"/>
      <c r="F49" s="5"/>
      <c r="G49" s="5"/>
      <c r="H49" s="5"/>
      <c r="I49" s="8"/>
      <c r="J49" s="8"/>
      <c r="K49" s="6"/>
      <c r="L49" s="17"/>
      <c r="M49" s="148"/>
      <c r="N49" s="83" t="s">
        <v>100</v>
      </c>
      <c r="Q49" s="83"/>
    </row>
    <row r="50" spans="1:17" x14ac:dyDescent="0.25">
      <c r="A50" s="15"/>
      <c r="B50" s="10"/>
      <c r="C50" s="4"/>
      <c r="D50" s="4"/>
      <c r="E50" s="4"/>
      <c r="F50" s="5"/>
      <c r="G50" s="5"/>
      <c r="H50" s="5"/>
      <c r="I50" s="8"/>
      <c r="J50" s="8"/>
      <c r="K50" s="6"/>
      <c r="L50" s="17"/>
      <c r="M50" s="148"/>
      <c r="N50" s="83" t="s">
        <v>101</v>
      </c>
    </row>
    <row r="51" spans="1:17" x14ac:dyDescent="0.25">
      <c r="A51" s="15"/>
      <c r="B51" s="10"/>
      <c r="C51" s="4"/>
      <c r="D51" s="4"/>
      <c r="E51" s="4"/>
      <c r="F51" s="5"/>
      <c r="G51" s="5"/>
      <c r="H51" s="5"/>
      <c r="I51" s="8"/>
      <c r="J51" s="8"/>
      <c r="K51" s="6"/>
      <c r="L51" s="17"/>
      <c r="N51" s="9"/>
      <c r="O51" s="9"/>
    </row>
    <row r="52" spans="1:17" x14ac:dyDescent="0.25">
      <c r="A52" s="15"/>
      <c r="B52" s="10"/>
      <c r="C52" s="4"/>
      <c r="D52" s="4"/>
      <c r="E52" s="4"/>
      <c r="F52" s="5"/>
      <c r="G52" s="5"/>
      <c r="H52" s="5"/>
      <c r="I52" s="8"/>
      <c r="J52" s="8"/>
      <c r="K52" s="6"/>
      <c r="L52" s="17"/>
      <c r="N52" s="9"/>
      <c r="O52" s="9"/>
    </row>
    <row r="53" spans="1:17" x14ac:dyDescent="0.25">
      <c r="A53" s="15"/>
      <c r="B53" s="10"/>
      <c r="C53" s="4"/>
      <c r="D53" s="4"/>
      <c r="E53" s="4"/>
      <c r="F53" s="5"/>
      <c r="G53" s="5"/>
      <c r="H53" s="5"/>
      <c r="I53" s="8"/>
      <c r="J53" s="8"/>
      <c r="K53" s="6"/>
      <c r="L53" s="17"/>
      <c r="N53" s="9"/>
      <c r="O53" s="9"/>
    </row>
    <row r="54" spans="1:17" x14ac:dyDescent="0.25">
      <c r="A54" s="15"/>
      <c r="B54" s="46" t="s">
        <v>96</v>
      </c>
      <c r="C54" s="4"/>
      <c r="D54" s="4"/>
      <c r="E54" s="4"/>
      <c r="F54" s="5"/>
      <c r="G54" s="5"/>
      <c r="H54" s="5"/>
      <c r="I54" s="8"/>
      <c r="J54" s="8"/>
      <c r="K54" s="6"/>
      <c r="L54" s="17"/>
      <c r="N54" s="9"/>
      <c r="O54" s="9"/>
    </row>
    <row r="55" spans="1:17" x14ac:dyDescent="0.25">
      <c r="A55" s="15"/>
      <c r="B55" s="46" t="str">
        <f>+Índice!B49</f>
        <v>Fuente: Departamento Administrativo Nacional de Estadística, Gran Encuesta Integrada de Hogares (GEIH) junio 2014</v>
      </c>
      <c r="C55" s="5"/>
      <c r="D55" s="5"/>
      <c r="E55" s="5"/>
      <c r="F55" s="5"/>
      <c r="G55" s="5"/>
      <c r="H55" s="5"/>
      <c r="I55" s="6"/>
      <c r="J55" s="6"/>
      <c r="K55" s="6"/>
      <c r="L55" s="17"/>
      <c r="N55" s="9"/>
      <c r="O55" s="9"/>
    </row>
    <row r="56" spans="1:17" s="21" customFormat="1" x14ac:dyDescent="0.25">
      <c r="A56" s="18"/>
      <c r="B56" s="50" t="s">
        <v>36</v>
      </c>
      <c r="C56" s="19"/>
      <c r="D56" s="19"/>
      <c r="E56" s="19"/>
      <c r="F56" s="19"/>
      <c r="G56" s="19"/>
      <c r="H56" s="19"/>
      <c r="I56" s="19"/>
      <c r="J56" s="19"/>
      <c r="K56" s="65"/>
      <c r="L56" s="20"/>
      <c r="Q56" s="9"/>
    </row>
    <row r="57" spans="1:17" s="21" customFormat="1" x14ac:dyDescent="0.25">
      <c r="A57" s="9"/>
      <c r="F57" s="9"/>
      <c r="G57" s="9"/>
      <c r="H57" s="9"/>
      <c r="I57" s="9"/>
      <c r="J57" s="9"/>
      <c r="K57" s="41"/>
      <c r="L57" s="9"/>
      <c r="Q57" s="9"/>
    </row>
    <row r="58" spans="1:17" s="21" customFormat="1" x14ac:dyDescent="0.25">
      <c r="A58" s="9"/>
      <c r="F58" s="9"/>
      <c r="G58" s="9"/>
      <c r="H58" s="9"/>
      <c r="I58" s="9"/>
      <c r="J58" s="9"/>
      <c r="K58" s="41"/>
      <c r="L58" s="9"/>
      <c r="Q58" s="9"/>
    </row>
    <row r="62" spans="1:17" x14ac:dyDescent="0.25">
      <c r="H62" s="116"/>
    </row>
    <row r="63" spans="1:17" x14ac:dyDescent="0.25">
      <c r="H63" s="116"/>
    </row>
    <row r="64" spans="1:17" x14ac:dyDescent="0.25">
      <c r="H64" s="116"/>
    </row>
    <row r="65" spans="8:8" x14ac:dyDescent="0.25">
      <c r="H65" s="116"/>
    </row>
    <row r="66" spans="8:8" x14ac:dyDescent="0.25">
      <c r="H66" s="116"/>
    </row>
    <row r="67" spans="8:8" x14ac:dyDescent="0.25">
      <c r="H67" s="116"/>
    </row>
    <row r="68" spans="8:8" x14ac:dyDescent="0.25">
      <c r="H68" s="116"/>
    </row>
  </sheetData>
  <mergeCells count="14">
    <mergeCell ref="M47:M50"/>
    <mergeCell ref="M27:M30"/>
    <mergeCell ref="M31:M34"/>
    <mergeCell ref="M35:M38"/>
    <mergeCell ref="C31:J31"/>
    <mergeCell ref="M23:M26"/>
    <mergeCell ref="M39:M42"/>
    <mergeCell ref="M43:M46"/>
    <mergeCell ref="C7:K7"/>
    <mergeCell ref="C8:K8"/>
    <mergeCell ref="C10:J10"/>
    <mergeCell ref="C13:J13"/>
    <mergeCell ref="M19:M22"/>
    <mergeCell ref="C22:J22"/>
  </mergeCells>
  <printOptions horizontalCentered="1" verticalCentered="1"/>
  <pageMargins left="0.74803149606299213" right="0" top="0.35433070866141736" bottom="0.59055118110236227" header="0.31496062992125984" footer="0.31496062992125984"/>
  <pageSetup scale="85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Q65"/>
  <sheetViews>
    <sheetView zoomScaleNormal="100" zoomScaleSheetLayoutView="100" workbookViewId="0">
      <pane ySplit="11" topLeftCell="A12" activePane="bottomLeft" state="frozen"/>
      <selection activeCell="V21" sqref="V21"/>
      <selection pane="bottomLeft" activeCell="A12" sqref="A12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1" customWidth="1"/>
    <col min="12" max="12" width="1.85546875" style="9" customWidth="1"/>
    <col min="13" max="13" width="10.85546875" style="9"/>
    <col min="14" max="14" width="11.42578125" style="21" customWidth="1"/>
    <col min="15" max="15" width="10.85546875" style="21" customWidth="1"/>
    <col min="16" max="16384" width="10.85546875" style="9"/>
  </cols>
  <sheetData>
    <row r="1" spans="1:15" x14ac:dyDescent="0.25">
      <c r="A1" s="12"/>
      <c r="B1" s="13"/>
      <c r="C1" s="13"/>
      <c r="D1" s="13"/>
      <c r="E1" s="13"/>
      <c r="F1" s="13"/>
      <c r="G1" s="13"/>
      <c r="H1" s="13"/>
      <c r="I1" s="13"/>
      <c r="J1" s="13"/>
      <c r="K1" s="13"/>
      <c r="L1" s="72"/>
      <c r="M1" s="10"/>
      <c r="N1" s="9"/>
      <c r="O1" s="9"/>
    </row>
    <row r="2" spans="1:15" x14ac:dyDescent="0.25">
      <c r="A2" s="15"/>
      <c r="B2" s="78"/>
      <c r="C2" s="78"/>
      <c r="D2" s="78"/>
      <c r="E2" s="78"/>
      <c r="F2" s="78"/>
      <c r="G2" s="78"/>
      <c r="H2" s="78"/>
      <c r="I2" s="78"/>
      <c r="J2" s="78"/>
      <c r="K2" s="78"/>
      <c r="L2" s="17"/>
      <c r="M2" s="10"/>
      <c r="N2" s="9"/>
      <c r="O2" s="9"/>
    </row>
    <row r="3" spans="1:15" x14ac:dyDescent="0.25">
      <c r="A3" s="15"/>
      <c r="B3" s="78"/>
      <c r="C3" s="78"/>
      <c r="D3" s="78"/>
      <c r="E3" s="78"/>
      <c r="F3" s="78"/>
      <c r="G3" s="78"/>
      <c r="H3" s="78"/>
      <c r="I3" s="78"/>
      <c r="J3" s="78"/>
      <c r="K3" s="78"/>
      <c r="L3" s="17"/>
      <c r="M3" s="10"/>
      <c r="N3" s="9"/>
      <c r="O3" s="9"/>
    </row>
    <row r="4" spans="1:15" x14ac:dyDescent="0.25">
      <c r="A4" s="15"/>
      <c r="B4" s="78"/>
      <c r="C4" s="78"/>
      <c r="D4" s="78"/>
      <c r="E4" s="78"/>
      <c r="F4" s="78"/>
      <c r="G4" s="78"/>
      <c r="H4" s="78"/>
      <c r="I4" s="78"/>
      <c r="J4" s="78"/>
      <c r="K4" s="78"/>
      <c r="L4" s="17"/>
      <c r="M4" s="10"/>
      <c r="N4" s="9"/>
      <c r="O4" s="9"/>
    </row>
    <row r="5" spans="1:15" x14ac:dyDescent="0.25">
      <c r="A5" s="15"/>
      <c r="B5" s="78"/>
      <c r="C5" s="78"/>
      <c r="D5" s="78"/>
      <c r="E5" s="78"/>
      <c r="F5" s="78"/>
      <c r="G5" s="78"/>
      <c r="H5" s="78"/>
      <c r="I5" s="78"/>
      <c r="J5" s="78"/>
      <c r="K5" s="78"/>
      <c r="L5" s="17"/>
      <c r="M5" s="10"/>
      <c r="N5" s="9"/>
      <c r="O5" s="9"/>
    </row>
    <row r="6" spans="1:15" x14ac:dyDescent="0.25">
      <c r="A6" s="15"/>
      <c r="B6" s="78"/>
      <c r="C6" s="78"/>
      <c r="D6" s="78"/>
      <c r="E6" s="78"/>
      <c r="F6" s="78"/>
      <c r="G6" s="78"/>
      <c r="H6" s="78"/>
      <c r="I6" s="78"/>
      <c r="J6" s="78"/>
      <c r="K6" s="78"/>
      <c r="L6" s="17"/>
    </row>
    <row r="7" spans="1:15" x14ac:dyDescent="0.25">
      <c r="A7" s="15"/>
      <c r="B7" s="78"/>
      <c r="C7" s="146" t="s">
        <v>117</v>
      </c>
      <c r="D7" s="146"/>
      <c r="E7" s="146"/>
      <c r="F7" s="146"/>
      <c r="G7" s="146"/>
      <c r="H7" s="146"/>
      <c r="I7" s="146"/>
      <c r="J7" s="146"/>
      <c r="K7" s="146"/>
      <c r="L7" s="17"/>
      <c r="N7" s="9"/>
    </row>
    <row r="8" spans="1:15" x14ac:dyDescent="0.25">
      <c r="A8" s="15"/>
      <c r="B8" s="78"/>
      <c r="C8" s="140" t="s">
        <v>55</v>
      </c>
      <c r="D8" s="140"/>
      <c r="E8" s="140"/>
      <c r="F8" s="140"/>
      <c r="G8" s="140"/>
      <c r="H8" s="140"/>
      <c r="I8" s="140"/>
      <c r="J8" s="140"/>
      <c r="K8" s="140"/>
      <c r="L8" s="17"/>
    </row>
    <row r="9" spans="1:15" x14ac:dyDescent="0.25">
      <c r="A9" s="15"/>
      <c r="B9" s="78"/>
      <c r="C9" s="79"/>
      <c r="D9" s="79"/>
      <c r="E9" s="79"/>
      <c r="F9" s="79"/>
      <c r="G9" s="79"/>
      <c r="H9" s="79"/>
      <c r="I9" s="78"/>
      <c r="J9" s="78"/>
      <c r="K9" s="78"/>
      <c r="L9" s="17"/>
    </row>
    <row r="10" spans="1:15" ht="15.75" customHeight="1" x14ac:dyDescent="0.25">
      <c r="A10" s="15"/>
      <c r="B10" s="10"/>
      <c r="C10" s="141" t="s">
        <v>1</v>
      </c>
      <c r="D10" s="141"/>
      <c r="E10" s="141"/>
      <c r="F10" s="141"/>
      <c r="G10" s="141"/>
      <c r="H10" s="141"/>
      <c r="I10" s="141"/>
      <c r="J10" s="141"/>
      <c r="K10" s="80"/>
      <c r="L10" s="17"/>
    </row>
    <row r="11" spans="1:15" x14ac:dyDescent="0.25">
      <c r="A11" s="15"/>
      <c r="B11" s="10"/>
      <c r="C11" s="79">
        <v>2007</v>
      </c>
      <c r="D11" s="79">
        <v>2008</v>
      </c>
      <c r="E11" s="79">
        <v>2009</v>
      </c>
      <c r="F11" s="79">
        <v>2010</v>
      </c>
      <c r="G11" s="79">
        <v>2011</v>
      </c>
      <c r="H11" s="79">
        <v>2012</v>
      </c>
      <c r="I11" s="79">
        <v>2013</v>
      </c>
      <c r="J11" s="79">
        <v>2014</v>
      </c>
      <c r="K11" s="54"/>
      <c r="L11" s="17"/>
      <c r="M11" s="21"/>
      <c r="N11" s="47"/>
      <c r="O11" s="9"/>
    </row>
    <row r="12" spans="1:15" ht="9.75" customHeight="1" x14ac:dyDescent="0.25">
      <c r="A12" s="15"/>
      <c r="B12" s="10"/>
      <c r="C12" s="79"/>
      <c r="D12" s="79"/>
      <c r="E12" s="79"/>
      <c r="F12" s="79"/>
      <c r="G12" s="79"/>
      <c r="H12" s="79"/>
      <c r="I12" s="79"/>
      <c r="J12" s="79"/>
      <c r="K12" s="79"/>
      <c r="L12" s="17"/>
    </row>
    <row r="13" spans="1:15" x14ac:dyDescent="0.25">
      <c r="A13" s="15"/>
      <c r="B13" s="79"/>
      <c r="C13" s="141" t="s">
        <v>85</v>
      </c>
      <c r="D13" s="141"/>
      <c r="E13" s="141"/>
      <c r="F13" s="141"/>
      <c r="G13" s="141"/>
      <c r="H13" s="141"/>
      <c r="I13" s="141"/>
      <c r="J13" s="141"/>
      <c r="K13" s="79"/>
      <c r="L13" s="17"/>
    </row>
    <row r="14" spans="1:15" x14ac:dyDescent="0.25">
      <c r="A14" s="15"/>
      <c r="B14" s="10" t="s">
        <v>56</v>
      </c>
      <c r="C14" s="24">
        <v>48.316029303105687</v>
      </c>
      <c r="D14" s="24">
        <v>48.547135664363275</v>
      </c>
      <c r="E14" s="24">
        <v>47.987661738683471</v>
      </c>
      <c r="F14" s="24">
        <v>49.955258837115046</v>
      </c>
      <c r="G14" s="24">
        <v>50.868175418061377</v>
      </c>
      <c r="H14" s="24">
        <v>54.954716161691209</v>
      </c>
      <c r="I14" s="24">
        <v>56.375929539219229</v>
      </c>
      <c r="J14" s="24">
        <v>56.488298057469841</v>
      </c>
      <c r="K14" s="79"/>
      <c r="L14" s="17"/>
    </row>
    <row r="15" spans="1:15" x14ac:dyDescent="0.25">
      <c r="A15" s="15"/>
      <c r="B15" s="10" t="s">
        <v>57</v>
      </c>
      <c r="C15" s="24">
        <v>48.484674340372806</v>
      </c>
      <c r="D15" s="24">
        <v>46.824510153835021</v>
      </c>
      <c r="E15" s="24">
        <v>47.686784662999543</v>
      </c>
      <c r="F15" s="24">
        <v>48.023962193457649</v>
      </c>
      <c r="G15" s="24">
        <v>54.257889446018424</v>
      </c>
      <c r="H15" s="24">
        <v>57.330227201693077</v>
      </c>
      <c r="I15" s="24">
        <v>57.264611337662387</v>
      </c>
      <c r="J15" s="29">
        <v>58.5339559404376</v>
      </c>
      <c r="K15" s="79"/>
      <c r="L15" s="17"/>
    </row>
    <row r="16" spans="1:15" x14ac:dyDescent="0.25">
      <c r="A16" s="15"/>
      <c r="B16" s="10" t="s">
        <v>59</v>
      </c>
      <c r="C16" s="24">
        <v>47.278038491969554</v>
      </c>
      <c r="D16" s="24">
        <v>50.247693671003667</v>
      </c>
      <c r="E16" s="24">
        <v>49.64220258319456</v>
      </c>
      <c r="F16" s="24">
        <v>51.244374034337049</v>
      </c>
      <c r="G16" s="24">
        <v>58.292767986784256</v>
      </c>
      <c r="H16" s="24">
        <v>57.685436981087378</v>
      </c>
      <c r="I16" s="24">
        <v>58.090464647525387</v>
      </c>
      <c r="J16" s="24"/>
      <c r="K16" s="79"/>
      <c r="L16" s="17"/>
    </row>
    <row r="17" spans="1:17" x14ac:dyDescent="0.25">
      <c r="A17" s="15"/>
      <c r="B17" s="10" t="s">
        <v>58</v>
      </c>
      <c r="C17" s="24">
        <v>47.669900342550584</v>
      </c>
      <c r="D17" s="24">
        <v>50.725589476358316</v>
      </c>
      <c r="E17" s="24">
        <v>51.159336298752109</v>
      </c>
      <c r="F17" s="24">
        <v>57.115101201724542</v>
      </c>
      <c r="G17" s="24">
        <v>56.793016285853007</v>
      </c>
      <c r="H17" s="24">
        <v>59.684822795569971</v>
      </c>
      <c r="I17" s="24">
        <v>57.870421939605791</v>
      </c>
      <c r="J17" s="24"/>
      <c r="K17" s="79"/>
      <c r="L17" s="17"/>
    </row>
    <row r="18" spans="1:17" x14ac:dyDescent="0.25">
      <c r="A18" s="15"/>
      <c r="B18" s="11"/>
      <c r="C18" s="11"/>
      <c r="D18" s="11"/>
      <c r="E18" s="11"/>
      <c r="F18" s="11"/>
      <c r="G18" s="11"/>
      <c r="H18" s="11"/>
      <c r="I18" s="11"/>
      <c r="J18" s="11"/>
      <c r="K18" s="79"/>
      <c r="L18" s="17"/>
      <c r="O18" s="21" t="s">
        <v>87</v>
      </c>
      <c r="P18" s="21" t="s">
        <v>88</v>
      </c>
      <c r="Q18" s="21" t="s">
        <v>89</v>
      </c>
    </row>
    <row r="19" spans="1:17" x14ac:dyDescent="0.25">
      <c r="A19" s="15"/>
      <c r="B19" s="11" t="s">
        <v>95</v>
      </c>
      <c r="C19" s="25">
        <f>+AVERAGE(C14:C17)</f>
        <v>47.937160619499664</v>
      </c>
      <c r="D19" s="25">
        <f t="shared" ref="D19:E19" si="0">+AVERAGE(D14:D17)</f>
        <v>49.086232241390071</v>
      </c>
      <c r="E19" s="25">
        <f t="shared" si="0"/>
        <v>49.118996320907428</v>
      </c>
      <c r="F19" s="25">
        <f>+AVERAGE(F14:F17)</f>
        <v>51.584674066658572</v>
      </c>
      <c r="G19" s="25">
        <f>+AVERAGE(G14:G17)</f>
        <v>55.052962284179273</v>
      </c>
      <c r="H19" s="25">
        <f>+AVERAGE(H14:H17)</f>
        <v>57.413800785010409</v>
      </c>
      <c r="I19" s="25">
        <f>+AVERAGE(I14:I17)</f>
        <v>57.4003568660032</v>
      </c>
      <c r="J19" s="104">
        <f t="shared" ref="J19" si="1">+AVERAGE(J14:J17)</f>
        <v>57.511126998953721</v>
      </c>
      <c r="K19" s="79"/>
      <c r="L19" s="17"/>
      <c r="M19" s="145">
        <v>2007</v>
      </c>
      <c r="N19" s="83" t="s">
        <v>98</v>
      </c>
      <c r="O19" s="83">
        <f>+C14</f>
        <v>48.316029303105687</v>
      </c>
      <c r="P19" s="83">
        <f>+C23</f>
        <v>78.94190244708237</v>
      </c>
      <c r="Q19" s="83">
        <f>+C32</f>
        <v>50.459288830961057</v>
      </c>
    </row>
    <row r="20" spans="1:17" x14ac:dyDescent="0.25">
      <c r="A20" s="15"/>
      <c r="B20" s="11" t="s">
        <v>97</v>
      </c>
      <c r="C20" s="11"/>
      <c r="D20" s="25">
        <f>+D15-C15</f>
        <v>-1.6601641865377843</v>
      </c>
      <c r="E20" s="25">
        <f t="shared" ref="E20:J20" si="2">+E15-D15</f>
        <v>0.86227450916452142</v>
      </c>
      <c r="F20" s="25">
        <f t="shared" si="2"/>
        <v>0.33717753045810639</v>
      </c>
      <c r="G20" s="25">
        <f t="shared" si="2"/>
        <v>6.2339272525607754</v>
      </c>
      <c r="H20" s="25">
        <f t="shared" si="2"/>
        <v>3.0723377556746527</v>
      </c>
      <c r="I20" s="25">
        <f t="shared" si="2"/>
        <v>-6.5615864030689863E-2</v>
      </c>
      <c r="J20" s="25">
        <f t="shared" si="2"/>
        <v>1.2693446027752131</v>
      </c>
      <c r="K20" s="79"/>
      <c r="L20" s="17"/>
      <c r="M20" s="145"/>
      <c r="N20" s="83" t="s">
        <v>99</v>
      </c>
      <c r="O20" s="83">
        <f>+C15</f>
        <v>48.484674340372806</v>
      </c>
      <c r="P20" s="83">
        <f t="shared" ref="P20:P22" si="3">+C24</f>
        <v>81.281628611534899</v>
      </c>
      <c r="Q20" s="83">
        <f t="shared" ref="Q20:Q22" si="4">+C33</f>
        <v>50.505279394854966</v>
      </c>
    </row>
    <row r="21" spans="1:17" x14ac:dyDescent="0.25">
      <c r="A21" s="15"/>
      <c r="B21" s="11"/>
      <c r="C21" s="11"/>
      <c r="D21" s="11"/>
      <c r="E21" s="11"/>
      <c r="F21" s="11"/>
      <c r="G21" s="11"/>
      <c r="H21" s="11"/>
      <c r="I21" s="11"/>
      <c r="J21" s="11"/>
      <c r="K21" s="79"/>
      <c r="L21" s="17"/>
      <c r="M21" s="145"/>
      <c r="N21" s="83" t="s">
        <v>100</v>
      </c>
      <c r="O21" s="83">
        <f>+C16</f>
        <v>47.278038491969554</v>
      </c>
      <c r="P21" s="83">
        <f t="shared" si="3"/>
        <v>81.665311603471608</v>
      </c>
      <c r="Q21" s="83">
        <f t="shared" si="4"/>
        <v>50.81510281165621</v>
      </c>
    </row>
    <row r="22" spans="1:17" x14ac:dyDescent="0.25">
      <c r="A22" s="15"/>
      <c r="B22" s="79"/>
      <c r="C22" s="141" t="s">
        <v>84</v>
      </c>
      <c r="D22" s="141"/>
      <c r="E22" s="141"/>
      <c r="F22" s="141"/>
      <c r="G22" s="141"/>
      <c r="H22" s="141"/>
      <c r="I22" s="141"/>
      <c r="J22" s="141"/>
      <c r="K22" s="79"/>
      <c r="L22" s="17"/>
      <c r="M22" s="145"/>
      <c r="N22" s="83" t="s">
        <v>101</v>
      </c>
      <c r="O22" s="83">
        <f>+C17</f>
        <v>47.669900342550584</v>
      </c>
      <c r="P22" s="83">
        <f t="shared" si="3"/>
        <v>82.786436687882599</v>
      </c>
      <c r="Q22" s="83">
        <f t="shared" si="4"/>
        <v>52.230860110937662</v>
      </c>
    </row>
    <row r="23" spans="1:17" x14ac:dyDescent="0.25">
      <c r="A23" s="15"/>
      <c r="B23" s="10" t="s">
        <v>56</v>
      </c>
      <c r="C23" s="24">
        <v>78.94190244708237</v>
      </c>
      <c r="D23" s="24">
        <v>82.260892792546741</v>
      </c>
      <c r="E23" s="24">
        <v>80.649041135426003</v>
      </c>
      <c r="F23" s="24">
        <v>81.721057469644634</v>
      </c>
      <c r="G23" s="24">
        <v>83.355679015675364</v>
      </c>
      <c r="H23" s="24">
        <v>85.287522058802182</v>
      </c>
      <c r="I23" s="24">
        <v>85.714359873830361</v>
      </c>
      <c r="J23" s="24">
        <v>86.098432493931668</v>
      </c>
      <c r="K23" s="79"/>
      <c r="L23" s="17"/>
      <c r="M23" s="145">
        <v>2008</v>
      </c>
      <c r="N23" s="83" t="s">
        <v>98</v>
      </c>
      <c r="O23" s="83">
        <f>+D14</f>
        <v>48.547135664363275</v>
      </c>
      <c r="P23" s="83">
        <f>+D23</f>
        <v>82.260892792546741</v>
      </c>
      <c r="Q23" s="83">
        <f>+D32</f>
        <v>53.896004451047887</v>
      </c>
    </row>
    <row r="24" spans="1:17" x14ac:dyDescent="0.25">
      <c r="A24" s="15"/>
      <c r="B24" s="10" t="s">
        <v>57</v>
      </c>
      <c r="C24" s="24">
        <v>81.281628611534899</v>
      </c>
      <c r="D24" s="24">
        <v>82.098297162227738</v>
      </c>
      <c r="E24" s="24">
        <v>82.152445027386932</v>
      </c>
      <c r="F24" s="24">
        <v>83.698341248856877</v>
      </c>
      <c r="G24" s="24">
        <v>85.825354260536699</v>
      </c>
      <c r="H24" s="24">
        <v>86.27590454741096</v>
      </c>
      <c r="I24" s="24">
        <v>87.116453326681068</v>
      </c>
      <c r="J24" s="29">
        <v>87.786915531608997</v>
      </c>
      <c r="K24" s="79"/>
      <c r="L24" s="17"/>
      <c r="M24" s="145"/>
      <c r="N24" s="83" t="s">
        <v>99</v>
      </c>
      <c r="O24" s="83">
        <f>+D15</f>
        <v>46.824510153835021</v>
      </c>
      <c r="P24" s="83">
        <f t="shared" ref="P24:P26" si="5">+D24</f>
        <v>82.098297162227738</v>
      </c>
      <c r="Q24" s="83">
        <f t="shared" ref="Q24:Q26" si="6">+D33</f>
        <v>54.731410351835997</v>
      </c>
    </row>
    <row r="25" spans="1:17" x14ac:dyDescent="0.25">
      <c r="A25" s="15"/>
      <c r="B25" s="10" t="s">
        <v>59</v>
      </c>
      <c r="C25" s="24">
        <v>81.665311603471608</v>
      </c>
      <c r="D25" s="24">
        <v>82.343397512586463</v>
      </c>
      <c r="E25" s="24">
        <v>82.639855868123291</v>
      </c>
      <c r="F25" s="24">
        <v>85.202849494193984</v>
      </c>
      <c r="G25" s="24">
        <v>87.448691258381572</v>
      </c>
      <c r="H25" s="24">
        <v>86.801648213711175</v>
      </c>
      <c r="I25" s="24">
        <v>87.599534260608465</v>
      </c>
      <c r="J25" s="24"/>
      <c r="K25" s="79"/>
      <c r="L25" s="17"/>
      <c r="M25" s="145"/>
      <c r="N25" s="83" t="s">
        <v>100</v>
      </c>
      <c r="O25" s="83">
        <f>+D16</f>
        <v>50.247693671003667</v>
      </c>
      <c r="P25" s="83">
        <f t="shared" si="5"/>
        <v>82.343397512586463</v>
      </c>
      <c r="Q25" s="83">
        <f t="shared" si="6"/>
        <v>54.503677471482078</v>
      </c>
    </row>
    <row r="26" spans="1:17" x14ac:dyDescent="0.25">
      <c r="A26" s="15"/>
      <c r="B26" s="10" t="s">
        <v>58</v>
      </c>
      <c r="C26" s="24">
        <v>82.786436687882599</v>
      </c>
      <c r="D26" s="24">
        <v>80.396780582815381</v>
      </c>
      <c r="E26" s="24">
        <v>82.793649746668294</v>
      </c>
      <c r="F26" s="24">
        <v>85.892603588600224</v>
      </c>
      <c r="G26" s="24">
        <v>88.367148626753618</v>
      </c>
      <c r="H26" s="24">
        <v>87.510819067405848</v>
      </c>
      <c r="I26" s="24">
        <v>87.173679621189166</v>
      </c>
      <c r="J26" s="24"/>
      <c r="K26" s="79"/>
      <c r="L26" s="17"/>
      <c r="M26" s="145"/>
      <c r="N26" s="83" t="s">
        <v>101</v>
      </c>
      <c r="O26" s="83">
        <f>+D17</f>
        <v>50.725589476358316</v>
      </c>
      <c r="P26" s="83">
        <f t="shared" si="5"/>
        <v>80.396780582815381</v>
      </c>
      <c r="Q26" s="83">
        <f t="shared" si="6"/>
        <v>53.722766760186566</v>
      </c>
    </row>
    <row r="27" spans="1:17" x14ac:dyDescent="0.25">
      <c r="A27" s="15"/>
      <c r="B27" s="11"/>
      <c r="C27" s="11"/>
      <c r="D27" s="11"/>
      <c r="E27" s="11"/>
      <c r="F27" s="11"/>
      <c r="G27" s="11"/>
      <c r="H27" s="11"/>
      <c r="I27" s="11"/>
      <c r="J27" s="11"/>
      <c r="K27" s="79"/>
      <c r="L27" s="17"/>
      <c r="M27" s="145">
        <v>2009</v>
      </c>
      <c r="N27" s="83" t="s">
        <v>98</v>
      </c>
      <c r="O27" s="83">
        <f>+E14</f>
        <v>47.987661738683471</v>
      </c>
      <c r="P27" s="83">
        <f>+E23</f>
        <v>80.649041135426003</v>
      </c>
      <c r="Q27" s="83">
        <f>+E32</f>
        <v>52.803113423579028</v>
      </c>
    </row>
    <row r="28" spans="1:17" x14ac:dyDescent="0.25">
      <c r="A28" s="15"/>
      <c r="B28" s="11" t="s">
        <v>95</v>
      </c>
      <c r="C28" s="25">
        <f>+AVERAGE(C23:C26)</f>
        <v>81.168819837492862</v>
      </c>
      <c r="D28" s="25">
        <f t="shared" ref="D28:E28" si="7">+AVERAGE(D23:D26)</f>
        <v>81.774842012544084</v>
      </c>
      <c r="E28" s="25">
        <f t="shared" si="7"/>
        <v>82.058747944401119</v>
      </c>
      <c r="F28" s="25">
        <f>+AVERAGE(F23:F26)</f>
        <v>84.128712950323916</v>
      </c>
      <c r="G28" s="25">
        <f>+AVERAGE(G23:G26)</f>
        <v>86.249218290336813</v>
      </c>
      <c r="H28" s="25">
        <f>+AVERAGE(H23:H26)</f>
        <v>86.468973471832541</v>
      </c>
      <c r="I28" s="25">
        <f>+AVERAGE(I23:I26)</f>
        <v>86.901006770577283</v>
      </c>
      <c r="J28" s="104">
        <f t="shared" ref="J28" si="8">+AVERAGE(J23:J26)</f>
        <v>86.94267401277034</v>
      </c>
      <c r="K28" s="79"/>
      <c r="L28" s="17"/>
      <c r="M28" s="145"/>
      <c r="N28" s="83" t="s">
        <v>99</v>
      </c>
      <c r="O28" s="83">
        <f>+E15</f>
        <v>47.686784662999543</v>
      </c>
      <c r="P28" s="83">
        <f t="shared" ref="P28:P29" si="9">+E24</f>
        <v>82.152445027386932</v>
      </c>
      <c r="Q28" s="83">
        <f t="shared" ref="Q28:Q30" si="10">+E33</f>
        <v>53.670468421639242</v>
      </c>
    </row>
    <row r="29" spans="1:17" x14ac:dyDescent="0.25">
      <c r="A29" s="15"/>
      <c r="B29" s="11" t="s">
        <v>97</v>
      </c>
      <c r="C29" s="11"/>
      <c r="D29" s="25">
        <f>+D24-C24</f>
        <v>0.81666855069283883</v>
      </c>
      <c r="E29" s="25">
        <f t="shared" ref="E29:J29" si="11">+E24-D24</f>
        <v>5.4147865159194453E-2</v>
      </c>
      <c r="F29" s="25">
        <f t="shared" si="11"/>
        <v>1.5458962214699454</v>
      </c>
      <c r="G29" s="25">
        <f t="shared" si="11"/>
        <v>2.1270130116798214</v>
      </c>
      <c r="H29" s="25">
        <f t="shared" si="11"/>
        <v>0.45055028687426102</v>
      </c>
      <c r="I29" s="25">
        <f t="shared" si="11"/>
        <v>0.84054877927010807</v>
      </c>
      <c r="J29" s="25">
        <f t="shared" si="11"/>
        <v>0.67046220492792941</v>
      </c>
      <c r="K29" s="79"/>
      <c r="L29" s="17"/>
      <c r="M29" s="145"/>
      <c r="N29" s="83" t="s">
        <v>100</v>
      </c>
      <c r="O29" s="83">
        <f>+E16</f>
        <v>49.64220258319456</v>
      </c>
      <c r="P29" s="83">
        <f t="shared" si="9"/>
        <v>82.639855868123291</v>
      </c>
      <c r="Q29" s="83">
        <f t="shared" si="10"/>
        <v>52.420411206139775</v>
      </c>
    </row>
    <row r="30" spans="1:17" x14ac:dyDescent="0.25">
      <c r="A30" s="15"/>
      <c r="B30" s="11"/>
      <c r="C30" s="11"/>
      <c r="D30" s="6"/>
      <c r="E30" s="6"/>
      <c r="F30" s="6"/>
      <c r="G30" s="6"/>
      <c r="H30" s="6"/>
      <c r="I30" s="6"/>
      <c r="J30" s="6"/>
      <c r="K30" s="79"/>
      <c r="L30" s="17"/>
      <c r="M30" s="145"/>
      <c r="N30" s="83" t="s">
        <v>101</v>
      </c>
      <c r="O30" s="83">
        <f>+E17</f>
        <v>51.159336298752109</v>
      </c>
      <c r="P30" s="83">
        <f>+E26</f>
        <v>82.793649746668294</v>
      </c>
      <c r="Q30" s="83">
        <f t="shared" si="10"/>
        <v>56.162897656852863</v>
      </c>
    </row>
    <row r="31" spans="1:17" x14ac:dyDescent="0.25">
      <c r="A31" s="15"/>
      <c r="B31" s="79"/>
      <c r="C31" s="141" t="s">
        <v>86</v>
      </c>
      <c r="D31" s="141"/>
      <c r="E31" s="141"/>
      <c r="F31" s="141"/>
      <c r="G31" s="141"/>
      <c r="H31" s="141"/>
      <c r="I31" s="141"/>
      <c r="J31" s="141"/>
      <c r="K31" s="79"/>
      <c r="L31" s="17"/>
      <c r="M31" s="145">
        <v>2010</v>
      </c>
      <c r="N31" s="83" t="s">
        <v>98</v>
      </c>
      <c r="O31" s="83">
        <f>+F14</f>
        <v>49.955258837115046</v>
      </c>
      <c r="P31" s="83">
        <f>+F23</f>
        <v>81.721057469644634</v>
      </c>
      <c r="Q31" s="83">
        <f>+F32</f>
        <v>53.115463027093355</v>
      </c>
    </row>
    <row r="32" spans="1:17" x14ac:dyDescent="0.25">
      <c r="A32" s="15"/>
      <c r="B32" s="10" t="s">
        <v>56</v>
      </c>
      <c r="C32" s="24">
        <v>50.459288830961057</v>
      </c>
      <c r="D32" s="24">
        <v>53.896004451047887</v>
      </c>
      <c r="E32" s="24">
        <v>52.803113423579028</v>
      </c>
      <c r="F32" s="24">
        <v>53.115463027093355</v>
      </c>
      <c r="G32" s="24">
        <v>57.734265690765575</v>
      </c>
      <c r="H32" s="24">
        <v>58.783229217902857</v>
      </c>
      <c r="I32" s="24">
        <v>57.745199309779139</v>
      </c>
      <c r="J32" s="24">
        <v>58.838950994798289</v>
      </c>
      <c r="K32" s="79"/>
      <c r="L32" s="17"/>
      <c r="M32" s="145"/>
      <c r="N32" s="83" t="s">
        <v>99</v>
      </c>
      <c r="O32" s="83">
        <f>+F15</f>
        <v>48.023962193457649</v>
      </c>
      <c r="P32" s="83">
        <f>+F24</f>
        <v>83.698341248856877</v>
      </c>
      <c r="Q32" s="83">
        <f t="shared" ref="Q32:Q34" si="12">+F33</f>
        <v>56.22000978772553</v>
      </c>
    </row>
    <row r="33" spans="1:17" x14ac:dyDescent="0.25">
      <c r="A33" s="15"/>
      <c r="B33" s="10" t="s">
        <v>57</v>
      </c>
      <c r="C33" s="24">
        <v>50.505279394854966</v>
      </c>
      <c r="D33" s="24">
        <v>54.731410351835997</v>
      </c>
      <c r="E33" s="24">
        <v>53.670468421639242</v>
      </c>
      <c r="F33" s="24">
        <v>56.22000978772553</v>
      </c>
      <c r="G33" s="24">
        <v>58.004650412623192</v>
      </c>
      <c r="H33" s="24">
        <v>58.902718298534829</v>
      </c>
      <c r="I33" s="24">
        <v>59.154291225833269</v>
      </c>
      <c r="J33" s="29">
        <v>59.4627472587824</v>
      </c>
      <c r="K33" s="79"/>
      <c r="L33" s="17"/>
      <c r="M33" s="145"/>
      <c r="N33" s="83" t="s">
        <v>100</v>
      </c>
      <c r="O33" s="83">
        <f>+F16</f>
        <v>51.244374034337049</v>
      </c>
      <c r="P33" s="83">
        <f>+F25</f>
        <v>85.202849494193984</v>
      </c>
      <c r="Q33" s="83">
        <f t="shared" si="12"/>
        <v>56.816246691400394</v>
      </c>
    </row>
    <row r="34" spans="1:17" x14ac:dyDescent="0.25">
      <c r="A34" s="15"/>
      <c r="B34" s="10" t="s">
        <v>59</v>
      </c>
      <c r="C34" s="24">
        <v>50.81510281165621</v>
      </c>
      <c r="D34" s="24">
        <v>54.503677471482078</v>
      </c>
      <c r="E34" s="24">
        <v>52.420411206139775</v>
      </c>
      <c r="F34" s="24">
        <v>56.816246691400394</v>
      </c>
      <c r="G34" s="24">
        <v>59.098500858613555</v>
      </c>
      <c r="H34" s="24">
        <v>61.490065885496868</v>
      </c>
      <c r="I34" s="24">
        <v>60.361368757004961</v>
      </c>
      <c r="J34" s="24"/>
      <c r="K34" s="79"/>
      <c r="L34" s="17"/>
      <c r="M34" s="145"/>
      <c r="N34" s="83" t="s">
        <v>101</v>
      </c>
      <c r="O34" s="83">
        <f>+F17</f>
        <v>57.115101201724542</v>
      </c>
      <c r="P34" s="83">
        <f>+F26</f>
        <v>85.892603588600224</v>
      </c>
      <c r="Q34" s="83">
        <f t="shared" si="12"/>
        <v>59.022586253261608</v>
      </c>
    </row>
    <row r="35" spans="1:17" x14ac:dyDescent="0.25">
      <c r="A35" s="15"/>
      <c r="B35" s="10" t="s">
        <v>58</v>
      </c>
      <c r="C35" s="24">
        <v>52.230860110937662</v>
      </c>
      <c r="D35" s="24">
        <v>53.722766760186566</v>
      </c>
      <c r="E35" s="24">
        <v>56.162897656852863</v>
      </c>
      <c r="F35" s="24">
        <v>59.022586253261608</v>
      </c>
      <c r="G35" s="24">
        <v>60.321667468472349</v>
      </c>
      <c r="H35" s="24">
        <v>59.402013293797381</v>
      </c>
      <c r="I35" s="24">
        <v>60.431145413190322</v>
      </c>
      <c r="J35" s="24"/>
      <c r="K35" s="79"/>
      <c r="L35" s="17"/>
      <c r="M35" s="145">
        <v>2011</v>
      </c>
      <c r="N35" s="83" t="s">
        <v>98</v>
      </c>
      <c r="O35" s="83">
        <f>+G14</f>
        <v>50.868175418061377</v>
      </c>
      <c r="P35" s="83">
        <f>+F23</f>
        <v>81.721057469644634</v>
      </c>
      <c r="Q35" s="83">
        <f>+G32</f>
        <v>57.734265690765575</v>
      </c>
    </row>
    <row r="36" spans="1:17" x14ac:dyDescent="0.25">
      <c r="A36" s="15"/>
      <c r="B36" s="11"/>
      <c r="C36" s="11"/>
      <c r="D36" s="11"/>
      <c r="E36" s="11"/>
      <c r="F36" s="11"/>
      <c r="G36" s="11"/>
      <c r="H36" s="11"/>
      <c r="I36" s="11"/>
      <c r="J36" s="11"/>
      <c r="K36" s="79"/>
      <c r="L36" s="17"/>
      <c r="M36" s="145"/>
      <c r="N36" s="83" t="s">
        <v>99</v>
      </c>
      <c r="O36" s="83">
        <f>+G15</f>
        <v>54.257889446018424</v>
      </c>
      <c r="P36" s="83">
        <f>+F24</f>
        <v>83.698341248856877</v>
      </c>
      <c r="Q36" s="83">
        <f t="shared" ref="Q36:Q38" si="13">+G33</f>
        <v>58.004650412623192</v>
      </c>
    </row>
    <row r="37" spans="1:17" x14ac:dyDescent="0.25">
      <c r="A37" s="15"/>
      <c r="B37" s="11" t="s">
        <v>95</v>
      </c>
      <c r="C37" s="25">
        <f>+AVERAGE(C32:C35)</f>
        <v>51.002632787102478</v>
      </c>
      <c r="D37" s="25">
        <f t="shared" ref="D37:E37" si="14">+AVERAGE(D32:D35)</f>
        <v>54.213464758638139</v>
      </c>
      <c r="E37" s="25">
        <f t="shared" si="14"/>
        <v>53.764222677052729</v>
      </c>
      <c r="F37" s="25">
        <f>+AVERAGE(F32:F35)</f>
        <v>56.293576439870222</v>
      </c>
      <c r="G37" s="25">
        <f>+AVERAGE(G32:G35)</f>
        <v>58.78977110761867</v>
      </c>
      <c r="H37" s="25">
        <f>+AVERAGE(H32:H35)</f>
        <v>59.644506673932987</v>
      </c>
      <c r="I37" s="25">
        <f>+AVERAGE(I32:I35)</f>
        <v>59.423001176451919</v>
      </c>
      <c r="J37" s="104">
        <f t="shared" ref="J37" si="15">+AVERAGE(J32:J35)</f>
        <v>59.150849126790348</v>
      </c>
      <c r="K37" s="79"/>
      <c r="L37" s="17"/>
      <c r="M37" s="145"/>
      <c r="N37" s="83" t="s">
        <v>100</v>
      </c>
      <c r="O37" s="83">
        <f>+G16</f>
        <v>58.292767986784256</v>
      </c>
      <c r="P37" s="83">
        <f>+F25</f>
        <v>85.202849494193984</v>
      </c>
      <c r="Q37" s="83">
        <f t="shared" si="13"/>
        <v>59.098500858613555</v>
      </c>
    </row>
    <row r="38" spans="1:17" x14ac:dyDescent="0.25">
      <c r="A38" s="15"/>
      <c r="B38" s="11" t="s">
        <v>97</v>
      </c>
      <c r="C38" s="11"/>
      <c r="D38" s="25">
        <f>+D33-C33</f>
        <v>4.2261309569810308</v>
      </c>
      <c r="E38" s="25">
        <f t="shared" ref="E38:J38" si="16">+E33-D33</f>
        <v>-1.0609419301967549</v>
      </c>
      <c r="F38" s="25">
        <f t="shared" si="16"/>
        <v>2.549541366086288</v>
      </c>
      <c r="G38" s="25">
        <f t="shared" si="16"/>
        <v>1.7846406248976621</v>
      </c>
      <c r="H38" s="25">
        <f t="shared" si="16"/>
        <v>0.89806788591163667</v>
      </c>
      <c r="I38" s="25">
        <f t="shared" si="16"/>
        <v>0.25157292729844016</v>
      </c>
      <c r="J38" s="25">
        <f t="shared" si="16"/>
        <v>0.30845603294913104</v>
      </c>
      <c r="K38" s="79"/>
      <c r="L38" s="17"/>
      <c r="M38" s="145"/>
      <c r="N38" s="83" t="s">
        <v>101</v>
      </c>
      <c r="O38" s="83">
        <f>+G17</f>
        <v>56.793016285853007</v>
      </c>
      <c r="P38" s="83">
        <f>+F26</f>
        <v>85.892603588600224</v>
      </c>
      <c r="Q38" s="83">
        <f t="shared" si="13"/>
        <v>60.321667468472349</v>
      </c>
    </row>
    <row r="39" spans="1:17" x14ac:dyDescent="0.25">
      <c r="A39" s="15"/>
      <c r="B39" s="11"/>
      <c r="C39" s="11"/>
      <c r="D39" s="11"/>
      <c r="E39" s="11"/>
      <c r="F39" s="11"/>
      <c r="G39" s="11"/>
      <c r="H39" s="11"/>
      <c r="I39" s="11"/>
      <c r="J39" s="11"/>
      <c r="K39" s="79"/>
      <c r="L39" s="17"/>
      <c r="M39" s="145">
        <v>2012</v>
      </c>
      <c r="N39" s="83" t="s">
        <v>98</v>
      </c>
      <c r="O39" s="83">
        <f>+H14</f>
        <v>54.954716161691209</v>
      </c>
      <c r="P39" s="83">
        <f>+G23</f>
        <v>83.355679015675364</v>
      </c>
      <c r="Q39" s="83">
        <f>+H32</f>
        <v>58.783229217902857</v>
      </c>
    </row>
    <row r="40" spans="1:17" x14ac:dyDescent="0.25">
      <c r="A40" s="15"/>
      <c r="B40" s="11"/>
      <c r="C40" s="11"/>
      <c r="D40" s="11"/>
      <c r="E40" s="11"/>
      <c r="F40" s="11"/>
      <c r="G40" s="11"/>
      <c r="H40" s="11"/>
      <c r="I40" s="11"/>
      <c r="J40" s="11"/>
      <c r="K40" s="79"/>
      <c r="L40" s="17"/>
      <c r="M40" s="145"/>
      <c r="N40" s="83" t="s">
        <v>99</v>
      </c>
      <c r="O40" s="83">
        <f>+H15</f>
        <v>57.330227201693077</v>
      </c>
      <c r="P40" s="83">
        <f>+G24</f>
        <v>85.825354260536699</v>
      </c>
      <c r="Q40" s="83">
        <f t="shared" ref="Q40:Q42" si="17">+H33</f>
        <v>58.902718298534829</v>
      </c>
    </row>
    <row r="41" spans="1:17" x14ac:dyDescent="0.25">
      <c r="A41" s="15"/>
      <c r="B41" s="11"/>
      <c r="C41" s="11"/>
      <c r="D41" s="11"/>
      <c r="E41" s="11"/>
      <c r="F41" s="11"/>
      <c r="G41" s="11"/>
      <c r="H41" s="11"/>
      <c r="I41" s="11"/>
      <c r="J41" s="11"/>
      <c r="K41" s="79"/>
      <c r="L41" s="17"/>
      <c r="M41" s="145"/>
      <c r="N41" s="83" t="s">
        <v>100</v>
      </c>
      <c r="O41" s="83">
        <f>+H16</f>
        <v>57.685436981087378</v>
      </c>
      <c r="P41" s="83">
        <f>+G25</f>
        <v>87.448691258381572</v>
      </c>
      <c r="Q41" s="83">
        <f t="shared" si="17"/>
        <v>61.490065885496868</v>
      </c>
    </row>
    <row r="42" spans="1:17" x14ac:dyDescent="0.25">
      <c r="A42" s="15"/>
      <c r="B42" s="11"/>
      <c r="C42" s="11"/>
      <c r="D42" s="11"/>
      <c r="E42" s="11"/>
      <c r="F42" s="11"/>
      <c r="G42" s="11"/>
      <c r="H42" s="11"/>
      <c r="I42" s="11"/>
      <c r="J42" s="11"/>
      <c r="K42" s="79"/>
      <c r="L42" s="17"/>
      <c r="M42" s="145"/>
      <c r="N42" s="83" t="s">
        <v>101</v>
      </c>
      <c r="O42" s="83">
        <f>+H17</f>
        <v>59.684822795569971</v>
      </c>
      <c r="P42" s="83">
        <f>+G26</f>
        <v>88.367148626753618</v>
      </c>
      <c r="Q42" s="83">
        <f t="shared" si="17"/>
        <v>59.402013293797381</v>
      </c>
    </row>
    <row r="43" spans="1:17" x14ac:dyDescent="0.25">
      <c r="A43" s="15"/>
      <c r="B43" s="11"/>
      <c r="C43" s="11"/>
      <c r="D43" s="11"/>
      <c r="E43" s="11"/>
      <c r="F43" s="11"/>
      <c r="G43" s="11"/>
      <c r="H43" s="11"/>
      <c r="I43" s="11"/>
      <c r="J43" s="11"/>
      <c r="K43" s="79"/>
      <c r="L43" s="17"/>
      <c r="M43" s="145">
        <v>2013</v>
      </c>
      <c r="N43" s="83" t="s">
        <v>98</v>
      </c>
      <c r="O43" s="83">
        <f>+I14</f>
        <v>56.375929539219229</v>
      </c>
      <c r="P43" s="83">
        <f>+H23</f>
        <v>85.287522058802182</v>
      </c>
      <c r="Q43" s="83">
        <f>+I32</f>
        <v>57.745199309779139</v>
      </c>
    </row>
    <row r="44" spans="1:17" ht="14.25" customHeight="1" x14ac:dyDescent="0.25">
      <c r="A44" s="15"/>
      <c r="B44" s="11"/>
      <c r="C44" s="11"/>
      <c r="D44" s="11"/>
      <c r="E44" s="11"/>
      <c r="F44" s="11"/>
      <c r="G44" s="11"/>
      <c r="H44" s="11"/>
      <c r="I44" s="11"/>
      <c r="J44" s="11"/>
      <c r="K44" s="79"/>
      <c r="L44" s="17"/>
      <c r="M44" s="145"/>
      <c r="N44" s="83" t="s">
        <v>99</v>
      </c>
      <c r="O44" s="83">
        <f>+I15</f>
        <v>57.264611337662387</v>
      </c>
      <c r="P44" s="83">
        <f>+H24</f>
        <v>86.27590454741096</v>
      </c>
      <c r="Q44" s="83">
        <f t="shared" ref="Q44:Q46" si="18">+I33</f>
        <v>59.154291225833269</v>
      </c>
    </row>
    <row r="45" spans="1:17" x14ac:dyDescent="0.25">
      <c r="A45" s="15"/>
      <c r="B45" s="78"/>
      <c r="C45" s="78"/>
      <c r="D45" s="78"/>
      <c r="E45" s="78"/>
      <c r="F45" s="78"/>
      <c r="G45" s="78"/>
      <c r="H45" s="78"/>
      <c r="I45" s="78"/>
      <c r="J45" s="78"/>
      <c r="K45" s="78"/>
      <c r="L45" s="17"/>
      <c r="M45" s="145"/>
      <c r="N45" s="83" t="s">
        <v>100</v>
      </c>
      <c r="O45" s="83">
        <f>+I16</f>
        <v>58.090464647525387</v>
      </c>
      <c r="P45" s="83">
        <f>+H25</f>
        <v>86.801648213711175</v>
      </c>
      <c r="Q45" s="83">
        <f t="shared" si="18"/>
        <v>60.361368757004961</v>
      </c>
    </row>
    <row r="46" spans="1:17" x14ac:dyDescent="0.25">
      <c r="A46" s="15"/>
      <c r="B46" s="10"/>
      <c r="C46" s="4"/>
      <c r="D46" s="4"/>
      <c r="E46" s="4"/>
      <c r="F46" s="5"/>
      <c r="G46" s="5"/>
      <c r="H46" s="5"/>
      <c r="I46" s="8"/>
      <c r="J46" s="8"/>
      <c r="K46" s="6"/>
      <c r="L46" s="17"/>
      <c r="M46" s="145"/>
      <c r="N46" s="83" t="s">
        <v>101</v>
      </c>
      <c r="O46" s="83">
        <f>+I17</f>
        <v>57.870421939605791</v>
      </c>
      <c r="P46" s="83">
        <f>+H26</f>
        <v>87.510819067405848</v>
      </c>
      <c r="Q46" s="83">
        <f t="shared" si="18"/>
        <v>60.431145413190322</v>
      </c>
    </row>
    <row r="47" spans="1:17" x14ac:dyDescent="0.25">
      <c r="A47" s="15"/>
      <c r="B47" s="10"/>
      <c r="C47" s="4"/>
      <c r="D47" s="4"/>
      <c r="E47" s="4"/>
      <c r="F47" s="5"/>
      <c r="G47" s="5"/>
      <c r="H47" s="5"/>
      <c r="I47" s="8"/>
      <c r="J47" s="8"/>
      <c r="K47" s="6"/>
      <c r="L47" s="17"/>
      <c r="M47" s="148">
        <v>2014</v>
      </c>
      <c r="N47" s="83" t="s">
        <v>98</v>
      </c>
      <c r="O47" s="83">
        <f>+J14</f>
        <v>56.488298057469841</v>
      </c>
      <c r="P47" s="83">
        <f>+J23</f>
        <v>86.098432493931668</v>
      </c>
      <c r="Q47" s="83">
        <f>+J32</f>
        <v>58.838950994798289</v>
      </c>
    </row>
    <row r="48" spans="1:17" x14ac:dyDescent="0.25">
      <c r="A48" s="15"/>
      <c r="B48" s="10"/>
      <c r="C48" s="4"/>
      <c r="D48" s="4"/>
      <c r="E48" s="4"/>
      <c r="F48" s="5"/>
      <c r="G48" s="5"/>
      <c r="H48" s="5"/>
      <c r="I48" s="8"/>
      <c r="J48" s="8"/>
      <c r="K48" s="6"/>
      <c r="L48" s="17"/>
      <c r="M48" s="148"/>
      <c r="N48" s="83" t="s">
        <v>99</v>
      </c>
      <c r="O48" s="83">
        <f>+J15</f>
        <v>58.5339559404376</v>
      </c>
      <c r="P48" s="83">
        <f>+J24</f>
        <v>87.786915531608997</v>
      </c>
      <c r="Q48" s="83">
        <f>+J33</f>
        <v>59.4627472587824</v>
      </c>
    </row>
    <row r="49" spans="1:17" x14ac:dyDescent="0.25">
      <c r="A49" s="15"/>
      <c r="B49" s="10"/>
      <c r="C49" s="4"/>
      <c r="D49" s="4"/>
      <c r="E49" s="4"/>
      <c r="F49" s="5"/>
      <c r="G49" s="5"/>
      <c r="H49" s="5"/>
      <c r="I49" s="8"/>
      <c r="J49" s="8"/>
      <c r="K49" s="6"/>
      <c r="L49" s="17"/>
      <c r="M49" s="148"/>
      <c r="N49" s="83" t="s">
        <v>100</v>
      </c>
      <c r="Q49" s="83"/>
    </row>
    <row r="50" spans="1:17" x14ac:dyDescent="0.25">
      <c r="A50" s="15"/>
      <c r="B50" s="10"/>
      <c r="C50" s="4"/>
      <c r="D50" s="4"/>
      <c r="E50" s="4"/>
      <c r="F50" s="5"/>
      <c r="G50" s="5"/>
      <c r="H50" s="5"/>
      <c r="I50" s="8"/>
      <c r="J50" s="8"/>
      <c r="K50" s="6"/>
      <c r="L50" s="17"/>
      <c r="M50" s="148"/>
      <c r="N50" s="83" t="s">
        <v>101</v>
      </c>
    </row>
    <row r="51" spans="1:17" x14ac:dyDescent="0.25">
      <c r="A51" s="15"/>
      <c r="B51" s="10"/>
      <c r="C51" s="4"/>
      <c r="D51" s="4"/>
      <c r="E51" s="4"/>
      <c r="F51" s="5"/>
      <c r="G51" s="5"/>
      <c r="H51" s="5"/>
      <c r="I51" s="8"/>
      <c r="J51" s="8"/>
      <c r="K51" s="6"/>
      <c r="L51" s="17"/>
      <c r="N51" s="9"/>
      <c r="O51" s="9"/>
    </row>
    <row r="52" spans="1:17" x14ac:dyDescent="0.25">
      <c r="A52" s="15"/>
      <c r="B52" s="10"/>
      <c r="C52" s="4"/>
      <c r="D52" s="4"/>
      <c r="E52" s="4"/>
      <c r="F52" s="5"/>
      <c r="G52" s="5"/>
      <c r="H52" s="5"/>
      <c r="I52" s="8"/>
      <c r="J52" s="8"/>
      <c r="K52" s="6"/>
      <c r="L52" s="17"/>
      <c r="N52" s="9"/>
      <c r="O52" s="9"/>
    </row>
    <row r="53" spans="1:17" x14ac:dyDescent="0.25">
      <c r="A53" s="15"/>
      <c r="B53" s="10"/>
      <c r="C53" s="4"/>
      <c r="D53" s="4"/>
      <c r="E53" s="4"/>
      <c r="F53" s="5"/>
      <c r="G53" s="5"/>
      <c r="H53" s="5"/>
      <c r="I53" s="8"/>
      <c r="J53" s="8"/>
      <c r="K53" s="6"/>
      <c r="L53" s="17"/>
      <c r="N53" s="9"/>
      <c r="O53" s="9"/>
    </row>
    <row r="54" spans="1:17" x14ac:dyDescent="0.25">
      <c r="A54" s="15"/>
      <c r="B54" s="46" t="s">
        <v>96</v>
      </c>
      <c r="C54" s="4"/>
      <c r="D54" s="4"/>
      <c r="E54" s="4"/>
      <c r="F54" s="5"/>
      <c r="G54" s="5"/>
      <c r="H54" s="5"/>
      <c r="I54" s="8"/>
      <c r="J54" s="8"/>
      <c r="K54" s="6"/>
      <c r="L54" s="17"/>
      <c r="N54" s="9"/>
      <c r="O54" s="9"/>
    </row>
    <row r="55" spans="1:17" x14ac:dyDescent="0.25">
      <c r="A55" s="15"/>
      <c r="B55" s="46" t="str">
        <f>+Índice!B49</f>
        <v>Fuente: Departamento Administrativo Nacional de Estadística, Gran Encuesta Integrada de Hogares (GEIH) junio 2014</v>
      </c>
      <c r="C55" s="5"/>
      <c r="D55" s="5"/>
      <c r="E55" s="5"/>
      <c r="F55" s="5"/>
      <c r="G55" s="5"/>
      <c r="H55" s="5"/>
      <c r="I55" s="6"/>
      <c r="J55" s="6"/>
      <c r="K55" s="6"/>
      <c r="L55" s="17"/>
      <c r="N55" s="9"/>
      <c r="O55" s="9"/>
    </row>
    <row r="56" spans="1:17" s="21" customFormat="1" x14ac:dyDescent="0.25">
      <c r="A56" s="18"/>
      <c r="B56" s="50" t="s">
        <v>36</v>
      </c>
      <c r="C56" s="19"/>
      <c r="D56" s="19"/>
      <c r="E56" s="19"/>
      <c r="F56" s="19"/>
      <c r="G56" s="19"/>
      <c r="H56" s="19"/>
      <c r="I56" s="19"/>
      <c r="J56" s="19"/>
      <c r="K56" s="65"/>
      <c r="L56" s="20"/>
      <c r="Q56" s="9"/>
    </row>
    <row r="57" spans="1:17" s="21" customFormat="1" x14ac:dyDescent="0.25">
      <c r="A57" s="9"/>
      <c r="F57" s="9"/>
      <c r="G57" s="9"/>
      <c r="H57" s="9"/>
      <c r="I57" s="9"/>
      <c r="J57" s="9"/>
      <c r="K57" s="41"/>
      <c r="L57" s="9"/>
      <c r="Q57" s="9"/>
    </row>
    <row r="58" spans="1:17" s="21" customFormat="1" x14ac:dyDescent="0.25">
      <c r="A58" s="9"/>
      <c r="F58" s="9"/>
      <c r="G58" s="9"/>
      <c r="H58" s="9"/>
      <c r="I58" s="9"/>
      <c r="J58" s="9"/>
      <c r="K58" s="41"/>
      <c r="L58" s="9"/>
      <c r="Q58" s="9"/>
    </row>
    <row r="59" spans="1:17" x14ac:dyDescent="0.25">
      <c r="H59" s="117"/>
    </row>
    <row r="60" spans="1:17" x14ac:dyDescent="0.25">
      <c r="H60" s="117"/>
    </row>
    <row r="61" spans="1:17" x14ac:dyDescent="0.25">
      <c r="H61" s="117"/>
    </row>
    <row r="62" spans="1:17" x14ac:dyDescent="0.25">
      <c r="H62" s="117"/>
    </row>
    <row r="63" spans="1:17" x14ac:dyDescent="0.25">
      <c r="H63" s="117"/>
    </row>
    <row r="64" spans="1:17" x14ac:dyDescent="0.25">
      <c r="H64" s="117"/>
    </row>
    <row r="65" spans="8:8" x14ac:dyDescent="0.25">
      <c r="H65" s="117"/>
    </row>
  </sheetData>
  <mergeCells count="14">
    <mergeCell ref="M43:M46"/>
    <mergeCell ref="M47:M50"/>
    <mergeCell ref="M23:M26"/>
    <mergeCell ref="M27:M30"/>
    <mergeCell ref="C31:J31"/>
    <mergeCell ref="M31:M34"/>
    <mergeCell ref="M35:M38"/>
    <mergeCell ref="M39:M42"/>
    <mergeCell ref="C7:K7"/>
    <mergeCell ref="C8:K8"/>
    <mergeCell ref="C10:J10"/>
    <mergeCell ref="C13:J13"/>
    <mergeCell ref="M19:M22"/>
    <mergeCell ref="C22:J22"/>
  </mergeCells>
  <printOptions horizontalCentered="1" verticalCentered="1"/>
  <pageMargins left="0.74803149606299213" right="0" top="0.35433070866141736" bottom="0.59055118110236227" header="0.31496062992125984" footer="0.31496062992125984"/>
  <pageSetup scale="85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Q6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1" customWidth="1"/>
    <col min="12" max="12" width="1.85546875" style="9" customWidth="1"/>
    <col min="13" max="13" width="10.85546875" style="9"/>
    <col min="14" max="14" width="11.42578125" style="21" customWidth="1"/>
    <col min="15" max="15" width="10.85546875" style="21" customWidth="1"/>
    <col min="16" max="16384" width="10.85546875" style="9"/>
  </cols>
  <sheetData>
    <row r="1" spans="1:15" x14ac:dyDescent="0.25">
      <c r="A1" s="12"/>
      <c r="B1" s="13"/>
      <c r="C1" s="13"/>
      <c r="D1" s="13"/>
      <c r="E1" s="13"/>
      <c r="F1" s="13"/>
      <c r="G1" s="13"/>
      <c r="H1" s="13"/>
      <c r="I1" s="13"/>
      <c r="J1" s="13"/>
      <c r="K1" s="13"/>
      <c r="L1" s="72"/>
      <c r="M1" s="10"/>
      <c r="N1" s="9"/>
      <c r="O1" s="9"/>
    </row>
    <row r="2" spans="1:15" x14ac:dyDescent="0.25">
      <c r="A2" s="15"/>
      <c r="B2" s="78"/>
      <c r="C2" s="78"/>
      <c r="D2" s="78"/>
      <c r="E2" s="78"/>
      <c r="F2" s="78"/>
      <c r="G2" s="78"/>
      <c r="H2" s="78"/>
      <c r="I2" s="78"/>
      <c r="J2" s="78"/>
      <c r="K2" s="78"/>
      <c r="L2" s="17"/>
      <c r="M2" s="10"/>
      <c r="N2" s="9"/>
      <c r="O2" s="9"/>
    </row>
    <row r="3" spans="1:15" x14ac:dyDescent="0.25">
      <c r="A3" s="15"/>
      <c r="B3" s="78"/>
      <c r="C3" s="78"/>
      <c r="D3" s="78"/>
      <c r="E3" s="78"/>
      <c r="F3" s="78"/>
      <c r="G3" s="78"/>
      <c r="H3" s="78"/>
      <c r="I3" s="78"/>
      <c r="J3" s="78"/>
      <c r="K3" s="78"/>
      <c r="L3" s="17"/>
      <c r="M3" s="10"/>
      <c r="N3" s="9"/>
      <c r="O3" s="9"/>
    </row>
    <row r="4" spans="1:15" x14ac:dyDescent="0.25">
      <c r="A4" s="15"/>
      <c r="B4" s="78"/>
      <c r="C4" s="78"/>
      <c r="D4" s="78"/>
      <c r="E4" s="78"/>
      <c r="F4" s="78"/>
      <c r="G4" s="78"/>
      <c r="H4" s="78"/>
      <c r="I4" s="78"/>
      <c r="J4" s="78"/>
      <c r="K4" s="78"/>
      <c r="L4" s="17"/>
      <c r="M4" s="10"/>
      <c r="N4" s="9"/>
      <c r="O4" s="9"/>
    </row>
    <row r="5" spans="1:15" x14ac:dyDescent="0.25">
      <c r="A5" s="15"/>
      <c r="B5" s="78"/>
      <c r="C5" s="78"/>
      <c r="D5" s="78"/>
      <c r="E5" s="78"/>
      <c r="F5" s="78"/>
      <c r="G5" s="78"/>
      <c r="H5" s="78"/>
      <c r="I5" s="78"/>
      <c r="J5" s="78"/>
      <c r="K5" s="78"/>
      <c r="L5" s="17"/>
      <c r="M5" s="10"/>
      <c r="N5" s="9"/>
      <c r="O5" s="9"/>
    </row>
    <row r="6" spans="1:15" x14ac:dyDescent="0.25">
      <c r="A6" s="15"/>
      <c r="B6" s="78"/>
      <c r="C6" s="78"/>
      <c r="D6" s="78"/>
      <c r="E6" s="78"/>
      <c r="F6" s="78"/>
      <c r="G6" s="78"/>
      <c r="H6" s="78"/>
      <c r="I6" s="78"/>
      <c r="J6" s="78"/>
      <c r="K6" s="78"/>
      <c r="L6" s="17"/>
    </row>
    <row r="7" spans="1:15" x14ac:dyDescent="0.25">
      <c r="A7" s="15"/>
      <c r="B7" s="78"/>
      <c r="C7" s="146" t="s">
        <v>116</v>
      </c>
      <c r="D7" s="146"/>
      <c r="E7" s="146"/>
      <c r="F7" s="146"/>
      <c r="G7" s="146"/>
      <c r="H7" s="146"/>
      <c r="I7" s="146"/>
      <c r="J7" s="146"/>
      <c r="K7" s="146"/>
      <c r="L7" s="17"/>
      <c r="N7" s="9"/>
    </row>
    <row r="8" spans="1:15" x14ac:dyDescent="0.25">
      <c r="A8" s="15"/>
      <c r="B8" s="78"/>
      <c r="C8" s="140" t="s">
        <v>55</v>
      </c>
      <c r="D8" s="140"/>
      <c r="E8" s="140"/>
      <c r="F8" s="140"/>
      <c r="G8" s="140"/>
      <c r="H8" s="140"/>
      <c r="I8" s="140"/>
      <c r="J8" s="140"/>
      <c r="K8" s="140"/>
      <c r="L8" s="17"/>
    </row>
    <row r="9" spans="1:15" x14ac:dyDescent="0.25">
      <c r="A9" s="15"/>
      <c r="B9" s="78"/>
      <c r="C9" s="79"/>
      <c r="D9" s="79"/>
      <c r="E9" s="79"/>
      <c r="F9" s="79"/>
      <c r="G9" s="79"/>
      <c r="H9" s="79"/>
      <c r="I9" s="78"/>
      <c r="J9" s="78"/>
      <c r="K9" s="78"/>
      <c r="L9" s="17"/>
    </row>
    <row r="10" spans="1:15" ht="15.75" customHeight="1" x14ac:dyDescent="0.25">
      <c r="A10" s="15"/>
      <c r="B10" s="10"/>
      <c r="C10" s="141" t="s">
        <v>1</v>
      </c>
      <c r="D10" s="141"/>
      <c r="E10" s="141"/>
      <c r="F10" s="141"/>
      <c r="G10" s="141"/>
      <c r="H10" s="141"/>
      <c r="I10" s="141"/>
      <c r="J10" s="141"/>
      <c r="K10" s="80"/>
      <c r="L10" s="17"/>
    </row>
    <row r="11" spans="1:15" x14ac:dyDescent="0.25">
      <c r="A11" s="15"/>
      <c r="B11" s="10"/>
      <c r="C11" s="79">
        <v>2007</v>
      </c>
      <c r="D11" s="79">
        <v>2008</v>
      </c>
      <c r="E11" s="79">
        <v>2009</v>
      </c>
      <c r="F11" s="79">
        <v>2010</v>
      </c>
      <c r="G11" s="79">
        <v>2011</v>
      </c>
      <c r="H11" s="79">
        <v>2012</v>
      </c>
      <c r="I11" s="79">
        <v>2013</v>
      </c>
      <c r="J11" s="79">
        <v>2014</v>
      </c>
      <c r="K11" s="54"/>
      <c r="L11" s="17"/>
      <c r="M11" s="21"/>
      <c r="N11" s="47"/>
      <c r="O11" s="9"/>
    </row>
    <row r="12" spans="1:15" ht="9.75" customHeight="1" x14ac:dyDescent="0.25">
      <c r="A12" s="15"/>
      <c r="B12" s="10"/>
      <c r="C12" s="79"/>
      <c r="D12" s="79"/>
      <c r="E12" s="79"/>
      <c r="F12" s="79"/>
      <c r="G12" s="79"/>
      <c r="H12" s="79"/>
      <c r="I12" s="79"/>
      <c r="J12" s="79"/>
      <c r="K12" s="79"/>
      <c r="L12" s="17"/>
    </row>
    <row r="13" spans="1:15" x14ac:dyDescent="0.25">
      <c r="A13" s="15"/>
      <c r="B13" s="79"/>
      <c r="C13" s="141" t="s">
        <v>85</v>
      </c>
      <c r="D13" s="141"/>
      <c r="E13" s="141"/>
      <c r="F13" s="141"/>
      <c r="G13" s="141"/>
      <c r="H13" s="141"/>
      <c r="I13" s="141"/>
      <c r="J13" s="141"/>
      <c r="K13" s="79"/>
      <c r="L13" s="17"/>
    </row>
    <row r="14" spans="1:15" x14ac:dyDescent="0.25">
      <c r="A14" s="15"/>
      <c r="B14" s="10" t="s">
        <v>56</v>
      </c>
      <c r="C14" s="24">
        <v>17.93119547545129</v>
      </c>
      <c r="D14" s="24">
        <v>19.208685435529194</v>
      </c>
      <c r="E14" s="24">
        <v>21.214147007584231</v>
      </c>
      <c r="F14" s="24">
        <v>20.815021513509066</v>
      </c>
      <c r="G14" s="24">
        <v>19.289746105901191</v>
      </c>
      <c r="H14" s="24">
        <v>17.909927714339524</v>
      </c>
      <c r="I14" s="24">
        <v>16.452802934624959</v>
      </c>
      <c r="J14" s="24">
        <v>16.346916290226734</v>
      </c>
      <c r="K14" s="79"/>
      <c r="L14" s="17"/>
    </row>
    <row r="15" spans="1:15" x14ac:dyDescent="0.25">
      <c r="A15" s="15"/>
      <c r="B15" s="10" t="s">
        <v>57</v>
      </c>
      <c r="C15" s="24">
        <v>16.971212502209966</v>
      </c>
      <c r="D15" s="24">
        <v>17.229598912455643</v>
      </c>
      <c r="E15" s="24">
        <v>19.563342695458765</v>
      </c>
      <c r="F15" s="24">
        <v>20.618852192239043</v>
      </c>
      <c r="G15" s="24">
        <v>16.049073068174103</v>
      </c>
      <c r="H15" s="24">
        <v>15.916567154245653</v>
      </c>
      <c r="I15" s="24">
        <v>15.062302124044294</v>
      </c>
      <c r="J15" s="29">
        <v>14.15028276126877</v>
      </c>
      <c r="K15" s="79"/>
      <c r="L15" s="17"/>
    </row>
    <row r="16" spans="1:15" x14ac:dyDescent="0.25">
      <c r="A16" s="15"/>
      <c r="B16" s="10" t="s">
        <v>59</v>
      </c>
      <c r="C16" s="24">
        <v>17.073044981037437</v>
      </c>
      <c r="D16" s="24">
        <v>17.358600650012693</v>
      </c>
      <c r="E16" s="24">
        <v>17.754250207687612</v>
      </c>
      <c r="F16" s="24">
        <v>17.845314102098182</v>
      </c>
      <c r="G16" s="24">
        <v>12.808220207118612</v>
      </c>
      <c r="H16" s="24">
        <v>15.957500454528727</v>
      </c>
      <c r="I16" s="24">
        <v>14.33521929212497</v>
      </c>
      <c r="J16" s="24"/>
      <c r="K16" s="79"/>
      <c r="L16" s="17"/>
    </row>
    <row r="17" spans="1:17" x14ac:dyDescent="0.25">
      <c r="A17" s="15"/>
      <c r="B17" s="10" t="s">
        <v>58</v>
      </c>
      <c r="C17" s="24">
        <v>14.897022629060352</v>
      </c>
      <c r="D17" s="24">
        <v>15.375916283672192</v>
      </c>
      <c r="E17" s="24">
        <v>18.015317982811954</v>
      </c>
      <c r="F17" s="24">
        <v>14.455322373058198</v>
      </c>
      <c r="G17" s="24">
        <v>15.691661733918142</v>
      </c>
      <c r="H17" s="24">
        <v>14.923277709261679</v>
      </c>
      <c r="I17" s="24">
        <v>13.196063829956998</v>
      </c>
      <c r="J17" s="24"/>
      <c r="K17" s="79"/>
      <c r="L17" s="17"/>
    </row>
    <row r="18" spans="1:17" x14ac:dyDescent="0.25">
      <c r="A18" s="15"/>
      <c r="B18" s="11"/>
      <c r="C18" s="11"/>
      <c r="D18" s="11"/>
      <c r="E18" s="11"/>
      <c r="F18" s="11"/>
      <c r="G18" s="11"/>
      <c r="H18" s="11"/>
      <c r="I18" s="11"/>
      <c r="J18" s="11"/>
      <c r="K18" s="79"/>
      <c r="L18" s="17"/>
      <c r="O18" s="21" t="s">
        <v>87</v>
      </c>
      <c r="P18" s="21" t="s">
        <v>88</v>
      </c>
      <c r="Q18" s="21" t="s">
        <v>89</v>
      </c>
    </row>
    <row r="19" spans="1:17" x14ac:dyDescent="0.25">
      <c r="A19" s="15"/>
      <c r="B19" s="11" t="s">
        <v>95</v>
      </c>
      <c r="C19" s="25">
        <f>+AVERAGE(C14:C17)</f>
        <v>16.718118896939764</v>
      </c>
      <c r="D19" s="25">
        <f t="shared" ref="D19:E19" si="0">+AVERAGE(D14:D17)</f>
        <v>17.29320032041743</v>
      </c>
      <c r="E19" s="25">
        <f t="shared" si="0"/>
        <v>19.136764473385639</v>
      </c>
      <c r="F19" s="25">
        <f>+AVERAGE(F14:F17)</f>
        <v>18.433627545226123</v>
      </c>
      <c r="G19" s="25">
        <f>+AVERAGE(G14:G17)</f>
        <v>15.959675278778011</v>
      </c>
      <c r="H19" s="25">
        <f>+AVERAGE(H14:H17)</f>
        <v>16.176818258093896</v>
      </c>
      <c r="I19" s="25">
        <f>+AVERAGE(I14:I17)</f>
        <v>14.761597045187806</v>
      </c>
      <c r="J19" s="104">
        <f t="shared" ref="J19" si="1">+AVERAGE(J14:J17)</f>
        <v>15.248599525747752</v>
      </c>
      <c r="K19" s="79"/>
      <c r="L19" s="17"/>
      <c r="M19" s="145">
        <v>2007</v>
      </c>
      <c r="N19" s="83" t="s">
        <v>98</v>
      </c>
      <c r="O19" s="83">
        <f>+C14</f>
        <v>17.93119547545129</v>
      </c>
      <c r="P19" s="83">
        <f>+C23</f>
        <v>9.2506610036975054</v>
      </c>
      <c r="Q19" s="83">
        <f>+C32</f>
        <v>6.7724897438059362</v>
      </c>
    </row>
    <row r="20" spans="1:17" x14ac:dyDescent="0.25">
      <c r="A20" s="15"/>
      <c r="B20" s="11" t="s">
        <v>97</v>
      </c>
      <c r="C20" s="11"/>
      <c r="D20" s="25">
        <f>+D15-C15</f>
        <v>0.25838641024567721</v>
      </c>
      <c r="E20" s="25">
        <f t="shared" ref="E20:I20" si="2">+E15-D15</f>
        <v>2.333743783003122</v>
      </c>
      <c r="F20" s="25">
        <f t="shared" si="2"/>
        <v>1.0555094967802781</v>
      </c>
      <c r="G20" s="25">
        <f t="shared" si="2"/>
        <v>-4.5697791240649401</v>
      </c>
      <c r="H20" s="25">
        <f t="shared" si="2"/>
        <v>-0.13250591392844946</v>
      </c>
      <c r="I20" s="25">
        <f t="shared" si="2"/>
        <v>-0.85426503020135947</v>
      </c>
      <c r="J20" s="25">
        <f>+J15-I15</f>
        <v>-0.9120193627755242</v>
      </c>
      <c r="K20" s="79"/>
      <c r="L20" s="17"/>
      <c r="M20" s="145"/>
      <c r="N20" s="83" t="s">
        <v>99</v>
      </c>
      <c r="O20" s="83">
        <f>+C15</f>
        <v>16.971212502209966</v>
      </c>
      <c r="P20" s="83">
        <f t="shared" ref="P20:P22" si="3">+C24</f>
        <v>7.9385829834343173</v>
      </c>
      <c r="Q20" s="83">
        <f t="shared" ref="Q20:Q22" si="4">+C33</f>
        <v>6.8644482140958738</v>
      </c>
    </row>
    <row r="21" spans="1:17" x14ac:dyDescent="0.25">
      <c r="A21" s="15"/>
      <c r="B21" s="11"/>
      <c r="C21" s="11"/>
      <c r="D21" s="11"/>
      <c r="E21" s="11"/>
      <c r="F21" s="11"/>
      <c r="G21" s="11"/>
      <c r="H21" s="11"/>
      <c r="I21" s="11"/>
      <c r="J21" s="11"/>
      <c r="K21" s="79"/>
      <c r="L21" s="17"/>
      <c r="M21" s="145"/>
      <c r="N21" s="83" t="s">
        <v>100</v>
      </c>
      <c r="O21" s="83">
        <f>+C16</f>
        <v>17.073044981037437</v>
      </c>
      <c r="P21" s="83">
        <f t="shared" si="3"/>
        <v>7.5757858902660624</v>
      </c>
      <c r="Q21" s="83">
        <f t="shared" si="4"/>
        <v>7.2379765963645148</v>
      </c>
    </row>
    <row r="22" spans="1:17" x14ac:dyDescent="0.25">
      <c r="A22" s="15"/>
      <c r="B22" s="79"/>
      <c r="C22" s="141" t="s">
        <v>84</v>
      </c>
      <c r="D22" s="141"/>
      <c r="E22" s="141"/>
      <c r="F22" s="141"/>
      <c r="G22" s="141"/>
      <c r="H22" s="141"/>
      <c r="I22" s="141"/>
      <c r="J22" s="141"/>
      <c r="K22" s="79"/>
      <c r="L22" s="17"/>
      <c r="M22" s="145"/>
      <c r="N22" s="83" t="s">
        <v>101</v>
      </c>
      <c r="O22" s="83">
        <f>+C17</f>
        <v>14.897022629060352</v>
      </c>
      <c r="P22" s="83">
        <f t="shared" si="3"/>
        <v>6.8930025088029589</v>
      </c>
      <c r="Q22" s="83">
        <f t="shared" si="4"/>
        <v>5.7259733767133376</v>
      </c>
    </row>
    <row r="23" spans="1:17" x14ac:dyDescent="0.25">
      <c r="A23" s="15"/>
      <c r="B23" s="10" t="s">
        <v>56</v>
      </c>
      <c r="C23" s="24">
        <v>9.2506610036975054</v>
      </c>
      <c r="D23" s="24">
        <v>7.7650906394226293</v>
      </c>
      <c r="E23" s="24">
        <v>8.9818683548669505</v>
      </c>
      <c r="F23" s="24">
        <v>9.0025152079178756</v>
      </c>
      <c r="G23" s="24">
        <v>9.0526680477865042</v>
      </c>
      <c r="H23" s="24">
        <v>8.0704492281578464</v>
      </c>
      <c r="I23" s="24">
        <v>7.554998289516524</v>
      </c>
      <c r="J23" s="24">
        <v>6.8247847985892047</v>
      </c>
      <c r="K23" s="79"/>
      <c r="L23" s="17"/>
      <c r="M23" s="145">
        <v>2008</v>
      </c>
      <c r="N23" s="83" t="s">
        <v>98</v>
      </c>
      <c r="O23" s="83">
        <f>+D14</f>
        <v>19.208685435529194</v>
      </c>
      <c r="P23" s="83">
        <f>+D23</f>
        <v>7.7650906394226293</v>
      </c>
      <c r="Q23" s="83">
        <f>+D32</f>
        <v>7.6400820149998943</v>
      </c>
    </row>
    <row r="24" spans="1:17" x14ac:dyDescent="0.25">
      <c r="A24" s="15"/>
      <c r="B24" s="10" t="s">
        <v>57</v>
      </c>
      <c r="C24" s="24">
        <v>7.9385829834343173</v>
      </c>
      <c r="D24" s="24">
        <v>7.0080491030006531</v>
      </c>
      <c r="E24" s="24">
        <v>8.0692197447271248</v>
      </c>
      <c r="F24" s="24">
        <v>7.8233517707307687</v>
      </c>
      <c r="G24" s="24">
        <v>6.9053109889588651</v>
      </c>
      <c r="H24" s="24">
        <v>6.7928484874944459</v>
      </c>
      <c r="I24" s="24">
        <v>6.7398523991384227</v>
      </c>
      <c r="J24" s="82">
        <v>5.712443866507428</v>
      </c>
      <c r="K24" s="79"/>
      <c r="L24" s="17"/>
      <c r="M24" s="145"/>
      <c r="N24" s="83" t="s">
        <v>99</v>
      </c>
      <c r="O24" s="83">
        <f>+D15</f>
        <v>17.229598912455643</v>
      </c>
      <c r="P24" s="83">
        <f t="shared" ref="P24:P26" si="5">+D24</f>
        <v>7.0080491030006531</v>
      </c>
      <c r="Q24" s="83">
        <f t="shared" ref="Q24:Q26" si="6">+D33</f>
        <v>5.4756531640216712</v>
      </c>
    </row>
    <row r="25" spans="1:17" x14ac:dyDescent="0.25">
      <c r="A25" s="15"/>
      <c r="B25" s="10" t="s">
        <v>59</v>
      </c>
      <c r="C25" s="24">
        <v>7.5757858902660624</v>
      </c>
      <c r="D25" s="24">
        <v>7.2382746525795723</v>
      </c>
      <c r="E25" s="24">
        <v>8.6061974721323313</v>
      </c>
      <c r="F25" s="24">
        <v>7.5209152745569563</v>
      </c>
      <c r="G25" s="24">
        <v>6.169847856730402</v>
      </c>
      <c r="H25" s="24">
        <v>5.993783320780226</v>
      </c>
      <c r="I25" s="24">
        <v>6.2844240162909362</v>
      </c>
      <c r="J25" s="24"/>
      <c r="K25" s="79"/>
      <c r="L25" s="17"/>
      <c r="M25" s="145"/>
      <c r="N25" s="83" t="s">
        <v>100</v>
      </c>
      <c r="O25" s="83">
        <f>+D16</f>
        <v>17.358600650012693</v>
      </c>
      <c r="P25" s="83">
        <f t="shared" si="5"/>
        <v>7.2382746525795723</v>
      </c>
      <c r="Q25" s="83">
        <f t="shared" si="6"/>
        <v>5.7351482273391516</v>
      </c>
    </row>
    <row r="26" spans="1:17" x14ac:dyDescent="0.25">
      <c r="A26" s="15"/>
      <c r="B26" s="10" t="s">
        <v>58</v>
      </c>
      <c r="C26" s="24">
        <v>6.8930025088029589</v>
      </c>
      <c r="D26" s="24">
        <v>6.3909450103617402</v>
      </c>
      <c r="E26" s="24">
        <v>8.2747474184389755</v>
      </c>
      <c r="F26" s="24">
        <v>6.0158488153732375</v>
      </c>
      <c r="G26" s="24">
        <v>5.1785887398521258</v>
      </c>
      <c r="H26" s="24">
        <v>5.042722040461447</v>
      </c>
      <c r="I26" s="24">
        <v>5.6837248709191162</v>
      </c>
      <c r="J26" s="24"/>
      <c r="K26" s="79"/>
      <c r="L26" s="17"/>
      <c r="M26" s="145"/>
      <c r="N26" s="83" t="s">
        <v>101</v>
      </c>
      <c r="O26" s="83">
        <f>+D17</f>
        <v>15.375916283672192</v>
      </c>
      <c r="P26" s="83">
        <f t="shared" si="5"/>
        <v>6.3909450103617402</v>
      </c>
      <c r="Q26" s="83">
        <f t="shared" si="6"/>
        <v>6.1015813282771854</v>
      </c>
    </row>
    <row r="27" spans="1:17" x14ac:dyDescent="0.25">
      <c r="A27" s="15"/>
      <c r="B27" s="11"/>
      <c r="C27" s="11"/>
      <c r="D27" s="11"/>
      <c r="E27" s="11"/>
      <c r="F27" s="11"/>
      <c r="G27" s="11"/>
      <c r="H27" s="11"/>
      <c r="I27" s="11"/>
      <c r="J27" s="11"/>
      <c r="K27" s="79"/>
      <c r="L27" s="17"/>
      <c r="M27" s="145">
        <v>2009</v>
      </c>
      <c r="N27" s="83" t="s">
        <v>98</v>
      </c>
      <c r="O27" s="83">
        <f>+E14</f>
        <v>21.214147007584231</v>
      </c>
      <c r="P27" s="83">
        <f>+E23</f>
        <v>8.9818683548669505</v>
      </c>
      <c r="Q27" s="83">
        <f>+E32</f>
        <v>7.7058763789864777</v>
      </c>
    </row>
    <row r="28" spans="1:17" x14ac:dyDescent="0.25">
      <c r="A28" s="15"/>
      <c r="B28" s="11" t="s">
        <v>95</v>
      </c>
      <c r="C28" s="25">
        <f>+AVERAGE(C23:C26)</f>
        <v>7.914508096550211</v>
      </c>
      <c r="D28" s="25">
        <f t="shared" ref="D28:E28" si="7">+AVERAGE(D23:D26)</f>
        <v>7.100589851341149</v>
      </c>
      <c r="E28" s="25">
        <f t="shared" si="7"/>
        <v>8.4830082475413455</v>
      </c>
      <c r="F28" s="25">
        <f>+AVERAGE(F23:F26)</f>
        <v>7.5906577671447089</v>
      </c>
      <c r="G28" s="25">
        <f>+AVERAGE(G23:G26)</f>
        <v>6.8266039083319736</v>
      </c>
      <c r="H28" s="25">
        <f>+AVERAGE(H23:H26)</f>
        <v>6.4749507692234918</v>
      </c>
      <c r="I28" s="25">
        <f>+AVERAGE(I23:I26)</f>
        <v>6.5657498939662489</v>
      </c>
      <c r="J28" s="104">
        <f t="shared" ref="J28" si="8">+AVERAGE(J23:J26)</f>
        <v>6.2686143325483163</v>
      </c>
      <c r="K28" s="79"/>
      <c r="L28" s="17"/>
      <c r="M28" s="145"/>
      <c r="N28" s="83" t="s">
        <v>99</v>
      </c>
      <c r="O28" s="83">
        <f>+E15</f>
        <v>19.563342695458765</v>
      </c>
      <c r="P28" s="83">
        <f t="shared" ref="P28:P29" si="9">+E24</f>
        <v>8.0692197447271248</v>
      </c>
      <c r="Q28" s="83">
        <f t="shared" ref="Q28:Q30" si="10">+E33</f>
        <v>7.3090757726464002</v>
      </c>
    </row>
    <row r="29" spans="1:17" x14ac:dyDescent="0.25">
      <c r="A29" s="15"/>
      <c r="B29" s="11" t="s">
        <v>97</v>
      </c>
      <c r="C29" s="11"/>
      <c r="D29" s="25">
        <f>+D24-C24</f>
        <v>-0.93053388043366425</v>
      </c>
      <c r="E29" s="25">
        <f t="shared" ref="E29:J29" si="11">+E24-D24</f>
        <v>1.0611706417264717</v>
      </c>
      <c r="F29" s="25">
        <f t="shared" si="11"/>
        <v>-0.24586797399635607</v>
      </c>
      <c r="G29" s="25">
        <f t="shared" si="11"/>
        <v>-0.91804078177190362</v>
      </c>
      <c r="H29" s="25">
        <f t="shared" si="11"/>
        <v>-0.11246250146441916</v>
      </c>
      <c r="I29" s="25">
        <f t="shared" si="11"/>
        <v>-5.2996088356023208E-2</v>
      </c>
      <c r="J29" s="25">
        <f t="shared" si="11"/>
        <v>-1.0274085326309947</v>
      </c>
      <c r="K29" s="79"/>
      <c r="L29" s="17"/>
      <c r="M29" s="145"/>
      <c r="N29" s="83" t="s">
        <v>100</v>
      </c>
      <c r="O29" s="83">
        <f>+E16</f>
        <v>17.754250207687612</v>
      </c>
      <c r="P29" s="83">
        <f t="shared" si="9"/>
        <v>8.6061974721323313</v>
      </c>
      <c r="Q29" s="83">
        <f t="shared" si="10"/>
        <v>8.3860337266400293</v>
      </c>
    </row>
    <row r="30" spans="1:17" x14ac:dyDescent="0.25">
      <c r="A30" s="15"/>
      <c r="B30" s="11"/>
      <c r="C30" s="11"/>
      <c r="D30" s="6"/>
      <c r="E30" s="6"/>
      <c r="F30" s="6"/>
      <c r="G30" s="6"/>
      <c r="H30" s="6"/>
      <c r="I30" s="6"/>
      <c r="J30" s="6"/>
      <c r="K30" s="79"/>
      <c r="L30" s="17"/>
      <c r="M30" s="145"/>
      <c r="N30" s="83" t="s">
        <v>101</v>
      </c>
      <c r="O30" s="83">
        <f>+E17</f>
        <v>18.015317982811954</v>
      </c>
      <c r="P30" s="83">
        <f>+E26</f>
        <v>8.2747474184389755</v>
      </c>
      <c r="Q30" s="83">
        <f t="shared" si="10"/>
        <v>7.2967936639962332</v>
      </c>
    </row>
    <row r="31" spans="1:17" x14ac:dyDescent="0.25">
      <c r="A31" s="15"/>
      <c r="B31" s="79"/>
      <c r="C31" s="141" t="s">
        <v>86</v>
      </c>
      <c r="D31" s="141"/>
      <c r="E31" s="141"/>
      <c r="F31" s="141"/>
      <c r="G31" s="141"/>
      <c r="H31" s="141"/>
      <c r="I31" s="141"/>
      <c r="J31" s="141"/>
      <c r="K31" s="79"/>
      <c r="L31" s="17"/>
      <c r="M31" s="145">
        <v>2010</v>
      </c>
      <c r="N31" s="83" t="s">
        <v>98</v>
      </c>
      <c r="O31" s="83">
        <f>+F14</f>
        <v>20.815021513509066</v>
      </c>
      <c r="P31" s="83">
        <f>+F23</f>
        <v>9.0025152079178756</v>
      </c>
      <c r="Q31" s="83">
        <f>+F32</f>
        <v>9.4406886960016525</v>
      </c>
    </row>
    <row r="32" spans="1:17" x14ac:dyDescent="0.25">
      <c r="A32" s="15"/>
      <c r="B32" s="10" t="s">
        <v>56</v>
      </c>
      <c r="C32" s="24">
        <v>6.7724897438059362</v>
      </c>
      <c r="D32" s="24">
        <v>7.6400820149998943</v>
      </c>
      <c r="E32" s="24">
        <v>7.7058763789864777</v>
      </c>
      <c r="F32" s="24">
        <v>9.4406886960016525</v>
      </c>
      <c r="G32" s="24">
        <v>7.6250455258601013</v>
      </c>
      <c r="H32" s="24">
        <v>6.6351881603168588</v>
      </c>
      <c r="I32" s="24">
        <v>7.6109902013567403</v>
      </c>
      <c r="J32" s="24">
        <v>7.5986674297503924</v>
      </c>
      <c r="K32" s="79"/>
      <c r="L32" s="17"/>
      <c r="M32" s="145"/>
      <c r="N32" s="83" t="s">
        <v>99</v>
      </c>
      <c r="O32" s="83">
        <f>+F15</f>
        <v>20.618852192239043</v>
      </c>
      <c r="P32" s="83">
        <f>+F24</f>
        <v>7.8233517707307687</v>
      </c>
      <c r="Q32" s="83">
        <f t="shared" ref="Q32:Q34" si="12">+F33</f>
        <v>6.8404173235392038</v>
      </c>
    </row>
    <row r="33" spans="1:17" x14ac:dyDescent="0.25">
      <c r="A33" s="15"/>
      <c r="B33" s="10" t="s">
        <v>57</v>
      </c>
      <c r="C33" s="24">
        <v>6.8644482140958738</v>
      </c>
      <c r="D33" s="24">
        <v>5.4756531640216712</v>
      </c>
      <c r="E33" s="24">
        <v>7.3090757726464002</v>
      </c>
      <c r="F33" s="24">
        <v>6.8404173235392038</v>
      </c>
      <c r="G33" s="24">
        <v>6.7535668599594212</v>
      </c>
      <c r="H33" s="24">
        <v>6.9732505279250612</v>
      </c>
      <c r="I33" s="24">
        <v>5.9810780950588844</v>
      </c>
      <c r="J33" s="82">
        <v>7.0820004611982288</v>
      </c>
      <c r="K33" s="79"/>
      <c r="L33" s="17"/>
      <c r="M33" s="145"/>
      <c r="N33" s="83" t="s">
        <v>100</v>
      </c>
      <c r="O33" s="83">
        <f>+F16</f>
        <v>17.845314102098182</v>
      </c>
      <c r="P33" s="83">
        <f>+F25</f>
        <v>7.5209152745569563</v>
      </c>
      <c r="Q33" s="83">
        <f t="shared" si="12"/>
        <v>6.1384195035610762</v>
      </c>
    </row>
    <row r="34" spans="1:17" x14ac:dyDescent="0.25">
      <c r="A34" s="15"/>
      <c r="B34" s="10" t="s">
        <v>59</v>
      </c>
      <c r="C34" s="24">
        <v>7.2379765963645148</v>
      </c>
      <c r="D34" s="24">
        <v>5.7351482273391516</v>
      </c>
      <c r="E34" s="24">
        <v>8.3860337266400293</v>
      </c>
      <c r="F34" s="24">
        <v>6.1384195035610762</v>
      </c>
      <c r="G34" s="24">
        <v>6.322442670961939</v>
      </c>
      <c r="H34" s="24">
        <v>6.7989556005280134</v>
      </c>
      <c r="I34" s="24">
        <v>6.4993372175796722</v>
      </c>
      <c r="J34" s="24"/>
      <c r="K34" s="79"/>
      <c r="L34" s="17"/>
      <c r="M34" s="145"/>
      <c r="N34" s="83" t="s">
        <v>101</v>
      </c>
      <c r="O34" s="83">
        <f>+F17</f>
        <v>14.455322373058198</v>
      </c>
      <c r="P34" s="83">
        <f>+F26</f>
        <v>6.0158488153732375</v>
      </c>
      <c r="Q34" s="83">
        <f t="shared" si="12"/>
        <v>5.755592262412887</v>
      </c>
    </row>
    <row r="35" spans="1:17" x14ac:dyDescent="0.25">
      <c r="A35" s="15"/>
      <c r="B35" s="10" t="s">
        <v>58</v>
      </c>
      <c r="C35" s="24">
        <v>5.7259733767133376</v>
      </c>
      <c r="D35" s="24">
        <v>6.1015813282771854</v>
      </c>
      <c r="E35" s="24">
        <v>7.2967936639962332</v>
      </c>
      <c r="F35" s="24">
        <v>5.755592262412887</v>
      </c>
      <c r="G35" s="24">
        <v>5.908751629496499</v>
      </c>
      <c r="H35" s="24">
        <v>6.0534598565848849</v>
      </c>
      <c r="I35" s="24">
        <v>5.287648124832228</v>
      </c>
      <c r="J35" s="24"/>
      <c r="K35" s="79"/>
      <c r="L35" s="17"/>
      <c r="M35" s="145">
        <v>2011</v>
      </c>
      <c r="N35" s="83" t="s">
        <v>98</v>
      </c>
      <c r="O35" s="83">
        <f>+G14</f>
        <v>19.289746105901191</v>
      </c>
      <c r="P35" s="83">
        <f>+F23</f>
        <v>9.0025152079178756</v>
      </c>
      <c r="Q35" s="83">
        <f>+G32</f>
        <v>7.6250455258601013</v>
      </c>
    </row>
    <row r="36" spans="1:17" x14ac:dyDescent="0.25">
      <c r="A36" s="15"/>
      <c r="B36" s="11"/>
      <c r="C36" s="11"/>
      <c r="D36" s="11"/>
      <c r="E36" s="11"/>
      <c r="F36" s="11"/>
      <c r="G36" s="11"/>
      <c r="H36" s="11"/>
      <c r="I36" s="11"/>
      <c r="J36" s="11"/>
      <c r="K36" s="79"/>
      <c r="L36" s="17"/>
      <c r="M36" s="145"/>
      <c r="N36" s="83" t="s">
        <v>99</v>
      </c>
      <c r="O36" s="83">
        <f>+G15</f>
        <v>16.049073068174103</v>
      </c>
      <c r="P36" s="83">
        <f>+F24</f>
        <v>7.8233517707307687</v>
      </c>
      <c r="Q36" s="83">
        <f t="shared" ref="Q36:Q38" si="13">+G33</f>
        <v>6.7535668599594212</v>
      </c>
    </row>
    <row r="37" spans="1:17" x14ac:dyDescent="0.25">
      <c r="A37" s="15"/>
      <c r="B37" s="11" t="s">
        <v>95</v>
      </c>
      <c r="C37" s="25">
        <f>+AVERAGE(C32:C35)</f>
        <v>6.6502219827449158</v>
      </c>
      <c r="D37" s="25">
        <f t="shared" ref="D37:E37" si="14">+AVERAGE(D32:D35)</f>
        <v>6.2381161836594758</v>
      </c>
      <c r="E37" s="25">
        <f t="shared" si="14"/>
        <v>7.6744448855672847</v>
      </c>
      <c r="F37" s="25">
        <f>+AVERAGE(F32:F35)</f>
        <v>7.0437794463787045</v>
      </c>
      <c r="G37" s="25">
        <f>+AVERAGE(G32:G35)</f>
        <v>6.6524516715694908</v>
      </c>
      <c r="H37" s="25">
        <f>+AVERAGE(H32:H35)</f>
        <v>6.6152135363387039</v>
      </c>
      <c r="I37" s="25">
        <f>+AVERAGE(I32:I35)</f>
        <v>6.3447634097068812</v>
      </c>
      <c r="J37" s="104">
        <f t="shared" ref="J37" si="15">+AVERAGE(J32:J35)</f>
        <v>7.3403339454743106</v>
      </c>
      <c r="K37" s="79"/>
      <c r="L37" s="17"/>
      <c r="M37" s="145"/>
      <c r="N37" s="83" t="s">
        <v>100</v>
      </c>
      <c r="O37" s="83">
        <f>+G16</f>
        <v>12.808220207118612</v>
      </c>
      <c r="P37" s="83">
        <f>+F25</f>
        <v>7.5209152745569563</v>
      </c>
      <c r="Q37" s="83">
        <f t="shared" si="13"/>
        <v>6.322442670961939</v>
      </c>
    </row>
    <row r="38" spans="1:17" x14ac:dyDescent="0.25">
      <c r="A38" s="15"/>
      <c r="B38" s="11" t="s">
        <v>97</v>
      </c>
      <c r="C38" s="11"/>
      <c r="D38" s="25">
        <f>+D33-C33</f>
        <v>-1.3887950500742026</v>
      </c>
      <c r="E38" s="25">
        <f t="shared" ref="E38:I38" si="16">+E33-D33</f>
        <v>1.8334226086247289</v>
      </c>
      <c r="F38" s="25">
        <f t="shared" si="16"/>
        <v>-0.46865844910719634</v>
      </c>
      <c r="G38" s="25">
        <f t="shared" si="16"/>
        <v>-8.6850463579782655E-2</v>
      </c>
      <c r="H38" s="25">
        <f t="shared" si="16"/>
        <v>0.21968366796563998</v>
      </c>
      <c r="I38" s="25">
        <f t="shared" si="16"/>
        <v>-0.99217243286617673</v>
      </c>
      <c r="J38" s="25">
        <f>+J33-I33</f>
        <v>1.1009223661393444</v>
      </c>
      <c r="K38" s="79"/>
      <c r="L38" s="17"/>
      <c r="M38" s="145"/>
      <c r="N38" s="83" t="s">
        <v>101</v>
      </c>
      <c r="O38" s="83">
        <f>+G17</f>
        <v>15.691661733918142</v>
      </c>
      <c r="P38" s="83">
        <f>+F26</f>
        <v>6.0158488153732375</v>
      </c>
      <c r="Q38" s="83">
        <f t="shared" si="13"/>
        <v>5.908751629496499</v>
      </c>
    </row>
    <row r="39" spans="1:17" x14ac:dyDescent="0.25">
      <c r="A39" s="15"/>
      <c r="B39" s="11"/>
      <c r="C39" s="11"/>
      <c r="D39" s="11"/>
      <c r="E39" s="11"/>
      <c r="F39" s="11"/>
      <c r="G39" s="11"/>
      <c r="H39" s="11"/>
      <c r="I39" s="11"/>
      <c r="J39" s="11"/>
      <c r="K39" s="79"/>
      <c r="L39" s="17"/>
      <c r="M39" s="145">
        <v>2012</v>
      </c>
      <c r="N39" s="83" t="s">
        <v>98</v>
      </c>
      <c r="O39" s="83">
        <f>+H14</f>
        <v>17.909927714339524</v>
      </c>
      <c r="P39" s="83">
        <f>+G23</f>
        <v>9.0526680477865042</v>
      </c>
      <c r="Q39" s="83">
        <f>+H32</f>
        <v>6.6351881603168588</v>
      </c>
    </row>
    <row r="40" spans="1:17" x14ac:dyDescent="0.25">
      <c r="A40" s="15"/>
      <c r="B40" s="11"/>
      <c r="C40" s="11"/>
      <c r="D40" s="11"/>
      <c r="E40" s="11"/>
      <c r="F40" s="11"/>
      <c r="G40" s="11"/>
      <c r="H40" s="11"/>
      <c r="I40" s="11"/>
      <c r="J40" s="11"/>
      <c r="K40" s="79"/>
      <c r="L40" s="17"/>
      <c r="M40" s="145"/>
      <c r="N40" s="83" t="s">
        <v>99</v>
      </c>
      <c r="O40" s="83">
        <f>+H15</f>
        <v>15.916567154245653</v>
      </c>
      <c r="P40" s="83">
        <f>+G24</f>
        <v>6.9053109889588651</v>
      </c>
      <c r="Q40" s="83">
        <f t="shared" ref="Q40:Q42" si="17">+H33</f>
        <v>6.9732505279250612</v>
      </c>
    </row>
    <row r="41" spans="1:17" x14ac:dyDescent="0.25">
      <c r="A41" s="15"/>
      <c r="B41" s="11"/>
      <c r="C41" s="11"/>
      <c r="D41" s="11"/>
      <c r="E41" s="11"/>
      <c r="F41" s="11"/>
      <c r="G41" s="11"/>
      <c r="H41" s="11"/>
      <c r="I41" s="11"/>
      <c r="J41" s="11"/>
      <c r="K41" s="79"/>
      <c r="L41" s="17"/>
      <c r="M41" s="145"/>
      <c r="N41" s="83" t="s">
        <v>100</v>
      </c>
      <c r="O41" s="83">
        <f>+H16</f>
        <v>15.957500454528727</v>
      </c>
      <c r="P41" s="83">
        <f>+G25</f>
        <v>6.169847856730402</v>
      </c>
      <c r="Q41" s="83">
        <f t="shared" si="17"/>
        <v>6.7989556005280134</v>
      </c>
    </row>
    <row r="42" spans="1:17" x14ac:dyDescent="0.25">
      <c r="A42" s="15"/>
      <c r="B42" s="11"/>
      <c r="C42" s="11"/>
      <c r="D42" s="11"/>
      <c r="E42" s="11"/>
      <c r="F42" s="11"/>
      <c r="G42" s="11"/>
      <c r="H42" s="11"/>
      <c r="I42" s="11"/>
      <c r="J42" s="11"/>
      <c r="K42" s="79"/>
      <c r="L42" s="17"/>
      <c r="M42" s="145"/>
      <c r="N42" s="83" t="s">
        <v>101</v>
      </c>
      <c r="O42" s="83">
        <f>+H17</f>
        <v>14.923277709261679</v>
      </c>
      <c r="P42" s="83">
        <f>+G26</f>
        <v>5.1785887398521258</v>
      </c>
      <c r="Q42" s="83">
        <f t="shared" si="17"/>
        <v>6.0534598565848849</v>
      </c>
    </row>
    <row r="43" spans="1:17" x14ac:dyDescent="0.25">
      <c r="A43" s="15"/>
      <c r="B43" s="11"/>
      <c r="C43" s="11"/>
      <c r="D43" s="11"/>
      <c r="E43" s="11"/>
      <c r="F43" s="11"/>
      <c r="G43" s="11"/>
      <c r="H43" s="11"/>
      <c r="I43" s="11"/>
      <c r="J43" s="11"/>
      <c r="K43" s="79"/>
      <c r="L43" s="17"/>
      <c r="M43" s="145">
        <v>2013</v>
      </c>
      <c r="N43" s="83" t="s">
        <v>98</v>
      </c>
      <c r="O43" s="83">
        <f>+I14</f>
        <v>16.452802934624959</v>
      </c>
      <c r="P43" s="83">
        <f>+H23</f>
        <v>8.0704492281578464</v>
      </c>
      <c r="Q43" s="83">
        <f>+I32</f>
        <v>7.6109902013567403</v>
      </c>
    </row>
    <row r="44" spans="1:17" ht="14.25" customHeight="1" x14ac:dyDescent="0.25">
      <c r="A44" s="15"/>
      <c r="B44" s="11"/>
      <c r="C44" s="11"/>
      <c r="D44" s="11"/>
      <c r="E44" s="11"/>
      <c r="F44" s="11"/>
      <c r="G44" s="11"/>
      <c r="H44" s="11"/>
      <c r="I44" s="11"/>
      <c r="J44" s="11"/>
      <c r="K44" s="79"/>
      <c r="L44" s="17"/>
      <c r="M44" s="145"/>
      <c r="N44" s="83" t="s">
        <v>99</v>
      </c>
      <c r="O44" s="83">
        <f>+I15</f>
        <v>15.062302124044294</v>
      </c>
      <c r="P44" s="83">
        <f>+H24</f>
        <v>6.7928484874944459</v>
      </c>
      <c r="Q44" s="83">
        <f t="shared" ref="Q44:Q46" si="18">+I33</f>
        <v>5.9810780950588844</v>
      </c>
    </row>
    <row r="45" spans="1:17" x14ac:dyDescent="0.25">
      <c r="A45" s="15"/>
      <c r="B45" s="78"/>
      <c r="C45" s="78"/>
      <c r="D45" s="78"/>
      <c r="E45" s="78"/>
      <c r="F45" s="78"/>
      <c r="G45" s="78"/>
      <c r="H45" s="78"/>
      <c r="I45" s="78"/>
      <c r="J45" s="78"/>
      <c r="K45" s="78"/>
      <c r="L45" s="17"/>
      <c r="M45" s="145"/>
      <c r="N45" s="83" t="s">
        <v>100</v>
      </c>
      <c r="O45" s="83">
        <f>+I16</f>
        <v>14.33521929212497</v>
      </c>
      <c r="P45" s="83">
        <f>+H25</f>
        <v>5.993783320780226</v>
      </c>
      <c r="Q45" s="83">
        <f t="shared" si="18"/>
        <v>6.4993372175796722</v>
      </c>
    </row>
    <row r="46" spans="1:17" x14ac:dyDescent="0.25">
      <c r="A46" s="15"/>
      <c r="B46" s="10"/>
      <c r="C46" s="4"/>
      <c r="D46" s="4"/>
      <c r="E46" s="4"/>
      <c r="F46" s="5"/>
      <c r="G46" s="5"/>
      <c r="H46" s="5"/>
      <c r="I46" s="8"/>
      <c r="J46" s="8"/>
      <c r="K46" s="6"/>
      <c r="L46" s="17"/>
      <c r="M46" s="145"/>
      <c r="N46" s="83" t="s">
        <v>101</v>
      </c>
      <c r="O46" s="83">
        <f>+I17</f>
        <v>13.196063829956998</v>
      </c>
      <c r="P46" s="83">
        <f>+H26</f>
        <v>5.042722040461447</v>
      </c>
      <c r="Q46" s="83">
        <f t="shared" si="18"/>
        <v>5.287648124832228</v>
      </c>
    </row>
    <row r="47" spans="1:17" x14ac:dyDescent="0.25">
      <c r="A47" s="15"/>
      <c r="B47" s="10"/>
      <c r="C47" s="4"/>
      <c r="D47" s="4"/>
      <c r="E47" s="4"/>
      <c r="F47" s="5"/>
      <c r="G47" s="5"/>
      <c r="H47" s="5"/>
      <c r="I47" s="8"/>
      <c r="J47" s="8"/>
      <c r="K47" s="6"/>
      <c r="L47" s="17"/>
      <c r="M47" s="148">
        <v>2014</v>
      </c>
      <c r="N47" s="83" t="s">
        <v>98</v>
      </c>
      <c r="O47" s="83">
        <f>+J14</f>
        <v>16.346916290226734</v>
      </c>
      <c r="P47" s="83">
        <f>+J23</f>
        <v>6.8247847985892047</v>
      </c>
      <c r="Q47" s="83">
        <f>+J32</f>
        <v>7.5986674297503924</v>
      </c>
    </row>
    <row r="48" spans="1:17" x14ac:dyDescent="0.25">
      <c r="A48" s="15"/>
      <c r="B48" s="10"/>
      <c r="C48" s="4"/>
      <c r="D48" s="4"/>
      <c r="E48" s="4"/>
      <c r="F48" s="5"/>
      <c r="G48" s="5"/>
      <c r="H48" s="5"/>
      <c r="I48" s="8"/>
      <c r="J48" s="8"/>
      <c r="K48" s="6"/>
      <c r="L48" s="17"/>
      <c r="M48" s="148"/>
      <c r="N48" s="83" t="s">
        <v>99</v>
      </c>
      <c r="O48" s="83">
        <f>+J15</f>
        <v>14.15028276126877</v>
      </c>
      <c r="P48" s="83">
        <f>+J24</f>
        <v>5.712443866507428</v>
      </c>
      <c r="Q48" s="83">
        <f>+J33</f>
        <v>7.0820004611982288</v>
      </c>
    </row>
    <row r="49" spans="1:17" x14ac:dyDescent="0.25">
      <c r="A49" s="15"/>
      <c r="B49" s="10"/>
      <c r="C49" s="4"/>
      <c r="D49" s="4"/>
      <c r="E49" s="4"/>
      <c r="F49" s="5"/>
      <c r="G49" s="5"/>
      <c r="H49" s="5"/>
      <c r="I49" s="8"/>
      <c r="J49" s="8"/>
      <c r="K49" s="6"/>
      <c r="L49" s="17"/>
      <c r="M49" s="148"/>
      <c r="N49" s="83" t="s">
        <v>100</v>
      </c>
      <c r="Q49" s="83"/>
    </row>
    <row r="50" spans="1:17" x14ac:dyDescent="0.25">
      <c r="A50" s="15"/>
      <c r="B50" s="10"/>
      <c r="C50" s="4"/>
      <c r="D50" s="4"/>
      <c r="E50" s="4"/>
      <c r="F50" s="5"/>
      <c r="G50" s="5"/>
      <c r="H50" s="5"/>
      <c r="I50" s="8"/>
      <c r="J50" s="8"/>
      <c r="K50" s="6"/>
      <c r="L50" s="17"/>
      <c r="M50" s="148"/>
      <c r="N50" s="83" t="s">
        <v>101</v>
      </c>
    </row>
    <row r="51" spans="1:17" x14ac:dyDescent="0.25">
      <c r="A51" s="15"/>
      <c r="B51" s="10"/>
      <c r="C51" s="4"/>
      <c r="D51" s="4"/>
      <c r="E51" s="4"/>
      <c r="F51" s="5"/>
      <c r="G51" s="5"/>
      <c r="H51" s="5"/>
      <c r="I51" s="8"/>
      <c r="J51" s="8"/>
      <c r="K51" s="6"/>
      <c r="L51" s="17"/>
      <c r="N51" s="9"/>
      <c r="O51" s="9"/>
    </row>
    <row r="52" spans="1:17" x14ac:dyDescent="0.25">
      <c r="A52" s="15"/>
      <c r="B52" s="10"/>
      <c r="C52" s="4"/>
      <c r="D52" s="4"/>
      <c r="E52" s="4"/>
      <c r="F52" s="5"/>
      <c r="G52" s="5"/>
      <c r="H52" s="5"/>
      <c r="I52" s="8"/>
      <c r="J52" s="8"/>
      <c r="K52" s="6"/>
      <c r="L52" s="17"/>
      <c r="N52" s="9"/>
      <c r="O52" s="9"/>
    </row>
    <row r="53" spans="1:17" x14ac:dyDescent="0.25">
      <c r="A53" s="15"/>
      <c r="B53" s="10"/>
      <c r="C53" s="4"/>
      <c r="D53" s="4"/>
      <c r="E53" s="4"/>
      <c r="F53" s="5"/>
      <c r="G53" s="5"/>
      <c r="H53" s="5"/>
      <c r="I53" s="8"/>
      <c r="J53" s="8"/>
      <c r="K53" s="6"/>
      <c r="L53" s="17"/>
      <c r="N53" s="9"/>
      <c r="O53" s="9"/>
    </row>
    <row r="54" spans="1:17" x14ac:dyDescent="0.25">
      <c r="A54" s="15"/>
      <c r="B54" s="46" t="s">
        <v>96</v>
      </c>
      <c r="C54" s="4"/>
      <c r="D54" s="4"/>
      <c r="E54" s="4"/>
      <c r="F54" s="5"/>
      <c r="G54" s="5"/>
      <c r="H54" s="5"/>
      <c r="I54" s="8"/>
      <c r="J54" s="8"/>
      <c r="K54" s="6"/>
      <c r="L54" s="17"/>
      <c r="N54" s="9"/>
      <c r="O54" s="9"/>
    </row>
    <row r="55" spans="1:17" x14ac:dyDescent="0.25">
      <c r="A55" s="15"/>
      <c r="B55" s="46" t="str">
        <f>+Índice!B49</f>
        <v>Fuente: Departamento Administrativo Nacional de Estadística, Gran Encuesta Integrada de Hogares (GEIH) junio 2014</v>
      </c>
      <c r="C55" s="5"/>
      <c r="D55" s="5"/>
      <c r="E55" s="5"/>
      <c r="F55" s="5"/>
      <c r="G55" s="5"/>
      <c r="H55" s="5"/>
      <c r="I55" s="6"/>
      <c r="J55" s="6"/>
      <c r="K55" s="6"/>
      <c r="L55" s="17"/>
      <c r="N55" s="9"/>
      <c r="O55" s="9"/>
    </row>
    <row r="56" spans="1:17" s="21" customFormat="1" x14ac:dyDescent="0.25">
      <c r="A56" s="18"/>
      <c r="B56" s="50" t="s">
        <v>36</v>
      </c>
      <c r="C56" s="19"/>
      <c r="D56" s="19"/>
      <c r="E56" s="19"/>
      <c r="F56" s="19"/>
      <c r="G56" s="19"/>
      <c r="H56" s="19"/>
      <c r="I56" s="19"/>
      <c r="J56" s="19"/>
      <c r="K56" s="65"/>
      <c r="L56" s="20"/>
      <c r="Q56" s="9"/>
    </row>
    <row r="57" spans="1:17" s="21" customFormat="1" x14ac:dyDescent="0.25">
      <c r="A57" s="9"/>
      <c r="F57" s="9"/>
      <c r="G57" s="9"/>
      <c r="H57" s="9"/>
      <c r="I57" s="9"/>
      <c r="J57" s="9"/>
      <c r="K57" s="41"/>
      <c r="L57" s="9"/>
      <c r="Q57" s="9"/>
    </row>
    <row r="58" spans="1:17" s="21" customFormat="1" x14ac:dyDescent="0.25">
      <c r="A58" s="9"/>
      <c r="F58" s="9"/>
      <c r="G58" s="9"/>
      <c r="H58" s="9"/>
      <c r="I58" s="9"/>
      <c r="J58" s="9"/>
      <c r="K58" s="41"/>
      <c r="L58" s="9"/>
      <c r="Q58" s="9"/>
    </row>
    <row r="59" spans="1:17" x14ac:dyDescent="0.25">
      <c r="H59" s="118"/>
    </row>
    <row r="60" spans="1:17" x14ac:dyDescent="0.25">
      <c r="H60" s="118"/>
    </row>
    <row r="61" spans="1:17" x14ac:dyDescent="0.25">
      <c r="H61" s="118"/>
    </row>
    <row r="62" spans="1:17" x14ac:dyDescent="0.25">
      <c r="H62" s="118"/>
    </row>
    <row r="63" spans="1:17" x14ac:dyDescent="0.25">
      <c r="H63" s="118"/>
    </row>
    <row r="64" spans="1:17" x14ac:dyDescent="0.25">
      <c r="H64" s="118"/>
    </row>
    <row r="65" spans="8:8" x14ac:dyDescent="0.25">
      <c r="H65" s="118"/>
    </row>
  </sheetData>
  <mergeCells count="14">
    <mergeCell ref="M43:M46"/>
    <mergeCell ref="M47:M50"/>
    <mergeCell ref="M23:M26"/>
    <mergeCell ref="M27:M30"/>
    <mergeCell ref="C31:J31"/>
    <mergeCell ref="M31:M34"/>
    <mergeCell ref="M35:M38"/>
    <mergeCell ref="M39:M42"/>
    <mergeCell ref="C7:K7"/>
    <mergeCell ref="C8:K8"/>
    <mergeCell ref="C10:J10"/>
    <mergeCell ref="C13:J13"/>
    <mergeCell ref="M19:M22"/>
    <mergeCell ref="C22:J22"/>
  </mergeCells>
  <printOptions horizontalCentered="1" verticalCentered="1"/>
  <pageMargins left="0.74803149606299213" right="0" top="0.35433070866141736" bottom="0.59055118110236227" header="0.31496062992125984" footer="0.31496062992125984"/>
  <pageSetup scale="85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5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4" width="10" style="9" customWidth="1"/>
    <col min="5" max="5" width="14" style="9" customWidth="1"/>
    <col min="6" max="6" width="10.5703125" style="9" customWidth="1"/>
    <col min="7" max="8" width="10" style="9" customWidth="1"/>
    <col min="9" max="9" width="13.28515625" style="9" customWidth="1"/>
    <col min="10" max="10" width="8.5703125" style="9" customWidth="1"/>
    <col min="11" max="11" width="2.85546875" style="9" customWidth="1"/>
    <col min="12" max="12" width="10.85546875" style="9"/>
    <col min="13" max="13" width="11.42578125" style="9" customWidth="1"/>
    <col min="14" max="14" width="10.85546875" style="9" customWidth="1"/>
    <col min="15" max="16384" width="10.85546875" style="9"/>
  </cols>
  <sheetData>
    <row r="1" spans="1:15" x14ac:dyDescent="0.25">
      <c r="A1" s="74"/>
      <c r="B1" s="73"/>
      <c r="C1" s="73"/>
      <c r="D1" s="73"/>
      <c r="E1" s="73"/>
      <c r="F1" s="73"/>
      <c r="G1" s="73"/>
      <c r="H1" s="73"/>
      <c r="I1" s="73"/>
      <c r="J1" s="73"/>
      <c r="K1" s="75"/>
      <c r="L1" s="10"/>
    </row>
    <row r="2" spans="1:15" x14ac:dyDescent="0.25">
      <c r="A2" s="15"/>
      <c r="B2" s="78"/>
      <c r="C2" s="78"/>
      <c r="D2" s="78"/>
      <c r="E2" s="78"/>
      <c r="F2" s="78"/>
      <c r="G2" s="78"/>
      <c r="H2" s="78"/>
      <c r="I2" s="78"/>
      <c r="J2" s="78"/>
      <c r="K2" s="17"/>
      <c r="L2" s="10"/>
    </row>
    <row r="3" spans="1:15" x14ac:dyDescent="0.25">
      <c r="A3" s="15"/>
      <c r="B3" s="78"/>
      <c r="C3" s="78"/>
      <c r="D3" s="78"/>
      <c r="E3" s="78"/>
      <c r="F3" s="78"/>
      <c r="G3" s="78"/>
      <c r="H3" s="78"/>
      <c r="I3" s="78"/>
      <c r="J3" s="78"/>
      <c r="K3" s="17"/>
      <c r="L3" s="10"/>
    </row>
    <row r="4" spans="1:15" x14ac:dyDescent="0.25">
      <c r="A4" s="15"/>
      <c r="B4" s="78"/>
      <c r="C4" s="78"/>
      <c r="D4" s="78"/>
      <c r="E4" s="78"/>
      <c r="F4" s="78"/>
      <c r="G4" s="78"/>
      <c r="H4" s="78"/>
      <c r="I4" s="78"/>
      <c r="J4" s="78"/>
      <c r="K4" s="17"/>
      <c r="L4" s="10"/>
    </row>
    <row r="5" spans="1:15" x14ac:dyDescent="0.25">
      <c r="A5" s="15"/>
      <c r="B5" s="78"/>
      <c r="C5" s="78"/>
      <c r="D5" s="78"/>
      <c r="E5" s="78"/>
      <c r="F5" s="78"/>
      <c r="G5" s="78"/>
      <c r="H5" s="78"/>
      <c r="I5" s="78"/>
      <c r="J5" s="78"/>
      <c r="K5" s="17"/>
      <c r="L5" s="10"/>
    </row>
    <row r="6" spans="1:15" x14ac:dyDescent="0.25">
      <c r="A6" s="15"/>
      <c r="B6" s="78"/>
      <c r="C6" s="78"/>
      <c r="D6" s="78"/>
      <c r="E6" s="78"/>
      <c r="F6" s="78"/>
      <c r="G6" s="78"/>
      <c r="H6" s="78"/>
      <c r="I6" s="78"/>
      <c r="J6" s="78"/>
      <c r="K6" s="17"/>
      <c r="L6" s="10"/>
    </row>
    <row r="7" spans="1:15" x14ac:dyDescent="0.25">
      <c r="A7" s="15"/>
      <c r="B7" s="78"/>
      <c r="C7" s="140" t="s">
        <v>188</v>
      </c>
      <c r="D7" s="140"/>
      <c r="E7" s="140"/>
      <c r="F7" s="140"/>
      <c r="G7" s="140"/>
      <c r="H7" s="140"/>
      <c r="I7" s="140"/>
      <c r="J7" s="140"/>
      <c r="K7" s="17"/>
      <c r="L7" s="10"/>
    </row>
    <row r="8" spans="1:15" x14ac:dyDescent="0.25">
      <c r="A8" s="15"/>
      <c r="B8" s="78"/>
      <c r="C8" s="140" t="s">
        <v>55</v>
      </c>
      <c r="D8" s="140"/>
      <c r="E8" s="140"/>
      <c r="F8" s="140"/>
      <c r="G8" s="140"/>
      <c r="H8" s="140"/>
      <c r="I8" s="140"/>
      <c r="J8" s="140"/>
      <c r="K8" s="17"/>
      <c r="L8" s="10"/>
    </row>
    <row r="9" spans="1:15" x14ac:dyDescent="0.25">
      <c r="A9" s="15"/>
      <c r="B9" s="78"/>
      <c r="C9" s="79"/>
      <c r="D9" s="79"/>
      <c r="E9" s="79"/>
      <c r="F9" s="79"/>
      <c r="G9" s="78"/>
      <c r="H9" s="79"/>
      <c r="I9" s="78"/>
      <c r="J9" s="78"/>
      <c r="K9" s="17"/>
      <c r="L9" s="10"/>
    </row>
    <row r="10" spans="1:15" ht="15.75" customHeight="1" x14ac:dyDescent="0.25">
      <c r="A10" s="15"/>
      <c r="B10" s="10"/>
      <c r="C10" s="141" t="s">
        <v>91</v>
      </c>
      <c r="D10" s="141"/>
      <c r="E10" s="144" t="s">
        <v>92</v>
      </c>
      <c r="F10" s="79"/>
      <c r="G10" s="141" t="s">
        <v>57</v>
      </c>
      <c r="H10" s="141"/>
      <c r="I10" s="144" t="s">
        <v>92</v>
      </c>
      <c r="J10" s="8"/>
      <c r="K10" s="17"/>
      <c r="L10" s="10"/>
    </row>
    <row r="11" spans="1:15" ht="15.75" customHeight="1" x14ac:dyDescent="0.25">
      <c r="A11" s="15"/>
      <c r="B11" s="10"/>
      <c r="C11" s="79">
        <v>2013</v>
      </c>
      <c r="D11" s="79">
        <v>2014</v>
      </c>
      <c r="E11" s="144"/>
      <c r="F11" s="79"/>
      <c r="G11" s="79">
        <v>2013</v>
      </c>
      <c r="H11" s="79">
        <v>2014</v>
      </c>
      <c r="I11" s="144"/>
      <c r="J11" s="8"/>
      <c r="K11" s="17"/>
      <c r="M11" s="2"/>
    </row>
    <row r="12" spans="1:15" ht="12" customHeight="1" x14ac:dyDescent="0.25">
      <c r="A12" s="15"/>
      <c r="B12" s="10"/>
      <c r="C12" s="79"/>
      <c r="D12" s="79"/>
      <c r="E12" s="79"/>
      <c r="F12" s="79"/>
      <c r="G12" s="79"/>
      <c r="H12" s="79"/>
      <c r="I12" s="79"/>
      <c r="J12" s="8"/>
      <c r="K12" s="17"/>
      <c r="L12" s="10"/>
    </row>
    <row r="13" spans="1:15" x14ac:dyDescent="0.25">
      <c r="A13" s="15"/>
      <c r="B13" s="10" t="s">
        <v>44</v>
      </c>
      <c r="C13" s="24">
        <v>68.053431992192515</v>
      </c>
      <c r="D13" s="29">
        <v>68.014261643371029</v>
      </c>
      <c r="E13" s="24">
        <f t="shared" ref="E13:E26" si="0">+D13-C13</f>
        <v>-3.9170348821485845E-2</v>
      </c>
      <c r="F13" s="79"/>
      <c r="G13" s="24">
        <v>67.037698840647067</v>
      </c>
      <c r="H13" s="29">
        <v>70.003785865069219</v>
      </c>
      <c r="I13" s="24">
        <f t="shared" ref="I13:I26" si="1">+H13-G13</f>
        <v>2.9660870244221513</v>
      </c>
      <c r="J13" s="8"/>
      <c r="K13" s="17"/>
      <c r="L13" s="10"/>
      <c r="N13" s="110" t="s">
        <v>41</v>
      </c>
      <c r="O13" s="102">
        <v>47.206306035241624</v>
      </c>
    </row>
    <row r="14" spans="1:15" x14ac:dyDescent="0.25">
      <c r="A14" s="15"/>
      <c r="B14" s="11" t="s">
        <v>2</v>
      </c>
      <c r="C14" s="29">
        <v>67.449088942888267</v>
      </c>
      <c r="D14" s="29">
        <v>67.855476856192027</v>
      </c>
      <c r="E14" s="29">
        <f t="shared" si="0"/>
        <v>0.40638791330376023</v>
      </c>
      <c r="F14" s="79"/>
      <c r="G14" s="29">
        <v>67.419547232481463</v>
      </c>
      <c r="H14" s="29">
        <v>68.181885535704353</v>
      </c>
      <c r="I14" s="29">
        <f t="shared" si="1"/>
        <v>0.76233830322289009</v>
      </c>
      <c r="J14" s="8"/>
      <c r="K14" s="17"/>
      <c r="L14" s="10"/>
      <c r="N14" s="110" t="s">
        <v>42</v>
      </c>
      <c r="O14" s="102">
        <v>47.488982192650077</v>
      </c>
    </row>
    <row r="15" spans="1:15" x14ac:dyDescent="0.25">
      <c r="A15" s="15"/>
      <c r="B15" s="10" t="s">
        <v>45</v>
      </c>
      <c r="C15" s="24">
        <v>67.317790451312788</v>
      </c>
      <c r="D15" s="29">
        <v>64.928636090194814</v>
      </c>
      <c r="E15" s="24">
        <f t="shared" si="0"/>
        <v>-2.3891543611179742</v>
      </c>
      <c r="F15" s="79"/>
      <c r="G15" s="24">
        <v>66.969056589069311</v>
      </c>
      <c r="H15" s="29">
        <v>65.774571037970077</v>
      </c>
      <c r="I15" s="24">
        <f t="shared" si="1"/>
        <v>-1.194485551099234</v>
      </c>
      <c r="J15" s="8"/>
      <c r="K15" s="17"/>
      <c r="L15" s="10"/>
      <c r="N15" s="110" t="s">
        <v>143</v>
      </c>
      <c r="O15" s="102">
        <v>52.788038988221494</v>
      </c>
    </row>
    <row r="16" spans="1:15" x14ac:dyDescent="0.25">
      <c r="A16" s="15"/>
      <c r="B16" s="10" t="s">
        <v>39</v>
      </c>
      <c r="C16" s="24">
        <v>63.347748020786042</v>
      </c>
      <c r="D16" s="29">
        <v>63.276016618957954</v>
      </c>
      <c r="E16" s="24">
        <f t="shared" si="0"/>
        <v>-7.1731401828088792E-2</v>
      </c>
      <c r="F16" s="79"/>
      <c r="G16" s="24">
        <v>63.069700463058517</v>
      </c>
      <c r="H16" s="29">
        <v>63.355942062090442</v>
      </c>
      <c r="I16" s="24">
        <f t="shared" si="1"/>
        <v>0.28624159903192492</v>
      </c>
      <c r="J16" s="8"/>
      <c r="K16" s="17"/>
      <c r="L16" s="10"/>
      <c r="N16" s="110" t="s">
        <v>49</v>
      </c>
      <c r="O16" s="102">
        <v>53.843102704494207</v>
      </c>
    </row>
    <row r="17" spans="1:15" x14ac:dyDescent="0.25">
      <c r="A17" s="15"/>
      <c r="B17" s="10" t="s">
        <v>40</v>
      </c>
      <c r="C17" s="24">
        <v>60.555859891461495</v>
      </c>
      <c r="D17" s="29">
        <v>62.261041207033017</v>
      </c>
      <c r="E17" s="24">
        <f t="shared" si="0"/>
        <v>1.7051813155715223</v>
      </c>
      <c r="F17" s="79"/>
      <c r="G17" s="24">
        <v>61.347286105005161</v>
      </c>
      <c r="H17" s="29">
        <v>63.200512945990241</v>
      </c>
      <c r="I17" s="24">
        <f t="shared" si="1"/>
        <v>1.8532268409850801</v>
      </c>
      <c r="J17" s="8"/>
      <c r="K17" s="17"/>
      <c r="L17" s="10"/>
      <c r="N17" s="110" t="s">
        <v>47</v>
      </c>
      <c r="O17" s="102">
        <v>54.265164007253134</v>
      </c>
    </row>
    <row r="18" spans="1:15" x14ac:dyDescent="0.25">
      <c r="A18" s="15"/>
      <c r="B18" s="11" t="s">
        <v>138</v>
      </c>
      <c r="C18" s="25">
        <v>62.161057536996623</v>
      </c>
      <c r="D18" s="82">
        <v>62.024997085652757</v>
      </c>
      <c r="E18" s="25">
        <f t="shared" si="0"/>
        <v>-0.13606045134386591</v>
      </c>
      <c r="F18" s="79"/>
      <c r="G18" s="25">
        <v>62.310340163749579</v>
      </c>
      <c r="H18" s="82">
        <v>62.378829718707138</v>
      </c>
      <c r="I18" s="25">
        <f t="shared" si="1"/>
        <v>6.8489554957558596E-2</v>
      </c>
      <c r="J18" s="8"/>
      <c r="K18" s="17"/>
      <c r="L18" s="10"/>
      <c r="N18" s="110" t="s">
        <v>48</v>
      </c>
      <c r="O18" s="102">
        <v>55.956766858072434</v>
      </c>
    </row>
    <row r="19" spans="1:15" x14ac:dyDescent="0.25">
      <c r="A19" s="15"/>
      <c r="B19" s="10" t="s">
        <v>43</v>
      </c>
      <c r="C19" s="24">
        <v>62.517227542385157</v>
      </c>
      <c r="D19" s="29">
        <v>58.802198950694482</v>
      </c>
      <c r="E19" s="24">
        <f t="shared" si="0"/>
        <v>-3.7150285916906753</v>
      </c>
      <c r="F19" s="79"/>
      <c r="G19" s="24">
        <v>62.781168692863531</v>
      </c>
      <c r="H19" s="29">
        <v>57.863827059571207</v>
      </c>
      <c r="I19" s="24">
        <f t="shared" si="1"/>
        <v>-4.9173416332923239</v>
      </c>
      <c r="J19" s="8"/>
      <c r="K19" s="17"/>
      <c r="L19" s="10"/>
      <c r="N19" s="110" t="s">
        <v>46</v>
      </c>
      <c r="O19" s="102">
        <v>57.637710965958512</v>
      </c>
    </row>
    <row r="20" spans="1:15" x14ac:dyDescent="0.25">
      <c r="A20" s="15"/>
      <c r="B20" s="10" t="s">
        <v>46</v>
      </c>
      <c r="C20" s="24">
        <v>56.056554951365726</v>
      </c>
      <c r="D20" s="29">
        <v>57.637710965958512</v>
      </c>
      <c r="E20" s="24">
        <f t="shared" si="0"/>
        <v>1.5811560145927857</v>
      </c>
      <c r="F20" s="79"/>
      <c r="G20" s="24">
        <v>56.384084180589319</v>
      </c>
      <c r="H20" s="29">
        <v>58.640354385944882</v>
      </c>
      <c r="I20" s="24">
        <f t="shared" si="1"/>
        <v>2.2562702053555626</v>
      </c>
      <c r="J20" s="8"/>
      <c r="K20" s="17"/>
      <c r="L20" s="10"/>
      <c r="N20" s="110" t="s">
        <v>43</v>
      </c>
      <c r="O20" s="102">
        <v>58.802198950694482</v>
      </c>
    </row>
    <row r="21" spans="1:15" x14ac:dyDescent="0.25">
      <c r="A21" s="15"/>
      <c r="B21" s="10" t="s">
        <v>48</v>
      </c>
      <c r="C21" s="24">
        <v>55.803642457578476</v>
      </c>
      <c r="D21" s="29">
        <v>55.956766858072434</v>
      </c>
      <c r="E21" s="24">
        <f t="shared" si="0"/>
        <v>0.15312440049395803</v>
      </c>
      <c r="F21" s="79"/>
      <c r="G21" s="24">
        <v>54.345177526538293</v>
      </c>
      <c r="H21" s="29">
        <v>53.960261513575283</v>
      </c>
      <c r="I21" s="24">
        <f t="shared" si="1"/>
        <v>-0.3849160129630107</v>
      </c>
      <c r="J21" s="8"/>
      <c r="K21" s="17"/>
      <c r="L21" s="10"/>
      <c r="N21" s="111" t="s">
        <v>138</v>
      </c>
      <c r="O21" s="102">
        <v>62.024997085652757</v>
      </c>
    </row>
    <row r="22" spans="1:15" x14ac:dyDescent="0.25">
      <c r="A22" s="15"/>
      <c r="B22" s="10" t="s">
        <v>47</v>
      </c>
      <c r="C22" s="24">
        <v>53.005377248266313</v>
      </c>
      <c r="D22" s="29">
        <v>54.265164007253134</v>
      </c>
      <c r="E22" s="24">
        <f t="shared" si="0"/>
        <v>1.2597867589868201</v>
      </c>
      <c r="F22" s="79"/>
      <c r="G22" s="24">
        <v>55.508627391618504</v>
      </c>
      <c r="H22" s="29">
        <v>54.061871416682571</v>
      </c>
      <c r="I22" s="24">
        <f t="shared" si="1"/>
        <v>-1.4467559749359324</v>
      </c>
      <c r="J22" s="8"/>
      <c r="K22" s="17"/>
      <c r="L22" s="10"/>
      <c r="N22" s="110" t="s">
        <v>40</v>
      </c>
      <c r="O22" s="102">
        <v>62.261041207033017</v>
      </c>
    </row>
    <row r="23" spans="1:15" x14ac:dyDescent="0.25">
      <c r="A23" s="15"/>
      <c r="B23" s="10" t="s">
        <v>49</v>
      </c>
      <c r="C23" s="24">
        <v>53.417897394398075</v>
      </c>
      <c r="D23" s="29">
        <v>53.843102704494207</v>
      </c>
      <c r="E23" s="24">
        <f t="shared" si="0"/>
        <v>0.42520531009613194</v>
      </c>
      <c r="F23" s="79"/>
      <c r="G23" s="24">
        <v>54.073807254911358</v>
      </c>
      <c r="H23" s="29">
        <v>55.433378387571011</v>
      </c>
      <c r="I23" s="24">
        <f t="shared" si="1"/>
        <v>1.3595711326596529</v>
      </c>
      <c r="J23" s="8"/>
      <c r="K23" s="17"/>
      <c r="L23" s="10"/>
      <c r="N23" s="110" t="s">
        <v>39</v>
      </c>
      <c r="O23" s="102">
        <v>63.276016618957954</v>
      </c>
    </row>
    <row r="24" spans="1:15" x14ac:dyDescent="0.25">
      <c r="A24" s="15"/>
      <c r="B24" s="10" t="s">
        <v>143</v>
      </c>
      <c r="C24" s="24">
        <v>53.042065945599582</v>
      </c>
      <c r="D24" s="29">
        <v>52.788038988221494</v>
      </c>
      <c r="E24" s="24">
        <f t="shared" si="0"/>
        <v>-0.25402695737808756</v>
      </c>
      <c r="F24" s="79"/>
      <c r="G24" s="24">
        <v>56.634574712554745</v>
      </c>
      <c r="H24" s="29">
        <v>51.528362867814927</v>
      </c>
      <c r="I24" s="24">
        <f t="shared" si="1"/>
        <v>-5.1062118447398177</v>
      </c>
      <c r="J24" s="8"/>
      <c r="K24" s="17"/>
      <c r="L24" s="10"/>
      <c r="N24" s="110" t="s">
        <v>45</v>
      </c>
      <c r="O24" s="102">
        <v>64.928636090194814</v>
      </c>
    </row>
    <row r="25" spans="1:15" x14ac:dyDescent="0.25">
      <c r="A25" s="15"/>
      <c r="B25" s="10" t="s">
        <v>42</v>
      </c>
      <c r="C25" s="24">
        <v>48.600910384338285</v>
      </c>
      <c r="D25" s="29">
        <v>47.488982192650077</v>
      </c>
      <c r="E25" s="24">
        <f t="shared" si="0"/>
        <v>-1.1119281916882073</v>
      </c>
      <c r="F25" s="79"/>
      <c r="G25" s="24">
        <v>50.078949780789785</v>
      </c>
      <c r="H25" s="29">
        <v>48.185142809214781</v>
      </c>
      <c r="I25" s="24">
        <f t="shared" si="1"/>
        <v>-1.8938069715750032</v>
      </c>
      <c r="J25" s="8"/>
      <c r="K25" s="17"/>
      <c r="L25" s="10"/>
      <c r="N25" s="111" t="s">
        <v>2</v>
      </c>
      <c r="O25" s="102">
        <v>67.855476856192027</v>
      </c>
    </row>
    <row r="26" spans="1:15" x14ac:dyDescent="0.25">
      <c r="A26" s="15"/>
      <c r="B26" s="10" t="s">
        <v>41</v>
      </c>
      <c r="C26" s="24">
        <v>50.149741787765798</v>
      </c>
      <c r="D26" s="29">
        <v>47.206306035241624</v>
      </c>
      <c r="E26" s="24">
        <f t="shared" si="0"/>
        <v>-2.9434357525241737</v>
      </c>
      <c r="F26" s="79"/>
      <c r="G26" s="24">
        <v>50.455228184958735</v>
      </c>
      <c r="H26" s="29">
        <v>47.354737377651823</v>
      </c>
      <c r="I26" s="24">
        <f t="shared" si="1"/>
        <v>-3.1004908073069117</v>
      </c>
      <c r="J26" s="8"/>
      <c r="K26" s="17"/>
      <c r="L26" s="10"/>
      <c r="N26" s="110" t="s">
        <v>44</v>
      </c>
      <c r="O26" s="102">
        <v>68.014261643371029</v>
      </c>
    </row>
    <row r="27" spans="1:15" x14ac:dyDescent="0.25">
      <c r="A27" s="15"/>
      <c r="B27" s="8"/>
      <c r="J27" s="8"/>
      <c r="K27" s="17"/>
      <c r="L27" s="10"/>
    </row>
    <row r="28" spans="1:15" x14ac:dyDescent="0.25">
      <c r="A28" s="15"/>
      <c r="B28" s="11" t="s">
        <v>103</v>
      </c>
      <c r="C28" s="25">
        <f>+C14-C18</f>
        <v>5.288031405891644</v>
      </c>
      <c r="D28" s="82">
        <f>+D14-D18</f>
        <v>5.8304797705392701</v>
      </c>
      <c r="E28" s="8"/>
      <c r="F28" s="8"/>
      <c r="G28" s="25">
        <f>+G14-G18</f>
        <v>5.1092070687318838</v>
      </c>
      <c r="H28" s="82">
        <f>+H14-H18</f>
        <v>5.8030558169972153</v>
      </c>
      <c r="I28" s="8"/>
      <c r="J28" s="8"/>
      <c r="K28" s="17"/>
      <c r="L28" s="10"/>
    </row>
    <row r="29" spans="1:15" x14ac:dyDescent="0.25">
      <c r="A29" s="15"/>
      <c r="B29" s="8"/>
      <c r="C29" s="8"/>
      <c r="D29" s="8"/>
      <c r="E29" s="8"/>
      <c r="F29" s="8"/>
      <c r="G29" s="8"/>
      <c r="H29" s="8"/>
      <c r="I29" s="8"/>
      <c r="J29" s="8"/>
      <c r="K29" s="17"/>
      <c r="L29" s="10"/>
    </row>
    <row r="30" spans="1:15" x14ac:dyDescent="0.25">
      <c r="A30" s="15"/>
      <c r="B30" s="8"/>
      <c r="C30" s="8"/>
      <c r="D30" s="8"/>
      <c r="E30" s="8"/>
      <c r="F30" s="8"/>
      <c r="G30" s="8"/>
      <c r="H30" s="8"/>
      <c r="I30" s="8"/>
      <c r="J30" s="8"/>
      <c r="K30" s="17"/>
      <c r="L30" s="10"/>
    </row>
    <row r="31" spans="1:15" x14ac:dyDescent="0.25">
      <c r="A31" s="15"/>
      <c r="B31" s="8"/>
      <c r="C31" s="8"/>
      <c r="D31" s="8"/>
      <c r="E31" s="8"/>
      <c r="F31" s="8"/>
      <c r="G31" s="8"/>
      <c r="H31" s="8"/>
      <c r="I31" s="8"/>
      <c r="J31" s="8"/>
      <c r="K31" s="17"/>
      <c r="L31" s="10"/>
    </row>
    <row r="32" spans="1:15" x14ac:dyDescent="0.25">
      <c r="A32" s="15"/>
      <c r="B32" s="8"/>
      <c r="C32" s="8"/>
      <c r="D32" s="8"/>
      <c r="E32" s="8"/>
      <c r="F32" s="8"/>
      <c r="G32" s="8"/>
      <c r="H32" s="8"/>
      <c r="I32" s="8"/>
      <c r="J32" s="8"/>
      <c r="K32" s="17"/>
      <c r="L32" s="10"/>
    </row>
    <row r="33" spans="1:13" x14ac:dyDescent="0.25">
      <c r="A33" s="15"/>
      <c r="B33" s="8"/>
      <c r="C33" s="8"/>
      <c r="D33" s="8"/>
      <c r="E33" s="8"/>
      <c r="F33" s="8"/>
      <c r="G33" s="8"/>
      <c r="H33" s="8"/>
      <c r="I33" s="8"/>
      <c r="J33" s="8"/>
      <c r="K33" s="17"/>
      <c r="L33" s="10"/>
    </row>
    <row r="34" spans="1:13" x14ac:dyDescent="0.25">
      <c r="A34" s="15"/>
      <c r="B34" s="8"/>
      <c r="C34" s="8"/>
      <c r="D34" s="8"/>
      <c r="E34" s="8"/>
      <c r="F34" s="8"/>
      <c r="G34" s="8"/>
      <c r="H34" s="8"/>
      <c r="I34" s="8"/>
      <c r="J34" s="8"/>
      <c r="K34" s="17"/>
      <c r="L34" s="10"/>
    </row>
    <row r="35" spans="1:13" x14ac:dyDescent="0.25">
      <c r="A35" s="15"/>
      <c r="B35" s="8"/>
      <c r="C35" s="8"/>
      <c r="D35" s="8"/>
      <c r="E35" s="8"/>
      <c r="F35" s="8"/>
      <c r="G35" s="8"/>
      <c r="H35" s="8"/>
      <c r="I35" s="8"/>
      <c r="J35" s="8"/>
      <c r="K35" s="17"/>
      <c r="L35" s="10"/>
    </row>
    <row r="36" spans="1:13" ht="14.25" customHeight="1" x14ac:dyDescent="0.25">
      <c r="A36" s="15"/>
      <c r="B36" s="8"/>
      <c r="C36" s="8"/>
      <c r="D36" s="8"/>
      <c r="E36" s="8"/>
      <c r="F36" s="8"/>
      <c r="G36" s="8"/>
      <c r="H36" s="8"/>
      <c r="I36" s="8"/>
      <c r="J36" s="8"/>
      <c r="K36" s="17"/>
      <c r="L36" s="10"/>
    </row>
    <row r="37" spans="1:13" x14ac:dyDescent="0.25">
      <c r="A37" s="15"/>
      <c r="B37" s="10"/>
      <c r="C37" s="4"/>
      <c r="D37" s="4"/>
      <c r="E37" s="4"/>
      <c r="F37" s="5"/>
      <c r="G37" s="5"/>
      <c r="H37" s="5"/>
      <c r="I37" s="8"/>
      <c r="J37" s="8"/>
      <c r="K37" s="17"/>
      <c r="L37" s="10"/>
      <c r="M37" s="21" t="s">
        <v>50</v>
      </c>
    </row>
    <row r="38" spans="1:13" x14ac:dyDescent="0.25">
      <c r="A38" s="15"/>
      <c r="B38" s="10"/>
      <c r="C38" s="4"/>
      <c r="D38" s="4"/>
      <c r="E38" s="4"/>
      <c r="F38" s="5"/>
      <c r="G38" s="5"/>
      <c r="H38" s="5"/>
      <c r="I38" s="8"/>
      <c r="J38" s="8"/>
      <c r="K38" s="17"/>
      <c r="L38" s="10"/>
      <c r="M38" s="9" t="s">
        <v>50</v>
      </c>
    </row>
    <row r="39" spans="1:13" x14ac:dyDescent="0.25">
      <c r="A39" s="15"/>
      <c r="B39" s="10"/>
      <c r="C39" s="4"/>
      <c r="D39" s="4"/>
      <c r="E39" s="4"/>
      <c r="F39" s="5"/>
      <c r="G39" s="5"/>
      <c r="H39" s="5"/>
      <c r="I39" s="8"/>
      <c r="J39" s="8"/>
      <c r="K39" s="17"/>
      <c r="L39" s="10"/>
      <c r="M39" s="9" t="s">
        <v>50</v>
      </c>
    </row>
    <row r="40" spans="1:13" x14ac:dyDescent="0.25">
      <c r="A40" s="15"/>
      <c r="B40" s="10"/>
      <c r="C40" s="4"/>
      <c r="D40" s="4"/>
      <c r="E40" s="4"/>
      <c r="F40" s="5"/>
      <c r="G40" s="5"/>
      <c r="H40" s="5"/>
      <c r="I40" s="8"/>
      <c r="J40" s="8"/>
      <c r="K40" s="17"/>
      <c r="L40" s="10"/>
      <c r="M40" s="9" t="s">
        <v>50</v>
      </c>
    </row>
    <row r="41" spans="1:13" x14ac:dyDescent="0.25">
      <c r="A41" s="15"/>
      <c r="B41" s="10"/>
      <c r="C41" s="4"/>
      <c r="D41" s="4"/>
      <c r="E41" s="4"/>
      <c r="F41" s="5"/>
      <c r="G41" s="5"/>
      <c r="H41" s="5"/>
      <c r="I41" s="8"/>
      <c r="J41" s="8"/>
      <c r="K41" s="17"/>
      <c r="L41" s="10"/>
      <c r="M41" s="9" t="s">
        <v>50</v>
      </c>
    </row>
    <row r="42" spans="1:13" x14ac:dyDescent="0.25">
      <c r="A42" s="15"/>
      <c r="B42" s="10"/>
      <c r="C42" s="4"/>
      <c r="D42" s="4"/>
      <c r="E42" s="4"/>
      <c r="F42" s="5"/>
      <c r="G42" s="5"/>
      <c r="H42" s="5"/>
      <c r="I42" s="8"/>
      <c r="J42" s="8"/>
      <c r="K42" s="17"/>
      <c r="L42" s="10"/>
    </row>
    <row r="43" spans="1:13" x14ac:dyDescent="0.25">
      <c r="A43" s="15"/>
      <c r="B43" s="10"/>
      <c r="C43" s="4"/>
      <c r="D43" s="4"/>
      <c r="E43" s="4"/>
      <c r="F43" s="5"/>
      <c r="G43" s="5"/>
      <c r="H43" s="5"/>
      <c r="I43" s="8"/>
      <c r="J43" s="8"/>
      <c r="K43" s="17"/>
      <c r="L43" s="10"/>
      <c r="M43" s="9" t="s">
        <v>50</v>
      </c>
    </row>
    <row r="44" spans="1:13" x14ac:dyDescent="0.25">
      <c r="A44" s="15"/>
      <c r="B44" s="10"/>
      <c r="C44" s="4"/>
      <c r="D44" s="4"/>
      <c r="E44" s="4"/>
      <c r="F44" s="5"/>
      <c r="G44" s="5"/>
      <c r="H44" s="5"/>
      <c r="I44" s="8"/>
      <c r="J44" s="8"/>
      <c r="K44" s="17"/>
      <c r="L44" s="10"/>
      <c r="M44" s="9" t="s">
        <v>50</v>
      </c>
    </row>
    <row r="45" spans="1:13" x14ac:dyDescent="0.25">
      <c r="A45" s="15"/>
      <c r="B45" s="10"/>
      <c r="C45" s="4"/>
      <c r="D45" s="4"/>
      <c r="E45" s="4"/>
      <c r="F45" s="5"/>
      <c r="G45" s="5"/>
      <c r="H45" s="5"/>
      <c r="I45" s="8"/>
      <c r="J45" s="8"/>
      <c r="K45" s="17"/>
      <c r="L45" s="10"/>
      <c r="M45" s="9" t="s">
        <v>50</v>
      </c>
    </row>
    <row r="46" spans="1:13" x14ac:dyDescent="0.25">
      <c r="A46" s="15"/>
      <c r="B46" s="10"/>
      <c r="C46" s="4"/>
      <c r="D46" s="4"/>
      <c r="E46" s="4"/>
      <c r="F46" s="5"/>
      <c r="G46" s="5"/>
      <c r="H46" s="5"/>
      <c r="I46" s="8"/>
      <c r="J46" s="8"/>
      <c r="K46" s="17"/>
      <c r="L46" s="10"/>
      <c r="M46" s="9" t="s">
        <v>50</v>
      </c>
    </row>
    <row r="47" spans="1:13" x14ac:dyDescent="0.25">
      <c r="A47" s="15"/>
      <c r="B47" s="46" t="str">
        <f>+Índice!B49</f>
        <v>Fuente: Departamento Administrativo Nacional de Estadística, Gran Encuesta Integrada de Hogares (GEIH) junio 2014</v>
      </c>
      <c r="C47" s="10"/>
      <c r="D47" s="10"/>
      <c r="E47" s="10"/>
      <c r="F47" s="10"/>
      <c r="G47" s="10"/>
      <c r="H47" s="10"/>
      <c r="I47" s="10"/>
      <c r="J47" s="10"/>
      <c r="K47" s="17"/>
      <c r="L47" s="10"/>
    </row>
    <row r="48" spans="1:13" x14ac:dyDescent="0.25">
      <c r="A48" s="15"/>
      <c r="B48" s="46" t="s">
        <v>34</v>
      </c>
      <c r="C48" s="10"/>
      <c r="D48" s="10"/>
      <c r="E48" s="10"/>
      <c r="F48" s="10"/>
      <c r="G48" s="10"/>
      <c r="H48" s="10"/>
      <c r="I48" s="10"/>
      <c r="J48" s="10"/>
      <c r="K48" s="17"/>
      <c r="L48" s="10"/>
    </row>
    <row r="49" spans="1:12" x14ac:dyDescent="0.25">
      <c r="A49" s="15"/>
      <c r="B49" s="46" t="s">
        <v>37</v>
      </c>
      <c r="C49" s="10"/>
      <c r="D49" s="10"/>
      <c r="E49" s="10"/>
      <c r="F49" s="10"/>
      <c r="G49" s="10"/>
      <c r="H49" s="10"/>
      <c r="I49" s="10"/>
      <c r="J49" s="10"/>
      <c r="K49" s="17"/>
      <c r="L49" s="10"/>
    </row>
    <row r="50" spans="1:12" x14ac:dyDescent="0.25">
      <c r="A50" s="15"/>
      <c r="B50" s="46" t="s">
        <v>35</v>
      </c>
      <c r="C50" s="10"/>
      <c r="D50" s="10"/>
      <c r="E50" s="10"/>
      <c r="F50" s="10"/>
      <c r="G50" s="10"/>
      <c r="H50" s="10"/>
      <c r="I50" s="10"/>
      <c r="J50" s="10"/>
      <c r="K50" s="17"/>
      <c r="L50" s="10"/>
    </row>
    <row r="51" spans="1:12" x14ac:dyDescent="0.25">
      <c r="A51" s="18"/>
      <c r="B51" s="50" t="s">
        <v>36</v>
      </c>
      <c r="C51" s="51"/>
      <c r="D51" s="51"/>
      <c r="E51" s="51"/>
      <c r="F51" s="51"/>
      <c r="G51" s="51"/>
      <c r="H51" s="52"/>
      <c r="I51" s="52"/>
      <c r="J51" s="52"/>
      <c r="K51" s="53"/>
      <c r="L51" s="10"/>
    </row>
    <row r="53" spans="1:12" x14ac:dyDescent="0.25">
      <c r="B53" s="21" t="s">
        <v>17</v>
      </c>
      <c r="C53" s="21"/>
      <c r="D53" s="21"/>
      <c r="E53" s="21" t="s">
        <v>15</v>
      </c>
    </row>
  </sheetData>
  <sortState ref="B13:I26">
    <sortCondition descending="1" ref="D13:D26"/>
  </sortState>
  <mergeCells count="6">
    <mergeCell ref="C7:J7"/>
    <mergeCell ref="C8:J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9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5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4" width="10" style="9" customWidth="1"/>
    <col min="5" max="5" width="14" style="9" customWidth="1"/>
    <col min="6" max="6" width="11" style="9" customWidth="1"/>
    <col min="7" max="8" width="10" style="9" customWidth="1"/>
    <col min="9" max="9" width="13.28515625" style="9" customWidth="1"/>
    <col min="10" max="10" width="7.28515625" style="9" customWidth="1"/>
    <col min="11" max="11" width="4" style="9" customWidth="1"/>
    <col min="12" max="12" width="10.85546875" style="9"/>
    <col min="13" max="13" width="11.42578125" style="9" customWidth="1"/>
    <col min="14" max="14" width="10.85546875" style="9" customWidth="1"/>
    <col min="15" max="16384" width="10.85546875" style="9"/>
  </cols>
  <sheetData>
    <row r="1" spans="1:15" x14ac:dyDescent="0.25">
      <c r="A1" s="74"/>
      <c r="B1" s="73"/>
      <c r="C1" s="73"/>
      <c r="D1" s="73"/>
      <c r="E1" s="73"/>
      <c r="F1" s="73"/>
      <c r="G1" s="73"/>
      <c r="H1" s="73"/>
      <c r="I1" s="73"/>
      <c r="J1" s="73"/>
      <c r="K1" s="75"/>
      <c r="L1" s="10"/>
    </row>
    <row r="2" spans="1:15" x14ac:dyDescent="0.25">
      <c r="A2" s="15"/>
      <c r="B2" s="78"/>
      <c r="C2" s="78"/>
      <c r="D2" s="78"/>
      <c r="E2" s="78"/>
      <c r="F2" s="78"/>
      <c r="G2" s="78"/>
      <c r="H2" s="78"/>
      <c r="I2" s="78"/>
      <c r="J2" s="78"/>
      <c r="K2" s="17"/>
      <c r="L2" s="10"/>
    </row>
    <row r="3" spans="1:15" x14ac:dyDescent="0.25">
      <c r="A3" s="15"/>
      <c r="B3" s="78"/>
      <c r="C3" s="78"/>
      <c r="D3" s="78"/>
      <c r="E3" s="78"/>
      <c r="F3" s="78"/>
      <c r="G3" s="78"/>
      <c r="H3" s="78"/>
      <c r="I3" s="78"/>
      <c r="J3" s="78"/>
      <c r="K3" s="17"/>
      <c r="L3" s="10"/>
    </row>
    <row r="4" spans="1:15" x14ac:dyDescent="0.25">
      <c r="A4" s="15"/>
      <c r="B4" s="78"/>
      <c r="C4" s="78"/>
      <c r="D4" s="78"/>
      <c r="E4" s="78"/>
      <c r="F4" s="78"/>
      <c r="G4" s="78"/>
      <c r="H4" s="78"/>
      <c r="I4" s="78"/>
      <c r="J4" s="78"/>
      <c r="K4" s="17"/>
      <c r="L4" s="10"/>
    </row>
    <row r="5" spans="1:15" x14ac:dyDescent="0.25">
      <c r="A5" s="15"/>
      <c r="B5" s="78"/>
      <c r="C5" s="78"/>
      <c r="D5" s="78"/>
      <c r="E5" s="78"/>
      <c r="F5" s="78"/>
      <c r="G5" s="78"/>
      <c r="H5" s="78"/>
      <c r="I5" s="78"/>
      <c r="J5" s="78"/>
      <c r="K5" s="17"/>
      <c r="L5" s="10"/>
    </row>
    <row r="6" spans="1:15" x14ac:dyDescent="0.25">
      <c r="A6" s="15"/>
      <c r="B6" s="78"/>
      <c r="C6" s="78"/>
      <c r="D6" s="78"/>
      <c r="E6" s="78"/>
      <c r="F6" s="78"/>
      <c r="G6" s="78"/>
      <c r="H6" s="78"/>
      <c r="I6" s="78"/>
      <c r="J6" s="78"/>
      <c r="K6" s="17"/>
      <c r="L6" s="10"/>
    </row>
    <row r="7" spans="1:15" x14ac:dyDescent="0.25">
      <c r="A7" s="15"/>
      <c r="B7" s="78"/>
      <c r="C7" s="140" t="s">
        <v>189</v>
      </c>
      <c r="D7" s="140"/>
      <c r="E7" s="140"/>
      <c r="F7" s="140"/>
      <c r="G7" s="140"/>
      <c r="H7" s="140"/>
      <c r="I7" s="140"/>
      <c r="J7" s="140"/>
      <c r="K7" s="17"/>
      <c r="L7" s="10"/>
    </row>
    <row r="8" spans="1:15" x14ac:dyDescent="0.25">
      <c r="A8" s="15"/>
      <c r="B8" s="78"/>
      <c r="C8" s="140" t="s">
        <v>55</v>
      </c>
      <c r="D8" s="140"/>
      <c r="E8" s="140"/>
      <c r="F8" s="140"/>
      <c r="G8" s="140"/>
      <c r="H8" s="140"/>
      <c r="I8" s="140"/>
      <c r="J8" s="140"/>
      <c r="K8" s="17"/>
      <c r="L8" s="10"/>
    </row>
    <row r="9" spans="1:15" x14ac:dyDescent="0.25">
      <c r="A9" s="15"/>
      <c r="B9" s="78"/>
      <c r="C9" s="79"/>
      <c r="D9" s="79"/>
      <c r="E9" s="79"/>
      <c r="F9" s="79"/>
      <c r="G9" s="78"/>
      <c r="H9" s="79"/>
      <c r="I9" s="78"/>
      <c r="J9" s="78"/>
      <c r="K9" s="17"/>
      <c r="L9" s="10"/>
    </row>
    <row r="10" spans="1:15" ht="15.75" customHeight="1" x14ac:dyDescent="0.25">
      <c r="A10" s="15"/>
      <c r="B10" s="10"/>
      <c r="C10" s="141" t="s">
        <v>91</v>
      </c>
      <c r="D10" s="141"/>
      <c r="E10" s="144" t="s">
        <v>92</v>
      </c>
      <c r="F10" s="79"/>
      <c r="G10" s="141" t="s">
        <v>57</v>
      </c>
      <c r="H10" s="141"/>
      <c r="I10" s="144" t="s">
        <v>92</v>
      </c>
      <c r="J10" s="8"/>
      <c r="K10" s="17"/>
      <c r="L10" s="10"/>
    </row>
    <row r="11" spans="1:15" ht="15.75" customHeight="1" x14ac:dyDescent="0.25">
      <c r="A11" s="15"/>
      <c r="B11" s="10"/>
      <c r="C11" s="79">
        <v>2013</v>
      </c>
      <c r="D11" s="79">
        <v>2014</v>
      </c>
      <c r="E11" s="144"/>
      <c r="F11" s="79"/>
      <c r="G11" s="79">
        <v>2013</v>
      </c>
      <c r="H11" s="79">
        <v>2014</v>
      </c>
      <c r="I11" s="144"/>
      <c r="J11" s="8"/>
      <c r="K11" s="17"/>
      <c r="M11" s="2"/>
    </row>
    <row r="12" spans="1:15" ht="12" customHeight="1" x14ac:dyDescent="0.25">
      <c r="A12" s="15"/>
      <c r="B12" s="10"/>
      <c r="C12" s="79"/>
      <c r="D12" s="79"/>
      <c r="E12" s="79"/>
      <c r="F12" s="79"/>
      <c r="G12" s="79"/>
      <c r="H12" s="79"/>
      <c r="I12" s="79"/>
      <c r="J12" s="8"/>
      <c r="K12" s="17"/>
      <c r="L12" s="10"/>
    </row>
    <row r="13" spans="1:15" x14ac:dyDescent="0.25">
      <c r="A13" s="15"/>
      <c r="B13" s="11" t="s">
        <v>2</v>
      </c>
      <c r="C13" s="29">
        <v>93.06603616102332</v>
      </c>
      <c r="D13" s="29">
        <v>92.75779540378069</v>
      </c>
      <c r="E13" s="29">
        <v>0.76233830322289009</v>
      </c>
      <c r="F13" s="79"/>
      <c r="G13" s="29">
        <v>93.412304792316533</v>
      </c>
      <c r="H13" s="29">
        <v>93.10551586183874</v>
      </c>
      <c r="I13" s="29">
        <v>0.76233830322289009</v>
      </c>
      <c r="J13" s="8"/>
      <c r="K13" s="17"/>
      <c r="L13" s="10"/>
      <c r="N13" s="21" t="s">
        <v>41</v>
      </c>
      <c r="O13" s="21">
        <v>82.125577811273772</v>
      </c>
    </row>
    <row r="14" spans="1:15" x14ac:dyDescent="0.25">
      <c r="A14" s="15"/>
      <c r="B14" s="10" t="s">
        <v>44</v>
      </c>
      <c r="C14" s="24">
        <v>92.300139408854506</v>
      </c>
      <c r="D14" s="29">
        <v>92.311879736653452</v>
      </c>
      <c r="E14" s="24">
        <v>2.9660870244221513</v>
      </c>
      <c r="F14" s="79"/>
      <c r="G14" s="24">
        <v>92.175581138232957</v>
      </c>
      <c r="H14" s="29">
        <v>93.599596593394509</v>
      </c>
      <c r="I14" s="24">
        <v>2.9660870244221513</v>
      </c>
      <c r="J14" s="8"/>
      <c r="K14" s="17"/>
      <c r="L14" s="10"/>
      <c r="N14" s="21" t="s">
        <v>42</v>
      </c>
      <c r="O14" s="21">
        <v>84.496172818658366</v>
      </c>
    </row>
    <row r="15" spans="1:15" x14ac:dyDescent="0.25">
      <c r="A15" s="15"/>
      <c r="B15" s="10" t="s">
        <v>48</v>
      </c>
      <c r="C15" s="24">
        <v>89.752483071695821</v>
      </c>
      <c r="D15" s="29">
        <v>90.127810566205696</v>
      </c>
      <c r="E15" s="24">
        <v>-0.3849160129630107</v>
      </c>
      <c r="F15" s="79"/>
      <c r="G15" s="24">
        <v>89.922540270306428</v>
      </c>
      <c r="H15" s="29">
        <v>89.595665665667823</v>
      </c>
      <c r="I15" s="24">
        <v>-0.3849160129630107</v>
      </c>
      <c r="J15" s="8"/>
      <c r="K15" s="17"/>
      <c r="L15" s="10"/>
      <c r="N15" s="21" t="s">
        <v>49</v>
      </c>
      <c r="O15" s="21">
        <v>85.063276740897535</v>
      </c>
    </row>
    <row r="16" spans="1:15" x14ac:dyDescent="0.25">
      <c r="A16" s="15"/>
      <c r="B16" s="10" t="s">
        <v>45</v>
      </c>
      <c r="C16" s="24">
        <v>90.819469476155746</v>
      </c>
      <c r="D16" s="29">
        <v>89.972020241902356</v>
      </c>
      <c r="E16" s="24">
        <v>-1.194485551099234</v>
      </c>
      <c r="F16" s="79"/>
      <c r="G16" s="24">
        <v>90.68047704750289</v>
      </c>
      <c r="H16" s="29">
        <v>90.172296739488033</v>
      </c>
      <c r="I16" s="24">
        <v>-1.194485551099234</v>
      </c>
      <c r="J16" s="8"/>
      <c r="K16" s="17"/>
      <c r="L16" s="10"/>
      <c r="N16" s="27" t="s">
        <v>46</v>
      </c>
      <c r="O16" s="21">
        <v>85.246498354157097</v>
      </c>
    </row>
    <row r="17" spans="1:15" x14ac:dyDescent="0.25">
      <c r="A17" s="15"/>
      <c r="B17" s="10" t="s">
        <v>39</v>
      </c>
      <c r="C17" s="24">
        <v>88.046281732609259</v>
      </c>
      <c r="D17" s="29">
        <v>89.584167153673832</v>
      </c>
      <c r="E17" s="24">
        <v>0.28624159903192492</v>
      </c>
      <c r="F17" s="79"/>
      <c r="G17" s="24">
        <v>89.140630676540269</v>
      </c>
      <c r="H17" s="29">
        <v>90.214035763035014</v>
      </c>
      <c r="I17" s="24">
        <v>0.28624159903192492</v>
      </c>
      <c r="J17" s="8"/>
      <c r="K17" s="17"/>
      <c r="L17" s="10"/>
      <c r="N17" s="21" t="s">
        <v>47</v>
      </c>
      <c r="O17" s="21">
        <v>86.139482116463995</v>
      </c>
    </row>
    <row r="18" spans="1:15" x14ac:dyDescent="0.25">
      <c r="A18" s="15"/>
      <c r="B18" s="11" t="s">
        <v>138</v>
      </c>
      <c r="C18" s="25">
        <v>89.454599047909085</v>
      </c>
      <c r="D18" s="82">
        <v>89.554251845070624</v>
      </c>
      <c r="E18" s="25">
        <v>6.8489554957558596E-2</v>
      </c>
      <c r="F18" s="79"/>
      <c r="G18" s="25">
        <v>89.876789713084008</v>
      </c>
      <c r="H18" s="82">
        <v>89.882697513660816</v>
      </c>
      <c r="I18" s="25">
        <v>6.8489554957558596E-2</v>
      </c>
      <c r="J18" s="8"/>
      <c r="K18" s="17"/>
      <c r="L18" s="10"/>
      <c r="N18" s="21" t="s">
        <v>143</v>
      </c>
      <c r="O18" s="21">
        <v>86.570259468346052</v>
      </c>
    </row>
    <row r="19" spans="1:15" x14ac:dyDescent="0.25">
      <c r="A19" s="15"/>
      <c r="B19" s="10" t="s">
        <v>40</v>
      </c>
      <c r="C19" s="24">
        <v>88.05653028953634</v>
      </c>
      <c r="D19" s="29">
        <v>88.515370830052291</v>
      </c>
      <c r="E19" s="24">
        <v>1.8532268409850801</v>
      </c>
      <c r="F19" s="79"/>
      <c r="G19" s="24">
        <v>87.986677326334473</v>
      </c>
      <c r="H19" s="29">
        <v>88.050214627533848</v>
      </c>
      <c r="I19" s="24">
        <v>1.8532268409850801</v>
      </c>
      <c r="J19" s="8"/>
      <c r="K19" s="17"/>
      <c r="L19" s="10"/>
      <c r="N19" s="21" t="s">
        <v>43</v>
      </c>
      <c r="O19" s="21">
        <v>86.894778729832396</v>
      </c>
    </row>
    <row r="20" spans="1:15" x14ac:dyDescent="0.25">
      <c r="A20" s="15"/>
      <c r="B20" s="10" t="s">
        <v>43</v>
      </c>
      <c r="C20" s="24">
        <v>87.35023392561267</v>
      </c>
      <c r="D20" s="29">
        <v>86.894778729832396</v>
      </c>
      <c r="E20" s="24">
        <v>-4.9173416332923239</v>
      </c>
      <c r="F20" s="79"/>
      <c r="G20" s="24">
        <v>88.622291626339248</v>
      </c>
      <c r="H20" s="29">
        <v>87.219274032524424</v>
      </c>
      <c r="I20" s="24">
        <v>-4.9173416332923239</v>
      </c>
      <c r="J20" s="8"/>
      <c r="K20" s="17"/>
      <c r="L20" s="10"/>
      <c r="N20" s="21" t="s">
        <v>40</v>
      </c>
      <c r="O20" s="21">
        <v>88.515370830052291</v>
      </c>
    </row>
    <row r="21" spans="1:15" x14ac:dyDescent="0.25">
      <c r="A21" s="15"/>
      <c r="B21" s="10" t="s">
        <v>143</v>
      </c>
      <c r="C21" s="24">
        <v>86.157830811791925</v>
      </c>
      <c r="D21" s="29">
        <v>86.570259468346052</v>
      </c>
      <c r="E21" s="24">
        <v>-5.1062118447398177</v>
      </c>
      <c r="F21" s="79"/>
      <c r="G21" s="24">
        <v>87.691841705307439</v>
      </c>
      <c r="H21" s="29">
        <v>85.964249133998266</v>
      </c>
      <c r="I21" s="24">
        <v>-5.1062118447398177</v>
      </c>
      <c r="J21" s="8"/>
      <c r="K21" s="17"/>
      <c r="L21" s="10"/>
      <c r="N21" s="21" t="s">
        <v>138</v>
      </c>
      <c r="O21" s="21">
        <v>89.554251845070624</v>
      </c>
    </row>
    <row r="22" spans="1:15" x14ac:dyDescent="0.25">
      <c r="A22" s="15"/>
      <c r="B22" s="10" t="s">
        <v>47</v>
      </c>
      <c r="C22" s="24">
        <v>86.557842318356563</v>
      </c>
      <c r="D22" s="29">
        <v>86.139482116463995</v>
      </c>
      <c r="E22" s="24">
        <v>-1.4467559749359324</v>
      </c>
      <c r="F22" s="79"/>
      <c r="G22" s="24">
        <v>88.106706291022903</v>
      </c>
      <c r="H22" s="29">
        <v>86.113241348529868</v>
      </c>
      <c r="I22" s="24">
        <v>-1.4467559749359324</v>
      </c>
      <c r="J22" s="8"/>
      <c r="K22" s="17"/>
      <c r="L22" s="10"/>
      <c r="N22" s="21" t="s">
        <v>39</v>
      </c>
      <c r="O22" s="21">
        <v>89.584167153673832</v>
      </c>
    </row>
    <row r="23" spans="1:15" x14ac:dyDescent="0.25">
      <c r="A23" s="15"/>
      <c r="B23" s="10" t="s">
        <v>46</v>
      </c>
      <c r="C23" s="24">
        <v>85.5340673413057</v>
      </c>
      <c r="D23" s="29">
        <v>85.246498354157097</v>
      </c>
      <c r="E23" s="24">
        <v>2.2562702053555626</v>
      </c>
      <c r="F23" s="79"/>
      <c r="G23" s="24">
        <v>85.408374273896541</v>
      </c>
      <c r="H23" s="29">
        <v>86.010906605489112</v>
      </c>
      <c r="I23" s="24">
        <v>2.2562702053555626</v>
      </c>
      <c r="J23" s="8"/>
      <c r="K23" s="17"/>
      <c r="L23" s="10"/>
      <c r="M23" s="21"/>
      <c r="N23" s="21" t="s">
        <v>45</v>
      </c>
      <c r="O23" s="21">
        <v>89.972020241902356</v>
      </c>
    </row>
    <row r="24" spans="1:15" x14ac:dyDescent="0.25">
      <c r="A24" s="15"/>
      <c r="B24" s="10" t="s">
        <v>49</v>
      </c>
      <c r="C24" s="24">
        <v>84.645980963737841</v>
      </c>
      <c r="D24" s="29">
        <v>85.063276740897535</v>
      </c>
      <c r="E24" s="24">
        <v>1.3595711326596529</v>
      </c>
      <c r="F24" s="79"/>
      <c r="G24" s="24">
        <v>85.02345425212431</v>
      </c>
      <c r="H24" s="29">
        <v>84.910386497460266</v>
      </c>
      <c r="I24" s="24">
        <v>1.3595711326596529</v>
      </c>
      <c r="J24" s="8"/>
      <c r="K24" s="17"/>
      <c r="L24" s="10"/>
      <c r="M24" s="21"/>
      <c r="N24" s="27" t="s">
        <v>48</v>
      </c>
      <c r="O24" s="21">
        <v>90.127810566205696</v>
      </c>
    </row>
    <row r="25" spans="1:15" x14ac:dyDescent="0.25">
      <c r="A25" s="15"/>
      <c r="B25" s="10" t="s">
        <v>42</v>
      </c>
      <c r="C25" s="24">
        <v>84.446652708610486</v>
      </c>
      <c r="D25" s="29">
        <v>84.496172818658366</v>
      </c>
      <c r="E25" s="24">
        <v>-1.8938069715750032</v>
      </c>
      <c r="F25" s="79"/>
      <c r="G25" s="24">
        <v>85.241193806598503</v>
      </c>
      <c r="H25" s="29">
        <v>84.24802705434405</v>
      </c>
      <c r="I25" s="24">
        <v>-1.8938069715750032</v>
      </c>
      <c r="J25" s="8"/>
      <c r="K25" s="17"/>
      <c r="L25" s="10"/>
      <c r="N25" s="21" t="s">
        <v>44</v>
      </c>
      <c r="O25" s="21">
        <v>92.311879736653452</v>
      </c>
    </row>
    <row r="26" spans="1:15" x14ac:dyDescent="0.25">
      <c r="A26" s="15"/>
      <c r="B26" s="10" t="s">
        <v>41</v>
      </c>
      <c r="C26" s="24">
        <v>82.905147527433499</v>
      </c>
      <c r="D26" s="29">
        <v>82.125577811273772</v>
      </c>
      <c r="E26" s="24">
        <v>-3.1004908073069117</v>
      </c>
      <c r="F26" s="79"/>
      <c r="G26" s="24">
        <v>82.827838981707188</v>
      </c>
      <c r="H26" s="29">
        <v>82.659297906449865</v>
      </c>
      <c r="I26" s="24">
        <v>-3.1004908073069117</v>
      </c>
      <c r="J26" s="8"/>
      <c r="K26" s="17"/>
      <c r="L26" s="10"/>
      <c r="N26" s="21" t="s">
        <v>2</v>
      </c>
      <c r="O26" s="21">
        <v>92.75779540378069</v>
      </c>
    </row>
    <row r="27" spans="1:15" x14ac:dyDescent="0.25">
      <c r="A27" s="15"/>
      <c r="B27" s="8"/>
      <c r="J27" s="8"/>
      <c r="K27" s="17"/>
      <c r="L27" s="10"/>
    </row>
    <row r="28" spans="1:15" x14ac:dyDescent="0.25">
      <c r="A28" s="15"/>
      <c r="B28" s="11" t="s">
        <v>103</v>
      </c>
      <c r="C28" s="25">
        <f>+C13-C18</f>
        <v>3.6114371131142349</v>
      </c>
      <c r="D28" s="82">
        <f>+D13-D18</f>
        <v>3.2035435587100665</v>
      </c>
      <c r="E28" s="8"/>
      <c r="F28" s="8"/>
      <c r="G28" s="25">
        <f>+G13-G18</f>
        <v>3.5355150792325247</v>
      </c>
      <c r="H28" s="82">
        <f>+H13-H18</f>
        <v>3.222818348177924</v>
      </c>
      <c r="I28" s="8"/>
      <c r="J28" s="8"/>
      <c r="K28" s="17"/>
      <c r="L28" s="10"/>
    </row>
    <row r="29" spans="1:15" x14ac:dyDescent="0.25">
      <c r="A29" s="15"/>
      <c r="B29" s="8"/>
      <c r="C29" s="8"/>
      <c r="D29" s="8"/>
      <c r="E29" s="8"/>
      <c r="F29" s="8"/>
      <c r="G29" s="8"/>
      <c r="H29" s="8"/>
      <c r="I29" s="8"/>
      <c r="J29" s="8"/>
      <c r="K29" s="17"/>
      <c r="L29" s="10"/>
    </row>
    <row r="30" spans="1:15" x14ac:dyDescent="0.25">
      <c r="A30" s="15"/>
      <c r="B30" s="8"/>
      <c r="C30" s="8"/>
      <c r="D30" s="8"/>
      <c r="E30" s="8"/>
      <c r="F30" s="8"/>
      <c r="G30" s="8"/>
      <c r="H30" s="8"/>
      <c r="I30" s="8"/>
      <c r="J30" s="8"/>
      <c r="K30" s="17"/>
      <c r="L30" s="10"/>
    </row>
    <row r="31" spans="1:15" x14ac:dyDescent="0.25">
      <c r="A31" s="15"/>
      <c r="B31" s="8"/>
      <c r="C31" s="8"/>
      <c r="D31" s="8"/>
      <c r="E31" s="8"/>
      <c r="F31" s="8"/>
      <c r="G31" s="8"/>
      <c r="H31" s="8"/>
      <c r="I31" s="8"/>
      <c r="J31" s="8"/>
      <c r="K31" s="17"/>
      <c r="L31" s="10"/>
    </row>
    <row r="32" spans="1:15" x14ac:dyDescent="0.25">
      <c r="A32" s="15"/>
      <c r="B32" s="8"/>
      <c r="C32" s="8"/>
      <c r="D32" s="8"/>
      <c r="E32" s="8"/>
      <c r="F32" s="8"/>
      <c r="G32" s="8"/>
      <c r="H32" s="8"/>
      <c r="I32" s="8"/>
      <c r="J32" s="8"/>
      <c r="K32" s="17"/>
      <c r="L32" s="10"/>
    </row>
    <row r="33" spans="1:13" x14ac:dyDescent="0.25">
      <c r="A33" s="15"/>
      <c r="B33" s="8"/>
      <c r="C33" s="8"/>
      <c r="D33" s="8"/>
      <c r="E33" s="8"/>
      <c r="F33" s="8"/>
      <c r="G33" s="8"/>
      <c r="H33" s="8"/>
      <c r="I33" s="8"/>
      <c r="J33" s="8"/>
      <c r="K33" s="17"/>
      <c r="L33" s="10"/>
    </row>
    <row r="34" spans="1:13" x14ac:dyDescent="0.25">
      <c r="A34" s="15"/>
      <c r="B34" s="8"/>
      <c r="C34" s="8"/>
      <c r="D34" s="8"/>
      <c r="E34" s="8"/>
      <c r="F34" s="8"/>
      <c r="G34" s="8"/>
      <c r="H34" s="8"/>
      <c r="I34" s="8"/>
      <c r="J34" s="8"/>
      <c r="K34" s="17"/>
      <c r="L34" s="10"/>
    </row>
    <row r="35" spans="1:13" x14ac:dyDescent="0.25">
      <c r="A35" s="15"/>
      <c r="B35" s="8"/>
      <c r="C35" s="8"/>
      <c r="D35" s="8"/>
      <c r="E35" s="8"/>
      <c r="F35" s="8"/>
      <c r="G35" s="8"/>
      <c r="H35" s="8"/>
      <c r="I35" s="8"/>
      <c r="J35" s="8"/>
      <c r="K35" s="17"/>
      <c r="L35" s="10"/>
    </row>
    <row r="36" spans="1:13" ht="14.25" customHeight="1" x14ac:dyDescent="0.25">
      <c r="A36" s="15"/>
      <c r="B36" s="8"/>
      <c r="C36" s="8"/>
      <c r="D36" s="8"/>
      <c r="E36" s="8"/>
      <c r="F36" s="8"/>
      <c r="G36" s="8"/>
      <c r="H36" s="8"/>
      <c r="I36" s="8"/>
      <c r="J36" s="8"/>
      <c r="K36" s="17"/>
      <c r="L36" s="10"/>
    </row>
    <row r="37" spans="1:13" x14ac:dyDescent="0.25">
      <c r="A37" s="15"/>
      <c r="B37" s="10"/>
      <c r="C37" s="4"/>
      <c r="D37" s="4"/>
      <c r="E37" s="4"/>
      <c r="F37" s="5"/>
      <c r="G37" s="5"/>
      <c r="H37" s="5"/>
      <c r="I37" s="8"/>
      <c r="J37" s="8"/>
      <c r="K37" s="17"/>
      <c r="L37" s="10"/>
      <c r="M37" s="21" t="s">
        <v>50</v>
      </c>
    </row>
    <row r="38" spans="1:13" x14ac:dyDescent="0.25">
      <c r="A38" s="15"/>
      <c r="B38" s="10"/>
      <c r="C38" s="4"/>
      <c r="D38" s="4"/>
      <c r="E38" s="4"/>
      <c r="F38" s="5"/>
      <c r="G38" s="5"/>
      <c r="H38" s="5"/>
      <c r="I38" s="8"/>
      <c r="J38" s="8"/>
      <c r="K38" s="17"/>
      <c r="L38" s="10"/>
      <c r="M38" s="9" t="s">
        <v>50</v>
      </c>
    </row>
    <row r="39" spans="1:13" x14ac:dyDescent="0.25">
      <c r="A39" s="15"/>
      <c r="B39" s="10"/>
      <c r="C39" s="4"/>
      <c r="D39" s="4"/>
      <c r="E39" s="4"/>
      <c r="F39" s="5"/>
      <c r="G39" s="5"/>
      <c r="H39" s="5"/>
      <c r="I39" s="8"/>
      <c r="J39" s="8"/>
      <c r="K39" s="17"/>
      <c r="L39" s="10"/>
      <c r="M39" s="9" t="s">
        <v>50</v>
      </c>
    </row>
    <row r="40" spans="1:13" x14ac:dyDescent="0.25">
      <c r="A40" s="15"/>
      <c r="B40" s="10"/>
      <c r="C40" s="4"/>
      <c r="D40" s="4"/>
      <c r="E40" s="4"/>
      <c r="F40" s="5"/>
      <c r="G40" s="5"/>
      <c r="H40" s="5"/>
      <c r="I40" s="8"/>
      <c r="J40" s="8"/>
      <c r="K40" s="17"/>
      <c r="L40" s="10"/>
      <c r="M40" s="9" t="s">
        <v>50</v>
      </c>
    </row>
    <row r="41" spans="1:13" x14ac:dyDescent="0.25">
      <c r="A41" s="15"/>
      <c r="B41" s="10"/>
      <c r="C41" s="4"/>
      <c r="D41" s="4"/>
      <c r="E41" s="4"/>
      <c r="F41" s="5"/>
      <c r="G41" s="5"/>
      <c r="H41" s="5"/>
      <c r="I41" s="8"/>
      <c r="J41" s="8"/>
      <c r="K41" s="17"/>
      <c r="L41" s="10"/>
      <c r="M41" s="9" t="s">
        <v>50</v>
      </c>
    </row>
    <row r="42" spans="1:13" x14ac:dyDescent="0.25">
      <c r="A42" s="15"/>
      <c r="B42" s="10"/>
      <c r="C42" s="4"/>
      <c r="D42" s="4"/>
      <c r="E42" s="4"/>
      <c r="F42" s="5"/>
      <c r="G42" s="5"/>
      <c r="H42" s="5"/>
      <c r="I42" s="8"/>
      <c r="J42" s="8"/>
      <c r="K42" s="17"/>
      <c r="L42" s="10"/>
    </row>
    <row r="43" spans="1:13" x14ac:dyDescent="0.25">
      <c r="A43" s="15"/>
      <c r="B43" s="10"/>
      <c r="C43" s="4"/>
      <c r="D43" s="4"/>
      <c r="E43" s="4"/>
      <c r="F43" s="5"/>
      <c r="G43" s="5"/>
      <c r="H43" s="5"/>
      <c r="I43" s="8"/>
      <c r="J43" s="8"/>
      <c r="K43" s="17"/>
      <c r="L43" s="10"/>
      <c r="M43" s="9" t="s">
        <v>50</v>
      </c>
    </row>
    <row r="44" spans="1:13" x14ac:dyDescent="0.25">
      <c r="A44" s="15"/>
      <c r="B44" s="10"/>
      <c r="C44" s="4"/>
      <c r="D44" s="4"/>
      <c r="E44" s="4"/>
      <c r="F44" s="5"/>
      <c r="G44" s="5"/>
      <c r="H44" s="5"/>
      <c r="I44" s="8"/>
      <c r="J44" s="8"/>
      <c r="K44" s="17"/>
      <c r="L44" s="10"/>
      <c r="M44" s="9" t="s">
        <v>50</v>
      </c>
    </row>
    <row r="45" spans="1:13" x14ac:dyDescent="0.25">
      <c r="A45" s="15"/>
      <c r="B45" s="10"/>
      <c r="C45" s="4"/>
      <c r="D45" s="4"/>
      <c r="E45" s="4"/>
      <c r="F45" s="5"/>
      <c r="G45" s="5"/>
      <c r="H45" s="5"/>
      <c r="I45" s="8"/>
      <c r="J45" s="8"/>
      <c r="K45" s="17"/>
      <c r="L45" s="10"/>
      <c r="M45" s="9" t="s">
        <v>50</v>
      </c>
    </row>
    <row r="46" spans="1:13" x14ac:dyDescent="0.25">
      <c r="A46" s="15"/>
      <c r="B46" s="10"/>
      <c r="C46" s="4"/>
      <c r="D46" s="4"/>
      <c r="E46" s="4"/>
      <c r="F46" s="5"/>
      <c r="G46" s="5"/>
      <c r="H46" s="5"/>
      <c r="I46" s="8"/>
      <c r="J46" s="8"/>
      <c r="K46" s="17"/>
      <c r="L46" s="10"/>
      <c r="M46" s="9" t="s">
        <v>50</v>
      </c>
    </row>
    <row r="47" spans="1:13" x14ac:dyDescent="0.25">
      <c r="A47" s="15"/>
      <c r="B47" s="46" t="str">
        <f>+Índice!B49</f>
        <v>Fuente: Departamento Administrativo Nacional de Estadística, Gran Encuesta Integrada de Hogares (GEIH) junio 2014</v>
      </c>
      <c r="C47" s="10"/>
      <c r="D47" s="10"/>
      <c r="E47" s="10"/>
      <c r="F47" s="10"/>
      <c r="G47" s="10"/>
      <c r="H47" s="10"/>
      <c r="I47" s="10"/>
      <c r="J47" s="10"/>
      <c r="K47" s="17"/>
      <c r="L47" s="10"/>
    </row>
    <row r="48" spans="1:13" x14ac:dyDescent="0.25">
      <c r="A48" s="15"/>
      <c r="B48" s="46" t="s">
        <v>34</v>
      </c>
      <c r="C48" s="10"/>
      <c r="D48" s="10"/>
      <c r="E48" s="10"/>
      <c r="F48" s="10"/>
      <c r="G48" s="10"/>
      <c r="H48" s="10"/>
      <c r="I48" s="10"/>
      <c r="J48" s="10"/>
      <c r="K48" s="17"/>
      <c r="L48" s="10"/>
    </row>
    <row r="49" spans="1:12" x14ac:dyDescent="0.25">
      <c r="A49" s="15"/>
      <c r="B49" s="46" t="s">
        <v>37</v>
      </c>
      <c r="C49" s="10"/>
      <c r="D49" s="10"/>
      <c r="E49" s="10"/>
      <c r="F49" s="10"/>
      <c r="G49" s="10"/>
      <c r="H49" s="10"/>
      <c r="I49" s="10"/>
      <c r="J49" s="10"/>
      <c r="K49" s="17"/>
      <c r="L49" s="10"/>
    </row>
    <row r="50" spans="1:12" x14ac:dyDescent="0.25">
      <c r="A50" s="15"/>
      <c r="B50" s="46" t="s">
        <v>35</v>
      </c>
      <c r="C50" s="10"/>
      <c r="D50" s="10"/>
      <c r="E50" s="10"/>
      <c r="F50" s="10"/>
      <c r="G50" s="10"/>
      <c r="H50" s="10"/>
      <c r="I50" s="10"/>
      <c r="J50" s="10"/>
      <c r="K50" s="17"/>
      <c r="L50" s="10"/>
    </row>
    <row r="51" spans="1:12" x14ac:dyDescent="0.25">
      <c r="A51" s="18"/>
      <c r="B51" s="50" t="s">
        <v>36</v>
      </c>
      <c r="C51" s="51"/>
      <c r="D51" s="51"/>
      <c r="E51" s="51"/>
      <c r="F51" s="51"/>
      <c r="G51" s="51"/>
      <c r="H51" s="52"/>
      <c r="I51" s="52"/>
      <c r="J51" s="52"/>
      <c r="K51" s="53"/>
      <c r="L51" s="10"/>
    </row>
    <row r="53" spans="1:12" x14ac:dyDescent="0.25">
      <c r="B53" s="21" t="s">
        <v>17</v>
      </c>
      <c r="C53" s="21"/>
      <c r="D53" s="21"/>
      <c r="E53" s="21" t="s">
        <v>15</v>
      </c>
    </row>
  </sheetData>
  <sortState ref="B13:I26">
    <sortCondition descending="1" ref="D13:D26"/>
  </sortState>
  <mergeCells count="6">
    <mergeCell ref="C7:J7"/>
    <mergeCell ref="C8:J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9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5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4" width="10" style="9" customWidth="1"/>
    <col min="5" max="5" width="14" style="9" customWidth="1"/>
    <col min="6" max="8" width="10" style="9" customWidth="1"/>
    <col min="9" max="9" width="13.28515625" style="9" customWidth="1"/>
    <col min="10" max="10" width="7.28515625" style="9" customWidth="1"/>
    <col min="11" max="11" width="2.85546875" style="9" customWidth="1"/>
    <col min="12" max="12" width="10.85546875" style="9"/>
    <col min="13" max="13" width="11.42578125" style="9" customWidth="1"/>
    <col min="14" max="14" width="10.85546875" style="9" customWidth="1"/>
    <col min="15" max="16384" width="10.85546875" style="9"/>
  </cols>
  <sheetData>
    <row r="1" spans="1:15" x14ac:dyDescent="0.25">
      <c r="A1" s="74"/>
      <c r="B1" s="73"/>
      <c r="C1" s="73"/>
      <c r="D1" s="73"/>
      <c r="E1" s="73"/>
      <c r="F1" s="73"/>
      <c r="G1" s="73"/>
      <c r="H1" s="73"/>
      <c r="I1" s="73"/>
      <c r="J1" s="73"/>
      <c r="K1" s="75"/>
      <c r="L1" s="10"/>
    </row>
    <row r="2" spans="1:15" x14ac:dyDescent="0.25">
      <c r="A2" s="15"/>
      <c r="B2" s="78"/>
      <c r="C2" s="78"/>
      <c r="D2" s="78"/>
      <c r="E2" s="78"/>
      <c r="F2" s="78"/>
      <c r="G2" s="78"/>
      <c r="H2" s="78"/>
      <c r="I2" s="78"/>
      <c r="J2" s="78"/>
      <c r="K2" s="17"/>
      <c r="L2" s="10"/>
    </row>
    <row r="3" spans="1:15" x14ac:dyDescent="0.25">
      <c r="A3" s="15"/>
      <c r="B3" s="78"/>
      <c r="C3" s="78"/>
      <c r="D3" s="78"/>
      <c r="E3" s="78"/>
      <c r="F3" s="78"/>
      <c r="G3" s="78"/>
      <c r="H3" s="78"/>
      <c r="I3" s="78"/>
      <c r="J3" s="78"/>
      <c r="K3" s="17"/>
      <c r="L3" s="10"/>
    </row>
    <row r="4" spans="1:15" x14ac:dyDescent="0.25">
      <c r="A4" s="15"/>
      <c r="B4" s="78"/>
      <c r="C4" s="78"/>
      <c r="D4" s="78"/>
      <c r="E4" s="78"/>
      <c r="F4" s="78"/>
      <c r="G4" s="78"/>
      <c r="H4" s="78"/>
      <c r="I4" s="78"/>
      <c r="J4" s="78"/>
      <c r="K4" s="17"/>
      <c r="L4" s="10"/>
    </row>
    <row r="5" spans="1:15" x14ac:dyDescent="0.25">
      <c r="A5" s="15"/>
      <c r="B5" s="78"/>
      <c r="C5" s="78"/>
      <c r="D5" s="78"/>
      <c r="E5" s="78"/>
      <c r="F5" s="78"/>
      <c r="G5" s="78"/>
      <c r="H5" s="78"/>
      <c r="I5" s="78"/>
      <c r="J5" s="78"/>
      <c r="K5" s="17"/>
      <c r="L5" s="10"/>
    </row>
    <row r="6" spans="1:15" x14ac:dyDescent="0.25">
      <c r="A6" s="15"/>
      <c r="B6" s="78"/>
      <c r="C6" s="78"/>
      <c r="D6" s="78"/>
      <c r="E6" s="78"/>
      <c r="F6" s="78"/>
      <c r="G6" s="78"/>
      <c r="H6" s="78"/>
      <c r="I6" s="78"/>
      <c r="J6" s="78"/>
      <c r="K6" s="17"/>
      <c r="L6" s="10"/>
    </row>
    <row r="7" spans="1:15" x14ac:dyDescent="0.25">
      <c r="A7" s="15"/>
      <c r="B7" s="78"/>
      <c r="C7" s="140" t="s">
        <v>190</v>
      </c>
      <c r="D7" s="140"/>
      <c r="E7" s="140"/>
      <c r="F7" s="140"/>
      <c r="G7" s="140"/>
      <c r="H7" s="140"/>
      <c r="I7" s="140"/>
      <c r="J7" s="140"/>
      <c r="K7" s="17"/>
      <c r="L7" s="10"/>
    </row>
    <row r="8" spans="1:15" x14ac:dyDescent="0.25">
      <c r="A8" s="15"/>
      <c r="B8" s="78"/>
      <c r="C8" s="140" t="s">
        <v>55</v>
      </c>
      <c r="D8" s="140"/>
      <c r="E8" s="140"/>
      <c r="F8" s="140"/>
      <c r="G8" s="140"/>
      <c r="H8" s="140"/>
      <c r="I8" s="140"/>
      <c r="J8" s="140"/>
      <c r="K8" s="17"/>
      <c r="L8" s="10"/>
    </row>
    <row r="9" spans="1:15" x14ac:dyDescent="0.25">
      <c r="A9" s="15"/>
      <c r="B9" s="78"/>
      <c r="C9" s="79"/>
      <c r="D9" s="79"/>
      <c r="E9" s="79"/>
      <c r="F9" s="79"/>
      <c r="G9" s="78"/>
      <c r="H9" s="79"/>
      <c r="I9" s="78"/>
      <c r="J9" s="78"/>
      <c r="K9" s="17"/>
      <c r="L9" s="10"/>
    </row>
    <row r="10" spans="1:15" ht="15.75" customHeight="1" x14ac:dyDescent="0.25">
      <c r="A10" s="15"/>
      <c r="B10" s="10"/>
      <c r="C10" s="141" t="s">
        <v>91</v>
      </c>
      <c r="D10" s="141"/>
      <c r="E10" s="144" t="s">
        <v>92</v>
      </c>
      <c r="F10" s="79"/>
      <c r="G10" s="141" t="s">
        <v>57</v>
      </c>
      <c r="H10" s="141"/>
      <c r="I10" s="144" t="s">
        <v>92</v>
      </c>
      <c r="J10" s="8"/>
      <c r="K10" s="17"/>
      <c r="L10" s="10"/>
    </row>
    <row r="11" spans="1:15" ht="15.75" customHeight="1" x14ac:dyDescent="0.25">
      <c r="A11" s="15"/>
      <c r="B11" s="10"/>
      <c r="C11" s="79">
        <v>2013</v>
      </c>
      <c r="D11" s="79">
        <v>2014</v>
      </c>
      <c r="E11" s="144"/>
      <c r="F11" s="79"/>
      <c r="G11" s="79">
        <v>2013</v>
      </c>
      <c r="H11" s="79">
        <v>2014</v>
      </c>
      <c r="I11" s="144"/>
      <c r="J11" s="8"/>
      <c r="K11" s="17"/>
      <c r="M11" s="2"/>
    </row>
    <row r="12" spans="1:15" ht="12" customHeight="1" x14ac:dyDescent="0.25">
      <c r="A12" s="15"/>
      <c r="B12" s="10"/>
      <c r="C12" s="79"/>
      <c r="D12" s="79"/>
      <c r="E12" s="79"/>
      <c r="F12" s="79"/>
      <c r="G12" s="79"/>
      <c r="H12" s="79"/>
      <c r="I12" s="79"/>
      <c r="J12" s="8"/>
      <c r="K12" s="17"/>
      <c r="L12" s="10"/>
    </row>
    <row r="13" spans="1:15" x14ac:dyDescent="0.25">
      <c r="A13" s="15"/>
      <c r="B13" s="10" t="s">
        <v>48</v>
      </c>
      <c r="C13" s="24">
        <v>66.046898161079568</v>
      </c>
      <c r="D13" s="29">
        <v>64.113791811390229</v>
      </c>
      <c r="E13" s="24">
        <v>-0.3849160129630107</v>
      </c>
      <c r="F13" s="79"/>
      <c r="G13" s="24">
        <v>67.584803489133975</v>
      </c>
      <c r="H13" s="29">
        <v>62.851113625429633</v>
      </c>
      <c r="I13" s="24">
        <v>-0.3849160129630107</v>
      </c>
      <c r="J13" s="8"/>
      <c r="K13" s="17"/>
      <c r="L13" s="10"/>
      <c r="N13" s="21" t="s">
        <v>47</v>
      </c>
      <c r="O13" s="21">
        <v>51.845608715285977</v>
      </c>
    </row>
    <row r="14" spans="1:15" x14ac:dyDescent="0.25">
      <c r="A14" s="15"/>
      <c r="B14" s="11" t="s">
        <v>2</v>
      </c>
      <c r="C14" s="29">
        <v>62.711812546272647</v>
      </c>
      <c r="D14" s="29">
        <v>63.835420979277401</v>
      </c>
      <c r="E14" s="29">
        <v>0.76233830322289009</v>
      </c>
      <c r="F14" s="79"/>
      <c r="G14" s="29">
        <v>62.917431967196855</v>
      </c>
      <c r="H14" s="29">
        <v>63.994863808869717</v>
      </c>
      <c r="I14" s="29">
        <v>0.76233830322289009</v>
      </c>
      <c r="J14" s="8"/>
      <c r="K14" s="17"/>
      <c r="L14" s="10"/>
      <c r="N14" s="27" t="s">
        <v>46</v>
      </c>
      <c r="O14" s="21">
        <v>52.632518209354963</v>
      </c>
    </row>
    <row r="15" spans="1:15" x14ac:dyDescent="0.25">
      <c r="A15" s="15"/>
      <c r="B15" s="10" t="s">
        <v>143</v>
      </c>
      <c r="C15" s="24">
        <v>64.250479453687305</v>
      </c>
      <c r="D15" s="29">
        <v>63.70438071490431</v>
      </c>
      <c r="E15" s="24">
        <v>-5.1062118447398177</v>
      </c>
      <c r="F15" s="79"/>
      <c r="G15" s="24">
        <v>66.730312084351411</v>
      </c>
      <c r="H15" s="29">
        <v>62.931112363394604</v>
      </c>
      <c r="I15" s="24">
        <v>-5.1062118447398177</v>
      </c>
      <c r="J15" s="8"/>
      <c r="K15" s="17"/>
      <c r="L15" s="10"/>
      <c r="N15" s="21" t="s">
        <v>39</v>
      </c>
      <c r="O15" s="21">
        <v>56.288105393876172</v>
      </c>
    </row>
    <row r="16" spans="1:15" x14ac:dyDescent="0.25">
      <c r="A16" s="15"/>
      <c r="B16" s="10" t="s">
        <v>45</v>
      </c>
      <c r="C16" s="24">
        <v>64.334290223010782</v>
      </c>
      <c r="D16" s="29">
        <v>61.656668725750905</v>
      </c>
      <c r="E16" s="24">
        <v>-1.194485551099234</v>
      </c>
      <c r="F16" s="79"/>
      <c r="G16" s="24">
        <v>63.259345743748554</v>
      </c>
      <c r="H16" s="29">
        <v>62.60360583599018</v>
      </c>
      <c r="I16" s="24">
        <v>-1.194485551099234</v>
      </c>
      <c r="J16" s="8"/>
      <c r="K16" s="17"/>
      <c r="L16" s="10"/>
      <c r="N16" s="21" t="s">
        <v>41</v>
      </c>
      <c r="O16" s="21">
        <v>56.704210250310574</v>
      </c>
    </row>
    <row r="17" spans="1:15" x14ac:dyDescent="0.25">
      <c r="A17" s="15"/>
      <c r="B17" s="10" t="s">
        <v>44</v>
      </c>
      <c r="C17" s="24">
        <v>62.273311085071917</v>
      </c>
      <c r="D17" s="29">
        <v>60.760004878912824</v>
      </c>
      <c r="E17" s="24">
        <v>2.9660870244221513</v>
      </c>
      <c r="F17" s="79"/>
      <c r="G17" s="24">
        <v>61.646009209049758</v>
      </c>
      <c r="H17" s="29">
        <v>62.731709286139271</v>
      </c>
      <c r="I17" s="24">
        <v>2.9660870244221513</v>
      </c>
      <c r="J17" s="8"/>
      <c r="K17" s="17"/>
      <c r="L17" s="10"/>
      <c r="N17" s="21" t="s">
        <v>40</v>
      </c>
      <c r="O17" s="21">
        <v>57.102814436504566</v>
      </c>
    </row>
    <row r="18" spans="1:15" x14ac:dyDescent="0.25">
      <c r="A18" s="15"/>
      <c r="B18" s="11" t="s">
        <v>138</v>
      </c>
      <c r="C18" s="25">
        <v>59.235247208601969</v>
      </c>
      <c r="D18" s="82">
        <v>59.656709933467944</v>
      </c>
      <c r="E18" s="25">
        <v>6.8489554957558596E-2</v>
      </c>
      <c r="F18" s="79"/>
      <c r="G18" s="25">
        <v>59.320353809332275</v>
      </c>
      <c r="H18" s="82">
        <v>59.907257426146245</v>
      </c>
      <c r="I18" s="25">
        <v>6.8489554957558596E-2</v>
      </c>
      <c r="J18" s="8"/>
      <c r="K18" s="17"/>
      <c r="L18" s="10"/>
      <c r="N18" s="21" t="s">
        <v>42</v>
      </c>
      <c r="O18" s="21">
        <v>57.849861146695389</v>
      </c>
    </row>
    <row r="19" spans="1:15" x14ac:dyDescent="0.25">
      <c r="A19" s="15"/>
      <c r="B19" s="10" t="s">
        <v>49</v>
      </c>
      <c r="C19" s="24">
        <v>58.157862557179172</v>
      </c>
      <c r="D19" s="29">
        <v>59.43353620141928</v>
      </c>
      <c r="E19" s="24">
        <v>1.3595711326596529</v>
      </c>
      <c r="F19" s="79"/>
      <c r="G19" s="24">
        <v>57.716169840423547</v>
      </c>
      <c r="H19" s="29">
        <v>61.571743228754947</v>
      </c>
      <c r="I19" s="24">
        <v>1.3595711326596529</v>
      </c>
      <c r="J19" s="8"/>
      <c r="K19" s="17"/>
      <c r="L19" s="10"/>
      <c r="N19" s="21" t="s">
        <v>43</v>
      </c>
      <c r="O19" s="21">
        <v>57.925445023132994</v>
      </c>
    </row>
    <row r="20" spans="1:15" x14ac:dyDescent="0.25">
      <c r="A20" s="15"/>
      <c r="B20" s="10" t="s">
        <v>43</v>
      </c>
      <c r="C20" s="24">
        <v>60.884466009256059</v>
      </c>
      <c r="D20" s="29">
        <v>57.925445023132994</v>
      </c>
      <c r="E20" s="24">
        <v>-4.9173416332923239</v>
      </c>
      <c r="F20" s="79"/>
      <c r="G20" s="24">
        <v>60.18696108015471</v>
      </c>
      <c r="H20" s="29">
        <v>58.098978250573175</v>
      </c>
      <c r="I20" s="24">
        <v>-4.9173416332923239</v>
      </c>
      <c r="J20" s="8"/>
      <c r="K20" s="17"/>
      <c r="L20" s="10"/>
      <c r="N20" s="21" t="s">
        <v>49</v>
      </c>
      <c r="O20" s="21">
        <v>59.43353620141928</v>
      </c>
    </row>
    <row r="21" spans="1:15" x14ac:dyDescent="0.25">
      <c r="A21" s="15"/>
      <c r="B21" s="10" t="s">
        <v>42</v>
      </c>
      <c r="C21" s="24">
        <v>56.900704659900455</v>
      </c>
      <c r="D21" s="29">
        <v>57.849861146695389</v>
      </c>
      <c r="E21" s="24">
        <v>-1.8938069715750032</v>
      </c>
      <c r="F21" s="79"/>
      <c r="G21" s="24">
        <v>54.576213469343713</v>
      </c>
      <c r="H21" s="29">
        <v>57.658604764655443</v>
      </c>
      <c r="I21" s="24">
        <v>-1.8938069715750032</v>
      </c>
      <c r="J21" s="8"/>
      <c r="K21" s="17"/>
      <c r="L21" s="10"/>
      <c r="N21" s="21" t="s">
        <v>138</v>
      </c>
      <c r="O21" s="21">
        <v>59.656709933467944</v>
      </c>
    </row>
    <row r="22" spans="1:15" x14ac:dyDescent="0.25">
      <c r="A22" s="15"/>
      <c r="B22" s="10" t="s">
        <v>40</v>
      </c>
      <c r="C22" s="24">
        <v>56.945687244353529</v>
      </c>
      <c r="D22" s="29">
        <v>57.102814436504566</v>
      </c>
      <c r="E22" s="24">
        <v>1.8532268409850801</v>
      </c>
      <c r="F22" s="79"/>
      <c r="G22" s="24">
        <v>56.884127498586956</v>
      </c>
      <c r="H22" s="29">
        <v>56.505384259113669</v>
      </c>
      <c r="I22" s="24">
        <v>1.8532268409850801</v>
      </c>
      <c r="J22" s="8"/>
      <c r="K22" s="17"/>
      <c r="L22" s="10"/>
      <c r="N22" s="21" t="s">
        <v>44</v>
      </c>
      <c r="O22" s="21">
        <v>60.760004878912824</v>
      </c>
    </row>
    <row r="23" spans="1:15" x14ac:dyDescent="0.25">
      <c r="A23" s="15"/>
      <c r="B23" s="10" t="s">
        <v>41</v>
      </c>
      <c r="C23" s="24">
        <v>59.766562554295355</v>
      </c>
      <c r="D23" s="29">
        <v>56.704210250310574</v>
      </c>
      <c r="E23" s="24">
        <v>-3.1004908073069117</v>
      </c>
      <c r="F23" s="79"/>
      <c r="G23" s="24">
        <v>59.934236493686385</v>
      </c>
      <c r="H23" s="29">
        <v>59.222311268394236</v>
      </c>
      <c r="I23" s="24">
        <v>-3.1004908073069117</v>
      </c>
      <c r="J23" s="8"/>
      <c r="K23" s="17"/>
      <c r="L23" s="10"/>
      <c r="M23" s="21"/>
      <c r="N23" s="21" t="s">
        <v>45</v>
      </c>
      <c r="O23" s="21">
        <v>61.656668725750905</v>
      </c>
    </row>
    <row r="24" spans="1:15" x14ac:dyDescent="0.25">
      <c r="A24" s="15"/>
      <c r="B24" s="10" t="s">
        <v>39</v>
      </c>
      <c r="C24" s="24">
        <v>53.96074907444364</v>
      </c>
      <c r="D24" s="29">
        <v>56.288105393876172</v>
      </c>
      <c r="E24" s="24">
        <v>0.28624159903192492</v>
      </c>
      <c r="F24" s="79"/>
      <c r="G24" s="24">
        <v>54.648718373735505</v>
      </c>
      <c r="H24" s="29">
        <v>55.907162536086965</v>
      </c>
      <c r="I24" s="24">
        <v>0.28624159903192492</v>
      </c>
      <c r="J24" s="8"/>
      <c r="K24" s="17"/>
      <c r="L24" s="10"/>
      <c r="M24" s="21"/>
      <c r="N24" s="21" t="s">
        <v>143</v>
      </c>
      <c r="O24" s="21">
        <v>63.70438071490431</v>
      </c>
    </row>
    <row r="25" spans="1:15" x14ac:dyDescent="0.25">
      <c r="A25" s="15"/>
      <c r="B25" s="10" t="s">
        <v>46</v>
      </c>
      <c r="C25" s="24">
        <v>52.19407490360679</v>
      </c>
      <c r="D25" s="29">
        <v>52.632518209354963</v>
      </c>
      <c r="E25" s="24">
        <v>2.2562702053555626</v>
      </c>
      <c r="F25" s="79"/>
      <c r="G25" s="24">
        <v>51.245516084713515</v>
      </c>
      <c r="H25" s="29">
        <v>54.123607125624382</v>
      </c>
      <c r="I25" s="24">
        <v>2.2562702053555626</v>
      </c>
      <c r="J25" s="8"/>
      <c r="K25" s="17"/>
      <c r="L25" s="10"/>
      <c r="N25" s="21" t="s">
        <v>2</v>
      </c>
      <c r="O25" s="21">
        <v>63.835420979277401</v>
      </c>
    </row>
    <row r="26" spans="1:15" x14ac:dyDescent="0.25">
      <c r="A26" s="15"/>
      <c r="B26" s="10" t="s">
        <v>47</v>
      </c>
      <c r="C26" s="24">
        <v>50.9204228486266</v>
      </c>
      <c r="D26" s="29">
        <v>51.845608715285977</v>
      </c>
      <c r="E26" s="24">
        <v>-1.4467559749359324</v>
      </c>
      <c r="F26" s="79"/>
      <c r="G26" s="24">
        <v>51.762028250911825</v>
      </c>
      <c r="H26" s="29">
        <v>51.1098190407168</v>
      </c>
      <c r="I26" s="24">
        <v>-1.4467559749359324</v>
      </c>
      <c r="J26" s="8"/>
      <c r="K26" s="17"/>
      <c r="L26" s="10"/>
      <c r="N26" s="27" t="s">
        <v>48</v>
      </c>
      <c r="O26" s="21">
        <v>64.113791811390229</v>
      </c>
    </row>
    <row r="27" spans="1:15" x14ac:dyDescent="0.25">
      <c r="A27" s="15"/>
      <c r="B27" s="8"/>
      <c r="J27" s="8"/>
      <c r="K27" s="17"/>
      <c r="L27" s="10"/>
      <c r="N27" s="21"/>
      <c r="O27" s="21"/>
    </row>
    <row r="28" spans="1:15" x14ac:dyDescent="0.25">
      <c r="A28" s="15"/>
      <c r="B28" s="123" t="s">
        <v>103</v>
      </c>
      <c r="C28" s="25">
        <f>+C14-C18</f>
        <v>3.476565337670678</v>
      </c>
      <c r="D28" s="82">
        <f>+D14-D18</f>
        <v>4.1787110458094574</v>
      </c>
      <c r="E28" s="8"/>
      <c r="F28" s="8"/>
      <c r="G28" s="25">
        <f>+G14-G18</f>
        <v>3.5970781578645799</v>
      </c>
      <c r="H28" s="82">
        <f>+H14-H18</f>
        <v>4.0876063827234717</v>
      </c>
      <c r="I28" s="8"/>
      <c r="J28" s="8"/>
      <c r="K28" s="17"/>
      <c r="L28" s="10"/>
    </row>
    <row r="29" spans="1:15" x14ac:dyDescent="0.25">
      <c r="A29" s="15"/>
      <c r="B29" s="8"/>
      <c r="C29" s="8"/>
      <c r="D29" s="8"/>
      <c r="E29" s="8"/>
      <c r="F29" s="8"/>
      <c r="G29" s="8"/>
      <c r="H29" s="8"/>
      <c r="I29" s="8"/>
      <c r="J29" s="8"/>
      <c r="K29" s="17"/>
      <c r="L29" s="10"/>
    </row>
    <row r="30" spans="1:15" x14ac:dyDescent="0.25">
      <c r="A30" s="15"/>
      <c r="B30" s="8"/>
      <c r="C30" s="8"/>
      <c r="D30" s="8"/>
      <c r="E30" s="8"/>
      <c r="F30" s="8"/>
      <c r="G30" s="8"/>
      <c r="H30" s="8"/>
      <c r="I30" s="8"/>
      <c r="J30" s="8"/>
      <c r="K30" s="17"/>
      <c r="L30" s="10"/>
    </row>
    <row r="31" spans="1:15" x14ac:dyDescent="0.25">
      <c r="A31" s="15"/>
      <c r="B31" s="8"/>
      <c r="C31" s="8"/>
      <c r="D31" s="8"/>
      <c r="E31" s="8"/>
      <c r="F31" s="8"/>
      <c r="G31" s="8"/>
      <c r="H31" s="8"/>
      <c r="I31" s="8"/>
      <c r="J31" s="8"/>
      <c r="K31" s="17"/>
      <c r="L31" s="10"/>
    </row>
    <row r="32" spans="1:15" x14ac:dyDescent="0.25">
      <c r="A32" s="15"/>
      <c r="B32" s="8"/>
      <c r="C32" s="8"/>
      <c r="D32" s="8"/>
      <c r="E32" s="8"/>
      <c r="F32" s="8"/>
      <c r="G32" s="8"/>
      <c r="H32" s="8"/>
      <c r="I32" s="8"/>
      <c r="J32" s="8"/>
      <c r="K32" s="17"/>
      <c r="L32" s="10"/>
    </row>
    <row r="33" spans="1:13" x14ac:dyDescent="0.25">
      <c r="A33" s="15"/>
      <c r="B33" s="8"/>
      <c r="C33" s="8"/>
      <c r="D33" s="8"/>
      <c r="E33" s="8"/>
      <c r="F33" s="8"/>
      <c r="G33" s="8"/>
      <c r="H33" s="8"/>
      <c r="I33" s="8"/>
      <c r="J33" s="8"/>
      <c r="K33" s="17"/>
      <c r="L33" s="10"/>
    </row>
    <row r="34" spans="1:13" x14ac:dyDescent="0.25">
      <c r="A34" s="15"/>
      <c r="B34" s="8"/>
      <c r="C34" s="8"/>
      <c r="D34" s="8"/>
      <c r="E34" s="8"/>
      <c r="F34" s="8"/>
      <c r="G34" s="8"/>
      <c r="H34" s="8"/>
      <c r="I34" s="8"/>
      <c r="J34" s="8"/>
      <c r="K34" s="17"/>
      <c r="L34" s="10"/>
    </row>
    <row r="35" spans="1:13" x14ac:dyDescent="0.25">
      <c r="A35" s="15"/>
      <c r="B35" s="8"/>
      <c r="C35" s="8"/>
      <c r="D35" s="8"/>
      <c r="E35" s="8"/>
      <c r="F35" s="8"/>
      <c r="G35" s="8"/>
      <c r="H35" s="8"/>
      <c r="I35" s="8"/>
      <c r="J35" s="8"/>
      <c r="K35" s="17"/>
      <c r="L35" s="10"/>
    </row>
    <row r="36" spans="1:13" ht="14.25" customHeight="1" x14ac:dyDescent="0.25">
      <c r="A36" s="15"/>
      <c r="B36" s="8"/>
      <c r="C36" s="8"/>
      <c r="D36" s="8"/>
      <c r="E36" s="8"/>
      <c r="F36" s="8"/>
      <c r="G36" s="8"/>
      <c r="H36" s="8"/>
      <c r="I36" s="8"/>
      <c r="J36" s="8"/>
      <c r="K36" s="17"/>
      <c r="L36" s="10"/>
    </row>
    <row r="37" spans="1:13" x14ac:dyDescent="0.25">
      <c r="A37" s="15"/>
      <c r="B37" s="10"/>
      <c r="C37" s="4"/>
      <c r="D37" s="4"/>
      <c r="E37" s="4"/>
      <c r="F37" s="5"/>
      <c r="G37" s="5"/>
      <c r="H37" s="5"/>
      <c r="I37" s="8"/>
      <c r="J37" s="8"/>
      <c r="K37" s="17"/>
      <c r="L37" s="10"/>
      <c r="M37" s="21" t="s">
        <v>50</v>
      </c>
    </row>
    <row r="38" spans="1:13" x14ac:dyDescent="0.25">
      <c r="A38" s="15"/>
      <c r="B38" s="10"/>
      <c r="C38" s="4"/>
      <c r="D38" s="4"/>
      <c r="E38" s="4"/>
      <c r="F38" s="5"/>
      <c r="G38" s="5"/>
      <c r="H38" s="5"/>
      <c r="I38" s="8"/>
      <c r="J38" s="8"/>
      <c r="K38" s="17"/>
      <c r="L38" s="10"/>
      <c r="M38" s="9" t="s">
        <v>50</v>
      </c>
    </row>
    <row r="39" spans="1:13" x14ac:dyDescent="0.25">
      <c r="A39" s="15"/>
      <c r="B39" s="10"/>
      <c r="C39" s="4"/>
      <c r="D39" s="4"/>
      <c r="E39" s="4"/>
      <c r="F39" s="5"/>
      <c r="G39" s="5"/>
      <c r="H39" s="5"/>
      <c r="I39" s="8"/>
      <c r="J39" s="8"/>
      <c r="K39" s="17"/>
      <c r="L39" s="10"/>
      <c r="M39" s="9" t="s">
        <v>50</v>
      </c>
    </row>
    <row r="40" spans="1:13" x14ac:dyDescent="0.25">
      <c r="A40" s="15"/>
      <c r="B40" s="10"/>
      <c r="C40" s="4"/>
      <c r="D40" s="4"/>
      <c r="E40" s="4"/>
      <c r="F40" s="5"/>
      <c r="G40" s="5"/>
      <c r="H40" s="5"/>
      <c r="I40" s="8"/>
      <c r="J40" s="8"/>
      <c r="K40" s="17"/>
      <c r="L40" s="10"/>
      <c r="M40" s="9" t="s">
        <v>50</v>
      </c>
    </row>
    <row r="41" spans="1:13" x14ac:dyDescent="0.25">
      <c r="A41" s="15"/>
      <c r="B41" s="10"/>
      <c r="C41" s="4"/>
      <c r="D41" s="4"/>
      <c r="E41" s="4"/>
      <c r="F41" s="5"/>
      <c r="G41" s="5"/>
      <c r="H41" s="5"/>
      <c r="I41" s="8"/>
      <c r="J41" s="8"/>
      <c r="K41" s="17"/>
      <c r="L41" s="10"/>
      <c r="M41" s="9" t="s">
        <v>50</v>
      </c>
    </row>
    <row r="42" spans="1:13" x14ac:dyDescent="0.25">
      <c r="A42" s="15"/>
      <c r="B42" s="10"/>
      <c r="C42" s="4"/>
      <c r="D42" s="4"/>
      <c r="E42" s="4"/>
      <c r="F42" s="5"/>
      <c r="G42" s="5"/>
      <c r="H42" s="5"/>
      <c r="I42" s="8"/>
      <c r="J42" s="8"/>
      <c r="K42" s="17"/>
      <c r="L42" s="10"/>
    </row>
    <row r="43" spans="1:13" x14ac:dyDescent="0.25">
      <c r="A43" s="15"/>
      <c r="B43" s="10"/>
      <c r="C43" s="4"/>
      <c r="D43" s="4"/>
      <c r="E43" s="4"/>
      <c r="F43" s="5"/>
      <c r="G43" s="5"/>
      <c r="H43" s="5"/>
      <c r="I43" s="8"/>
      <c r="J43" s="8"/>
      <c r="K43" s="17"/>
      <c r="L43" s="10"/>
      <c r="M43" s="9" t="s">
        <v>50</v>
      </c>
    </row>
    <row r="44" spans="1:13" x14ac:dyDescent="0.25">
      <c r="A44" s="15"/>
      <c r="B44" s="10"/>
      <c r="C44" s="4"/>
      <c r="D44" s="4"/>
      <c r="E44" s="4"/>
      <c r="F44" s="5"/>
      <c r="G44" s="5"/>
      <c r="H44" s="5"/>
      <c r="I44" s="8"/>
      <c r="J44" s="8"/>
      <c r="K44" s="17"/>
      <c r="L44" s="10"/>
      <c r="M44" s="9" t="s">
        <v>50</v>
      </c>
    </row>
    <row r="45" spans="1:13" x14ac:dyDescent="0.25">
      <c r="A45" s="15"/>
      <c r="B45" s="10"/>
      <c r="C45" s="4"/>
      <c r="D45" s="4"/>
      <c r="E45" s="4"/>
      <c r="F45" s="5"/>
      <c r="G45" s="5"/>
      <c r="H45" s="5"/>
      <c r="I45" s="8"/>
      <c r="J45" s="8"/>
      <c r="K45" s="17"/>
      <c r="L45" s="10"/>
      <c r="M45" s="9" t="s">
        <v>50</v>
      </c>
    </row>
    <row r="46" spans="1:13" x14ac:dyDescent="0.25">
      <c r="A46" s="15"/>
      <c r="B46" s="10"/>
      <c r="C46" s="4"/>
      <c r="D46" s="4"/>
      <c r="E46" s="4"/>
      <c r="F46" s="5"/>
      <c r="G46" s="5"/>
      <c r="H46" s="5"/>
      <c r="I46" s="8"/>
      <c r="J46" s="8"/>
      <c r="K46" s="17"/>
      <c r="L46" s="10"/>
      <c r="M46" s="9" t="s">
        <v>50</v>
      </c>
    </row>
    <row r="47" spans="1:13" x14ac:dyDescent="0.25">
      <c r="A47" s="15"/>
      <c r="B47" s="85" t="str">
        <f>+Índice!B49</f>
        <v>Fuente: Departamento Administrativo Nacional de Estadística, Gran Encuesta Integrada de Hogares (GEIH) junio 2014</v>
      </c>
      <c r="C47" s="10"/>
      <c r="D47" s="10"/>
      <c r="E47" s="10"/>
      <c r="F47" s="10"/>
      <c r="G47" s="10"/>
      <c r="H47" s="10"/>
      <c r="I47" s="10"/>
      <c r="J47" s="10"/>
      <c r="K47" s="17"/>
      <c r="L47" s="10"/>
    </row>
    <row r="48" spans="1:13" x14ac:dyDescent="0.25">
      <c r="A48" s="15"/>
      <c r="B48" s="85" t="s">
        <v>34</v>
      </c>
      <c r="C48" s="10"/>
      <c r="D48" s="10"/>
      <c r="E48" s="10"/>
      <c r="F48" s="10"/>
      <c r="G48" s="10"/>
      <c r="H48" s="10"/>
      <c r="I48" s="10"/>
      <c r="J48" s="10"/>
      <c r="K48" s="17"/>
      <c r="L48" s="10"/>
    </row>
    <row r="49" spans="1:12" x14ac:dyDescent="0.25">
      <c r="A49" s="15"/>
      <c r="B49" s="85" t="s">
        <v>37</v>
      </c>
      <c r="C49" s="10"/>
      <c r="D49" s="10"/>
      <c r="E49" s="10"/>
      <c r="F49" s="10"/>
      <c r="G49" s="10"/>
      <c r="H49" s="10"/>
      <c r="I49" s="10"/>
      <c r="J49" s="10"/>
      <c r="K49" s="17"/>
      <c r="L49" s="10"/>
    </row>
    <row r="50" spans="1:12" x14ac:dyDescent="0.25">
      <c r="A50" s="15"/>
      <c r="B50" s="85" t="s">
        <v>35</v>
      </c>
      <c r="C50" s="10"/>
      <c r="D50" s="10"/>
      <c r="E50" s="10"/>
      <c r="F50" s="10"/>
      <c r="G50" s="10"/>
      <c r="H50" s="10"/>
      <c r="I50" s="10"/>
      <c r="J50" s="10"/>
      <c r="K50" s="17"/>
      <c r="L50" s="10"/>
    </row>
    <row r="51" spans="1:12" x14ac:dyDescent="0.25">
      <c r="A51" s="18"/>
      <c r="B51" s="86" t="s">
        <v>36</v>
      </c>
      <c r="C51" s="51"/>
      <c r="D51" s="51"/>
      <c r="E51" s="51"/>
      <c r="F51" s="51"/>
      <c r="G51" s="51"/>
      <c r="H51" s="52"/>
      <c r="I51" s="52"/>
      <c r="J51" s="52"/>
      <c r="K51" s="53"/>
      <c r="L51" s="10"/>
    </row>
    <row r="53" spans="1:12" x14ac:dyDescent="0.25">
      <c r="B53" s="21" t="s">
        <v>17</v>
      </c>
      <c r="C53" s="21"/>
      <c r="D53" s="21"/>
      <c r="E53" s="21" t="s">
        <v>15</v>
      </c>
    </row>
  </sheetData>
  <sortState ref="B13:I26">
    <sortCondition descending="1" ref="D13:D26"/>
  </sortState>
  <mergeCells count="6">
    <mergeCell ref="C7:J7"/>
    <mergeCell ref="C8:J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9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5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4" width="10" style="9" customWidth="1"/>
    <col min="5" max="5" width="14" style="9" customWidth="1"/>
    <col min="6" max="6" width="11.28515625" style="9" customWidth="1"/>
    <col min="7" max="8" width="10" style="9" customWidth="1"/>
    <col min="9" max="9" width="13.28515625" style="9" customWidth="1"/>
    <col min="10" max="10" width="7.28515625" style="9" customWidth="1"/>
    <col min="11" max="11" width="3.85546875" style="9" customWidth="1"/>
    <col min="12" max="12" width="10.85546875" style="9"/>
    <col min="13" max="13" width="11.42578125" style="9" customWidth="1"/>
    <col min="14" max="14" width="10.85546875" style="9" customWidth="1"/>
    <col min="15" max="16384" width="10.85546875" style="9"/>
  </cols>
  <sheetData>
    <row r="1" spans="1:15" x14ac:dyDescent="0.25">
      <c r="A1" s="74"/>
      <c r="B1" s="73"/>
      <c r="C1" s="73"/>
      <c r="D1" s="73"/>
      <c r="E1" s="73"/>
      <c r="F1" s="73"/>
      <c r="G1" s="73"/>
      <c r="H1" s="73"/>
      <c r="I1" s="73"/>
      <c r="J1" s="73"/>
      <c r="K1" s="75"/>
      <c r="L1" s="10"/>
    </row>
    <row r="2" spans="1:15" x14ac:dyDescent="0.25">
      <c r="A2" s="15"/>
      <c r="B2" s="78"/>
      <c r="C2" s="78"/>
      <c r="D2" s="78"/>
      <c r="E2" s="78"/>
      <c r="F2" s="78"/>
      <c r="G2" s="78"/>
      <c r="H2" s="78"/>
      <c r="I2" s="78"/>
      <c r="J2" s="78"/>
      <c r="K2" s="17"/>
      <c r="L2" s="10"/>
    </row>
    <row r="3" spans="1:15" x14ac:dyDescent="0.25">
      <c r="A3" s="15"/>
      <c r="B3" s="78"/>
      <c r="C3" s="78"/>
      <c r="D3" s="78"/>
      <c r="E3" s="78"/>
      <c r="F3" s="78"/>
      <c r="G3" s="78"/>
      <c r="H3" s="78"/>
      <c r="I3" s="78"/>
      <c r="J3" s="78"/>
      <c r="K3" s="17"/>
      <c r="L3" s="10"/>
    </row>
    <row r="4" spans="1:15" x14ac:dyDescent="0.25">
      <c r="A4" s="15"/>
      <c r="B4" s="78"/>
      <c r="C4" s="78"/>
      <c r="D4" s="78"/>
      <c r="E4" s="78"/>
      <c r="F4" s="78"/>
      <c r="G4" s="78"/>
      <c r="H4" s="78"/>
      <c r="I4" s="78"/>
      <c r="J4" s="78"/>
      <c r="K4" s="17"/>
      <c r="L4" s="10"/>
    </row>
    <row r="5" spans="1:15" x14ac:dyDescent="0.25">
      <c r="A5" s="15"/>
      <c r="B5" s="78"/>
      <c r="C5" s="78"/>
      <c r="D5" s="78"/>
      <c r="E5" s="78"/>
      <c r="F5" s="78"/>
      <c r="G5" s="78"/>
      <c r="H5" s="78"/>
      <c r="I5" s="78"/>
      <c r="J5" s="78"/>
      <c r="K5" s="17"/>
      <c r="L5" s="10"/>
    </row>
    <row r="6" spans="1:15" x14ac:dyDescent="0.25">
      <c r="A6" s="15"/>
      <c r="B6" s="78"/>
      <c r="C6" s="78"/>
      <c r="D6" s="78"/>
      <c r="E6" s="78"/>
      <c r="F6" s="78"/>
      <c r="G6" s="78"/>
      <c r="H6" s="78"/>
      <c r="I6" s="78"/>
      <c r="J6" s="78"/>
      <c r="K6" s="17"/>
      <c r="L6" s="10"/>
    </row>
    <row r="7" spans="1:15" x14ac:dyDescent="0.25">
      <c r="A7" s="15"/>
      <c r="B7" s="78"/>
      <c r="C7" s="140" t="s">
        <v>191</v>
      </c>
      <c r="D7" s="140"/>
      <c r="E7" s="140"/>
      <c r="F7" s="140"/>
      <c r="G7" s="140"/>
      <c r="H7" s="140"/>
      <c r="I7" s="140"/>
      <c r="J7" s="140"/>
      <c r="K7" s="17"/>
      <c r="L7" s="10"/>
    </row>
    <row r="8" spans="1:15" x14ac:dyDescent="0.25">
      <c r="A8" s="15"/>
      <c r="B8" s="78"/>
      <c r="C8" s="140" t="s">
        <v>55</v>
      </c>
      <c r="D8" s="140"/>
      <c r="E8" s="140"/>
      <c r="F8" s="140"/>
      <c r="G8" s="140"/>
      <c r="H8" s="140"/>
      <c r="I8" s="140"/>
      <c r="J8" s="140"/>
      <c r="K8" s="17"/>
      <c r="L8" s="10"/>
    </row>
    <row r="9" spans="1:15" x14ac:dyDescent="0.25">
      <c r="A9" s="15"/>
      <c r="B9" s="78"/>
      <c r="C9" s="79"/>
      <c r="D9" s="79"/>
      <c r="E9" s="79"/>
      <c r="F9" s="79"/>
      <c r="G9" s="78"/>
      <c r="H9" s="79"/>
      <c r="I9" s="78"/>
      <c r="J9" s="78"/>
      <c r="K9" s="17"/>
      <c r="L9" s="10"/>
    </row>
    <row r="10" spans="1:15" ht="15.75" customHeight="1" x14ac:dyDescent="0.25">
      <c r="A10" s="15"/>
      <c r="B10" s="10"/>
      <c r="C10" s="141" t="s">
        <v>91</v>
      </c>
      <c r="D10" s="141"/>
      <c r="E10" s="144" t="s">
        <v>92</v>
      </c>
      <c r="F10" s="79"/>
      <c r="G10" s="141" t="s">
        <v>57</v>
      </c>
      <c r="H10" s="141"/>
      <c r="I10" s="144" t="s">
        <v>92</v>
      </c>
      <c r="J10" s="8"/>
      <c r="K10" s="17"/>
      <c r="L10" s="10"/>
    </row>
    <row r="11" spans="1:15" ht="15.75" customHeight="1" x14ac:dyDescent="0.25">
      <c r="A11" s="15"/>
      <c r="B11" s="10"/>
      <c r="C11" s="79">
        <v>2013</v>
      </c>
      <c r="D11" s="79">
        <v>2014</v>
      </c>
      <c r="E11" s="144"/>
      <c r="F11" s="79"/>
      <c r="G11" s="79">
        <v>2013</v>
      </c>
      <c r="H11" s="79">
        <v>2014</v>
      </c>
      <c r="I11" s="144"/>
      <c r="J11" s="8"/>
      <c r="K11" s="17"/>
      <c r="M11" s="2"/>
    </row>
    <row r="12" spans="1:15" ht="12" customHeight="1" x14ac:dyDescent="0.25">
      <c r="A12" s="15"/>
      <c r="B12" s="10"/>
      <c r="C12" s="79"/>
      <c r="D12" s="79"/>
      <c r="E12" s="79"/>
      <c r="F12" s="79"/>
      <c r="G12" s="79"/>
      <c r="H12" s="79"/>
      <c r="I12" s="79"/>
      <c r="J12" s="8"/>
      <c r="K12" s="17"/>
      <c r="L12" s="10"/>
    </row>
    <row r="13" spans="1:15" x14ac:dyDescent="0.25">
      <c r="A13" s="15"/>
      <c r="B13" s="11" t="s">
        <v>2</v>
      </c>
      <c r="C13" s="82">
        <v>56.815033622269695</v>
      </c>
      <c r="D13" s="82">
        <v>57.514580046641548</v>
      </c>
      <c r="E13" s="82">
        <f t="shared" ref="E13:E26" si="0">+D13-C13</f>
        <v>0.69954642437185299</v>
      </c>
      <c r="F13" s="79"/>
      <c r="G13" s="82">
        <v>57.264611337662387</v>
      </c>
      <c r="H13" s="82">
        <v>58.5339559404376</v>
      </c>
      <c r="I13" s="82">
        <f t="shared" ref="I13:I26" si="1">+H13-G13</f>
        <v>1.2693446027752131</v>
      </c>
      <c r="J13" s="8"/>
      <c r="K13" s="17"/>
      <c r="L13" s="10"/>
      <c r="N13" s="21" t="s">
        <v>41</v>
      </c>
      <c r="O13" s="21">
        <v>38.667873461979347</v>
      </c>
    </row>
    <row r="14" spans="1:15" x14ac:dyDescent="0.25">
      <c r="A14" s="15"/>
      <c r="B14" s="10" t="s">
        <v>44</v>
      </c>
      <c r="C14" s="24">
        <v>55.965394713559213</v>
      </c>
      <c r="D14" s="29">
        <v>56.300929187137093</v>
      </c>
      <c r="E14" s="24">
        <f t="shared" si="0"/>
        <v>0.33553447357788002</v>
      </c>
      <c r="F14" s="79"/>
      <c r="G14" s="24">
        <v>56.332495820055449</v>
      </c>
      <c r="H14" s="29">
        <v>58.726518535985136</v>
      </c>
      <c r="I14" s="24">
        <f t="shared" si="1"/>
        <v>2.3940227159296867</v>
      </c>
      <c r="J14" s="8"/>
      <c r="K14" s="17"/>
      <c r="L14" s="10"/>
      <c r="N14" s="21" t="s">
        <v>42</v>
      </c>
      <c r="O14" s="21">
        <v>39.137387233053616</v>
      </c>
    </row>
    <row r="15" spans="1:15" x14ac:dyDescent="0.25">
      <c r="A15" s="15"/>
      <c r="B15" s="10" t="s">
        <v>39</v>
      </c>
      <c r="C15" s="24">
        <v>50.818938470252647</v>
      </c>
      <c r="D15" s="29">
        <v>52.232973912257897</v>
      </c>
      <c r="E15" s="24">
        <f t="shared" si="0"/>
        <v>1.4140354420052503</v>
      </c>
      <c r="F15" s="79"/>
      <c r="G15" s="24">
        <v>51.233883517063731</v>
      </c>
      <c r="H15" s="29">
        <v>52.828287277802133</v>
      </c>
      <c r="I15" s="24">
        <f t="shared" si="1"/>
        <v>1.5944037607384018</v>
      </c>
      <c r="J15" s="8"/>
      <c r="K15" s="17"/>
      <c r="L15" s="10"/>
      <c r="N15" s="21" t="s">
        <v>143</v>
      </c>
      <c r="O15" s="21">
        <v>42.152589334219556</v>
      </c>
    </row>
    <row r="16" spans="1:15" x14ac:dyDescent="0.25">
      <c r="A16" s="15"/>
      <c r="B16" s="11" t="s">
        <v>138</v>
      </c>
      <c r="C16" s="25">
        <v>50.230935513888539</v>
      </c>
      <c r="D16" s="82">
        <v>50.755382004536877</v>
      </c>
      <c r="E16" s="24">
        <f t="shared" si="0"/>
        <v>0.52444649064833726</v>
      </c>
      <c r="F16" s="79"/>
      <c r="G16" s="25">
        <v>51.022383144176153</v>
      </c>
      <c r="H16" s="82">
        <v>51.727126221135158</v>
      </c>
      <c r="I16" s="24">
        <f t="shared" si="1"/>
        <v>0.70474307695900507</v>
      </c>
      <c r="J16" s="8"/>
      <c r="K16" s="17"/>
      <c r="L16" s="10"/>
      <c r="N16" s="21" t="s">
        <v>43</v>
      </c>
      <c r="O16" s="21">
        <v>42.550415819868796</v>
      </c>
    </row>
    <row r="17" spans="1:15" x14ac:dyDescent="0.25">
      <c r="A17" s="15"/>
      <c r="B17" s="10" t="s">
        <v>45</v>
      </c>
      <c r="C17" s="24">
        <v>51.788095112929646</v>
      </c>
      <c r="D17" s="29">
        <v>50.156675274011029</v>
      </c>
      <c r="E17" s="24">
        <f t="shared" si="0"/>
        <v>-1.6314198389186174</v>
      </c>
      <c r="F17" s="79"/>
      <c r="G17" s="24">
        <v>54.573571528254682</v>
      </c>
      <c r="H17" s="29">
        <v>50.664179899661619</v>
      </c>
      <c r="I17" s="24">
        <f t="shared" si="1"/>
        <v>-3.9093916285930632</v>
      </c>
      <c r="J17" s="8"/>
      <c r="K17" s="17"/>
      <c r="L17" s="10"/>
      <c r="N17" s="27" t="s">
        <v>46</v>
      </c>
      <c r="O17" s="21">
        <v>43.712091801405279</v>
      </c>
    </row>
    <row r="18" spans="1:15" x14ac:dyDescent="0.25">
      <c r="A18" s="15"/>
      <c r="B18" s="10" t="s">
        <v>40</v>
      </c>
      <c r="C18" s="24">
        <v>44.240032290983464</v>
      </c>
      <c r="D18" s="29">
        <v>47.250050143455006</v>
      </c>
      <c r="E18" s="24">
        <f t="shared" si="0"/>
        <v>3.0100178524715417</v>
      </c>
      <c r="F18" s="79"/>
      <c r="G18" s="24">
        <v>45.78894661351022</v>
      </c>
      <c r="H18" s="29">
        <v>49.186971036049556</v>
      </c>
      <c r="I18" s="24">
        <f t="shared" si="1"/>
        <v>3.3980244225393363</v>
      </c>
      <c r="J18" s="8"/>
      <c r="K18" s="17"/>
      <c r="L18" s="10"/>
      <c r="N18" s="27" t="s">
        <v>48</v>
      </c>
      <c r="O18" s="21">
        <v>43.920285701011672</v>
      </c>
    </row>
    <row r="19" spans="1:15" x14ac:dyDescent="0.25">
      <c r="A19" s="15"/>
      <c r="B19" s="10" t="s">
        <v>47</v>
      </c>
      <c r="C19" s="24">
        <v>42.181668649455958</v>
      </c>
      <c r="D19" s="29">
        <v>44.351237591477769</v>
      </c>
      <c r="E19" s="24">
        <f t="shared" si="0"/>
        <v>2.1695689420218116</v>
      </c>
      <c r="F19" s="79"/>
      <c r="G19" s="24">
        <v>45.346850516905477</v>
      </c>
      <c r="H19" s="29">
        <v>43.954486032767782</v>
      </c>
      <c r="I19" s="24">
        <f t="shared" si="1"/>
        <v>-1.3923644841376941</v>
      </c>
      <c r="J19" s="8"/>
      <c r="K19" s="17"/>
      <c r="L19" s="10"/>
      <c r="N19" s="21" t="s">
        <v>49</v>
      </c>
      <c r="O19" s="21">
        <v>44.253359923837209</v>
      </c>
    </row>
    <row r="20" spans="1:15" x14ac:dyDescent="0.25">
      <c r="A20" s="15"/>
      <c r="B20" s="10" t="s">
        <v>49</v>
      </c>
      <c r="C20" s="24">
        <v>43.776858964862477</v>
      </c>
      <c r="D20" s="29">
        <v>44.253359923837209</v>
      </c>
      <c r="E20" s="24">
        <f t="shared" si="0"/>
        <v>0.47650095897473221</v>
      </c>
      <c r="F20" s="79"/>
      <c r="G20" s="24">
        <v>44.987110306808361</v>
      </c>
      <c r="H20" s="29">
        <v>46.138517119673949</v>
      </c>
      <c r="I20" s="24">
        <f t="shared" si="1"/>
        <v>1.1514068128655879</v>
      </c>
      <c r="J20" s="8"/>
      <c r="K20" s="17"/>
      <c r="L20" s="10"/>
      <c r="N20" s="21" t="s">
        <v>47</v>
      </c>
      <c r="O20" s="21">
        <v>44.351237591477769</v>
      </c>
    </row>
    <row r="21" spans="1:15" x14ac:dyDescent="0.25">
      <c r="A21" s="15"/>
      <c r="B21" s="10" t="s">
        <v>48</v>
      </c>
      <c r="C21" s="24">
        <v>44.920315919580474</v>
      </c>
      <c r="D21" s="29">
        <v>43.920285701011672</v>
      </c>
      <c r="E21" s="24">
        <f t="shared" si="0"/>
        <v>-1.0000302185688028</v>
      </c>
      <c r="F21" s="79"/>
      <c r="G21" s="24">
        <v>43.519240447650866</v>
      </c>
      <c r="H21" s="29">
        <v>42.414999670689198</v>
      </c>
      <c r="I21" s="24">
        <f t="shared" si="1"/>
        <v>-1.1042407769616673</v>
      </c>
      <c r="J21" s="8"/>
      <c r="K21" s="17"/>
      <c r="L21" s="10"/>
      <c r="N21" s="21" t="s">
        <v>40</v>
      </c>
      <c r="O21" s="21">
        <v>47.250050143455006</v>
      </c>
    </row>
    <row r="22" spans="1:15" x14ac:dyDescent="0.25">
      <c r="A22" s="15"/>
      <c r="B22" s="10" t="s">
        <v>46</v>
      </c>
      <c r="C22" s="24">
        <v>42.693185198275899</v>
      </c>
      <c r="D22" s="29">
        <v>43.712091801405279</v>
      </c>
      <c r="E22" s="24">
        <f t="shared" si="0"/>
        <v>1.0189066031293805</v>
      </c>
      <c r="F22" s="79"/>
      <c r="G22" s="24">
        <v>43.738898469863912</v>
      </c>
      <c r="H22" s="29">
        <v>45.500395238710823</v>
      </c>
      <c r="I22" s="24">
        <f t="shared" si="1"/>
        <v>1.7614967688469108</v>
      </c>
      <c r="J22" s="8"/>
      <c r="K22" s="17"/>
      <c r="L22" s="10"/>
      <c r="N22" s="21" t="s">
        <v>45</v>
      </c>
      <c r="O22" s="21">
        <v>50.156675274011029</v>
      </c>
    </row>
    <row r="23" spans="1:15" x14ac:dyDescent="0.25">
      <c r="A23" s="15"/>
      <c r="B23" s="10" t="s">
        <v>43</v>
      </c>
      <c r="C23" s="24">
        <v>45.531683571594698</v>
      </c>
      <c r="D23" s="29">
        <v>42.550415819868796</v>
      </c>
      <c r="E23" s="24">
        <f t="shared" si="0"/>
        <v>-2.9812677517259019</v>
      </c>
      <c r="F23" s="79"/>
      <c r="G23" s="24">
        <v>48.361999880779983</v>
      </c>
      <c r="H23" s="29">
        <v>44.423118130664669</v>
      </c>
      <c r="I23" s="24">
        <f t="shared" si="1"/>
        <v>-3.9388817501153142</v>
      </c>
      <c r="J23" s="8"/>
      <c r="K23" s="17"/>
      <c r="L23" s="10"/>
      <c r="M23" s="21"/>
      <c r="N23" s="21" t="s">
        <v>138</v>
      </c>
      <c r="O23" s="21">
        <v>50.755382004536877</v>
      </c>
    </row>
    <row r="24" spans="1:15" x14ac:dyDescent="0.25">
      <c r="A24" s="15"/>
      <c r="B24" s="10" t="s">
        <v>143</v>
      </c>
      <c r="C24" s="24">
        <v>41.569376213060025</v>
      </c>
      <c r="D24" s="29">
        <v>42.152589334219556</v>
      </c>
      <c r="E24" s="24">
        <f t="shared" si="0"/>
        <v>0.58321312115953106</v>
      </c>
      <c r="F24" s="79"/>
      <c r="G24" s="24">
        <v>44.030331019507287</v>
      </c>
      <c r="H24" s="29">
        <v>40.611239673486025</v>
      </c>
      <c r="I24" s="24">
        <f t="shared" si="1"/>
        <v>-3.4190913460212613</v>
      </c>
      <c r="J24" s="8"/>
      <c r="K24" s="17"/>
      <c r="L24" s="10"/>
      <c r="M24" s="21"/>
      <c r="N24" s="21" t="s">
        <v>39</v>
      </c>
      <c r="O24" s="21">
        <v>52.232973912257897</v>
      </c>
    </row>
    <row r="25" spans="1:15" x14ac:dyDescent="0.25">
      <c r="A25" s="15"/>
      <c r="B25" s="10" t="s">
        <v>42</v>
      </c>
      <c r="C25" s="24">
        <v>38.755398329237956</v>
      </c>
      <c r="D25" s="29">
        <v>39.137387233053616</v>
      </c>
      <c r="E25" s="24">
        <f t="shared" si="0"/>
        <v>0.38198890381566031</v>
      </c>
      <c r="F25" s="79"/>
      <c r="G25" s="24">
        <v>39.810708184701603</v>
      </c>
      <c r="H25" s="29">
        <v>39.549692707874108</v>
      </c>
      <c r="I25" s="24">
        <f t="shared" si="1"/>
        <v>-0.26101547682749526</v>
      </c>
      <c r="J25" s="8"/>
      <c r="K25" s="17"/>
      <c r="L25" s="10"/>
      <c r="N25" s="21" t="s">
        <v>44</v>
      </c>
      <c r="O25" s="21">
        <v>56.300929187137093</v>
      </c>
    </row>
    <row r="26" spans="1:15" x14ac:dyDescent="0.25">
      <c r="A26" s="15"/>
      <c r="B26" s="10" t="s">
        <v>41</v>
      </c>
      <c r="C26" s="24">
        <v>41.303178386476489</v>
      </c>
      <c r="D26" s="29">
        <v>38.667873461979347</v>
      </c>
      <c r="E26" s="24">
        <f t="shared" si="0"/>
        <v>-2.6353049244971416</v>
      </c>
      <c r="F26" s="79"/>
      <c r="G26" s="24">
        <v>41.715468206443902</v>
      </c>
      <c r="H26" s="29">
        <v>39.035653344721787</v>
      </c>
      <c r="I26" s="24">
        <f t="shared" si="1"/>
        <v>-2.6798148617221145</v>
      </c>
      <c r="J26" s="8"/>
      <c r="K26" s="17"/>
      <c r="L26" s="10"/>
      <c r="N26" s="21" t="s">
        <v>2</v>
      </c>
      <c r="O26" s="21">
        <v>57.514580046641548</v>
      </c>
    </row>
    <row r="27" spans="1:15" x14ac:dyDescent="0.25">
      <c r="A27" s="15"/>
      <c r="B27" s="8"/>
      <c r="J27" s="8"/>
      <c r="K27" s="17"/>
      <c r="L27" s="10"/>
    </row>
    <row r="28" spans="1:15" x14ac:dyDescent="0.25">
      <c r="A28" s="15"/>
      <c r="B28" s="11" t="s">
        <v>103</v>
      </c>
      <c r="C28" s="25">
        <f>+C13-C16</f>
        <v>6.5840981083811556</v>
      </c>
      <c r="D28" s="82">
        <f>+D13-D16</f>
        <v>6.7591980421046713</v>
      </c>
      <c r="E28" s="8"/>
      <c r="F28" s="8"/>
      <c r="G28" s="25">
        <f>+G13-G16</f>
        <v>6.242228193486234</v>
      </c>
      <c r="H28" s="82">
        <f>+H13-H16</f>
        <v>6.8068297193024421</v>
      </c>
      <c r="I28" s="8"/>
      <c r="J28" s="8"/>
      <c r="K28" s="17"/>
      <c r="L28" s="10"/>
    </row>
    <row r="29" spans="1:15" x14ac:dyDescent="0.25">
      <c r="A29" s="15"/>
      <c r="B29" s="8"/>
      <c r="C29" s="8"/>
      <c r="D29" s="8"/>
      <c r="E29" s="8"/>
      <c r="F29" s="8"/>
      <c r="G29" s="8"/>
      <c r="H29" s="8"/>
      <c r="I29" s="8"/>
      <c r="J29" s="8"/>
      <c r="K29" s="17"/>
      <c r="L29" s="10"/>
    </row>
    <row r="30" spans="1:15" x14ac:dyDescent="0.25">
      <c r="A30" s="15"/>
      <c r="B30" s="8"/>
      <c r="C30" s="8"/>
      <c r="D30" s="8"/>
      <c r="E30" s="8"/>
      <c r="F30" s="8"/>
      <c r="G30" s="8"/>
      <c r="H30" s="8"/>
      <c r="I30" s="8"/>
      <c r="J30" s="8"/>
      <c r="K30" s="17"/>
      <c r="L30" s="10"/>
    </row>
    <row r="31" spans="1:15" x14ac:dyDescent="0.25">
      <c r="A31" s="15"/>
      <c r="B31" s="8"/>
      <c r="C31" s="8"/>
      <c r="D31" s="8"/>
      <c r="E31" s="8"/>
      <c r="F31" s="8"/>
      <c r="G31" s="8"/>
      <c r="H31" s="8"/>
      <c r="I31" s="8"/>
      <c r="J31" s="8"/>
      <c r="K31" s="17"/>
      <c r="L31" s="10"/>
    </row>
    <row r="32" spans="1:15" x14ac:dyDescent="0.25">
      <c r="A32" s="15"/>
      <c r="B32" s="8"/>
      <c r="C32" s="8"/>
      <c r="D32" s="8"/>
      <c r="E32" s="8"/>
      <c r="F32" s="8"/>
      <c r="G32" s="8"/>
      <c r="H32" s="8"/>
      <c r="I32" s="8"/>
      <c r="J32" s="8"/>
      <c r="K32" s="17"/>
      <c r="L32" s="10"/>
    </row>
    <row r="33" spans="1:13" x14ac:dyDescent="0.25">
      <c r="A33" s="15"/>
      <c r="B33" s="8"/>
      <c r="C33" s="8"/>
      <c r="D33" s="8"/>
      <c r="E33" s="8"/>
      <c r="F33" s="8"/>
      <c r="G33" s="8"/>
      <c r="H33" s="8"/>
      <c r="I33" s="8"/>
      <c r="J33" s="8"/>
      <c r="K33" s="17"/>
      <c r="L33" s="10"/>
    </row>
    <row r="34" spans="1:13" x14ac:dyDescent="0.25">
      <c r="A34" s="15"/>
      <c r="B34" s="8"/>
      <c r="C34" s="8"/>
      <c r="D34" s="8"/>
      <c r="E34" s="8"/>
      <c r="F34" s="8"/>
      <c r="G34" s="8"/>
      <c r="H34" s="8"/>
      <c r="I34" s="8"/>
      <c r="J34" s="8"/>
      <c r="K34" s="17"/>
      <c r="L34" s="10"/>
    </row>
    <row r="35" spans="1:13" x14ac:dyDescent="0.25">
      <c r="A35" s="15"/>
      <c r="B35" s="8"/>
      <c r="C35" s="8"/>
      <c r="D35" s="8"/>
      <c r="E35" s="8"/>
      <c r="F35" s="8"/>
      <c r="G35" s="8"/>
      <c r="H35" s="8"/>
      <c r="I35" s="8"/>
      <c r="J35" s="8"/>
      <c r="K35" s="17"/>
      <c r="L35" s="10"/>
    </row>
    <row r="36" spans="1:13" ht="14.25" customHeight="1" x14ac:dyDescent="0.25">
      <c r="A36" s="15"/>
      <c r="B36" s="8"/>
      <c r="C36" s="8"/>
      <c r="D36" s="8"/>
      <c r="E36" s="8"/>
      <c r="F36" s="8"/>
      <c r="G36" s="8"/>
      <c r="H36" s="8"/>
      <c r="I36" s="8"/>
      <c r="J36" s="8"/>
      <c r="K36" s="17"/>
      <c r="L36" s="10"/>
    </row>
    <row r="37" spans="1:13" x14ac:dyDescent="0.25">
      <c r="A37" s="15"/>
      <c r="B37" s="10"/>
      <c r="C37" s="4"/>
      <c r="D37" s="4"/>
      <c r="E37" s="4"/>
      <c r="F37" s="5"/>
      <c r="G37" s="5"/>
      <c r="H37" s="5"/>
      <c r="I37" s="8"/>
      <c r="J37" s="8"/>
      <c r="K37" s="17"/>
      <c r="L37" s="10"/>
      <c r="M37" s="21" t="s">
        <v>50</v>
      </c>
    </row>
    <row r="38" spans="1:13" x14ac:dyDescent="0.25">
      <c r="A38" s="15"/>
      <c r="B38" s="10"/>
      <c r="C38" s="4"/>
      <c r="D38" s="4"/>
      <c r="E38" s="4"/>
      <c r="F38" s="5"/>
      <c r="G38" s="5"/>
      <c r="H38" s="5"/>
      <c r="I38" s="8"/>
      <c r="J38" s="8"/>
      <c r="K38" s="17"/>
      <c r="L38" s="10"/>
      <c r="M38" s="9" t="s">
        <v>50</v>
      </c>
    </row>
    <row r="39" spans="1:13" x14ac:dyDescent="0.25">
      <c r="A39" s="15"/>
      <c r="B39" s="10"/>
      <c r="C39" s="4"/>
      <c r="D39" s="4"/>
      <c r="E39" s="4"/>
      <c r="F39" s="5"/>
      <c r="G39" s="5"/>
      <c r="H39" s="5"/>
      <c r="I39" s="8"/>
      <c r="J39" s="8"/>
      <c r="K39" s="17"/>
      <c r="L39" s="10"/>
      <c r="M39" s="9" t="s">
        <v>50</v>
      </c>
    </row>
    <row r="40" spans="1:13" x14ac:dyDescent="0.25">
      <c r="A40" s="15"/>
      <c r="B40" s="10"/>
      <c r="C40" s="4"/>
      <c r="D40" s="4"/>
      <c r="E40" s="4"/>
      <c r="F40" s="5"/>
      <c r="G40" s="5"/>
      <c r="H40" s="5"/>
      <c r="I40" s="8"/>
      <c r="J40" s="8"/>
      <c r="K40" s="17"/>
      <c r="L40" s="10"/>
      <c r="M40" s="9" t="s">
        <v>50</v>
      </c>
    </row>
    <row r="41" spans="1:13" x14ac:dyDescent="0.25">
      <c r="A41" s="15"/>
      <c r="B41" s="10"/>
      <c r="C41" s="4"/>
      <c r="D41" s="4"/>
      <c r="E41" s="4"/>
      <c r="F41" s="5"/>
      <c r="G41" s="5"/>
      <c r="H41" s="5"/>
      <c r="I41" s="8"/>
      <c r="J41" s="8"/>
      <c r="K41" s="17"/>
      <c r="L41" s="10"/>
      <c r="M41" s="9" t="s">
        <v>50</v>
      </c>
    </row>
    <row r="42" spans="1:13" x14ac:dyDescent="0.25">
      <c r="A42" s="15"/>
      <c r="B42" s="10"/>
      <c r="C42" s="4"/>
      <c r="D42" s="4"/>
      <c r="E42" s="4"/>
      <c r="F42" s="5"/>
      <c r="G42" s="5"/>
      <c r="H42" s="5"/>
      <c r="I42" s="8"/>
      <c r="J42" s="8"/>
      <c r="K42" s="17"/>
      <c r="L42" s="10"/>
    </row>
    <row r="43" spans="1:13" x14ac:dyDescent="0.25">
      <c r="A43" s="15"/>
      <c r="B43" s="10"/>
      <c r="C43" s="4"/>
      <c r="D43" s="4"/>
      <c r="E43" s="4"/>
      <c r="F43" s="5"/>
      <c r="G43" s="5"/>
      <c r="H43" s="5"/>
      <c r="I43" s="8"/>
      <c r="J43" s="8"/>
      <c r="K43" s="17"/>
      <c r="L43" s="10"/>
      <c r="M43" s="9" t="s">
        <v>50</v>
      </c>
    </row>
    <row r="44" spans="1:13" x14ac:dyDescent="0.25">
      <c r="A44" s="15"/>
      <c r="B44" s="10"/>
      <c r="C44" s="4"/>
      <c r="D44" s="4"/>
      <c r="E44" s="4"/>
      <c r="F44" s="5"/>
      <c r="G44" s="5"/>
      <c r="H44" s="5"/>
      <c r="I44" s="8"/>
      <c r="J44" s="8"/>
      <c r="K44" s="17"/>
      <c r="L44" s="10"/>
      <c r="M44" s="9" t="s">
        <v>50</v>
      </c>
    </row>
    <row r="45" spans="1:13" x14ac:dyDescent="0.25">
      <c r="A45" s="15"/>
      <c r="B45" s="10"/>
      <c r="C45" s="4"/>
      <c r="D45" s="4"/>
      <c r="E45" s="4"/>
      <c r="F45" s="5"/>
      <c r="G45" s="5"/>
      <c r="H45" s="5"/>
      <c r="I45" s="8"/>
      <c r="J45" s="8"/>
      <c r="K45" s="17"/>
      <c r="L45" s="10"/>
      <c r="M45" s="9" t="s">
        <v>50</v>
      </c>
    </row>
    <row r="46" spans="1:13" x14ac:dyDescent="0.25">
      <c r="A46" s="15"/>
      <c r="B46" s="10"/>
      <c r="C46" s="4"/>
      <c r="D46" s="4"/>
      <c r="E46" s="4"/>
      <c r="F46" s="5"/>
      <c r="G46" s="5"/>
      <c r="H46" s="5"/>
      <c r="I46" s="8"/>
      <c r="J46" s="8"/>
      <c r="K46" s="17"/>
      <c r="L46" s="10"/>
      <c r="M46" s="9" t="s">
        <v>50</v>
      </c>
    </row>
    <row r="47" spans="1:13" x14ac:dyDescent="0.25">
      <c r="A47" s="15"/>
      <c r="B47" s="46" t="str">
        <f>+Índice!B49</f>
        <v>Fuente: Departamento Administrativo Nacional de Estadística, Gran Encuesta Integrada de Hogares (GEIH) junio 2014</v>
      </c>
      <c r="C47" s="10"/>
      <c r="D47" s="10"/>
      <c r="E47" s="10"/>
      <c r="F47" s="10"/>
      <c r="G47" s="10"/>
      <c r="H47" s="10"/>
      <c r="I47" s="10"/>
      <c r="J47" s="10"/>
      <c r="K47" s="17"/>
      <c r="L47" s="10"/>
    </row>
    <row r="48" spans="1:13" x14ac:dyDescent="0.25">
      <c r="A48" s="15"/>
      <c r="B48" s="46" t="s">
        <v>34</v>
      </c>
      <c r="C48" s="10"/>
      <c r="D48" s="10"/>
      <c r="E48" s="10"/>
      <c r="F48" s="10"/>
      <c r="G48" s="10"/>
      <c r="H48" s="10"/>
      <c r="I48" s="10"/>
      <c r="J48" s="10"/>
      <c r="K48" s="17"/>
      <c r="L48" s="10"/>
    </row>
    <row r="49" spans="1:12" x14ac:dyDescent="0.25">
      <c r="A49" s="15"/>
      <c r="B49" s="46" t="s">
        <v>37</v>
      </c>
      <c r="C49" s="10"/>
      <c r="D49" s="10"/>
      <c r="E49" s="10"/>
      <c r="F49" s="10"/>
      <c r="G49" s="10"/>
      <c r="H49" s="10"/>
      <c r="I49" s="10"/>
      <c r="J49" s="10"/>
      <c r="K49" s="17"/>
      <c r="L49" s="10"/>
    </row>
    <row r="50" spans="1:12" x14ac:dyDescent="0.25">
      <c r="A50" s="15"/>
      <c r="B50" s="46" t="s">
        <v>35</v>
      </c>
      <c r="C50" s="10"/>
      <c r="D50" s="10"/>
      <c r="E50" s="10"/>
      <c r="F50" s="10"/>
      <c r="G50" s="10"/>
      <c r="H50" s="10"/>
      <c r="I50" s="10"/>
      <c r="J50" s="10"/>
      <c r="K50" s="17"/>
      <c r="L50" s="10"/>
    </row>
    <row r="51" spans="1:12" x14ac:dyDescent="0.25">
      <c r="A51" s="18"/>
      <c r="B51" s="50" t="s">
        <v>36</v>
      </c>
      <c r="C51" s="51"/>
      <c r="D51" s="51"/>
      <c r="E51" s="51"/>
      <c r="F51" s="51"/>
      <c r="G51" s="51"/>
      <c r="H51" s="52"/>
      <c r="I51" s="52"/>
      <c r="J51" s="52"/>
      <c r="K51" s="53"/>
      <c r="L51" s="10"/>
    </row>
    <row r="53" spans="1:12" x14ac:dyDescent="0.25">
      <c r="B53" s="21" t="s">
        <v>17</v>
      </c>
      <c r="C53" s="21"/>
      <c r="D53" s="21"/>
      <c r="E53" s="21" t="s">
        <v>15</v>
      </c>
    </row>
  </sheetData>
  <sortState ref="B13:I26">
    <sortCondition descending="1" ref="D13:D26"/>
  </sortState>
  <mergeCells count="6">
    <mergeCell ref="C7:J7"/>
    <mergeCell ref="C8:J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9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5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" style="9" customWidth="1"/>
    <col min="2" max="2" width="15.42578125" style="9" customWidth="1"/>
    <col min="3" max="4" width="10" style="9" customWidth="1"/>
    <col min="5" max="5" width="14" style="9" customWidth="1"/>
    <col min="6" max="6" width="10.85546875" style="9" customWidth="1"/>
    <col min="7" max="8" width="10" style="9" customWidth="1"/>
    <col min="9" max="9" width="13.28515625" style="9" customWidth="1"/>
    <col min="10" max="10" width="7.85546875" style="9" customWidth="1"/>
    <col min="11" max="11" width="2.85546875" style="9" customWidth="1"/>
    <col min="12" max="12" width="10.85546875" style="9"/>
    <col min="13" max="13" width="11.42578125" style="9" customWidth="1"/>
    <col min="14" max="14" width="10.85546875" style="9" customWidth="1"/>
    <col min="15" max="16384" width="10.85546875" style="9"/>
  </cols>
  <sheetData>
    <row r="1" spans="1:15" x14ac:dyDescent="0.25">
      <c r="A1" s="74"/>
      <c r="B1" s="73"/>
      <c r="C1" s="73"/>
      <c r="D1" s="73"/>
      <c r="E1" s="73"/>
      <c r="F1" s="73"/>
      <c r="G1" s="73"/>
      <c r="H1" s="73"/>
      <c r="I1" s="73"/>
      <c r="J1" s="73"/>
      <c r="K1" s="75"/>
      <c r="L1" s="10"/>
    </row>
    <row r="2" spans="1:15" x14ac:dyDescent="0.25">
      <c r="A2" s="15"/>
      <c r="B2" s="78"/>
      <c r="C2" s="78"/>
      <c r="D2" s="78"/>
      <c r="E2" s="78"/>
      <c r="F2" s="78"/>
      <c r="G2" s="78"/>
      <c r="H2" s="78"/>
      <c r="I2" s="78"/>
      <c r="J2" s="78"/>
      <c r="K2" s="17"/>
      <c r="L2" s="10"/>
    </row>
    <row r="3" spans="1:15" x14ac:dyDescent="0.25">
      <c r="A3" s="15"/>
      <c r="B3" s="78"/>
      <c r="C3" s="78"/>
      <c r="D3" s="78"/>
      <c r="E3" s="78"/>
      <c r="F3" s="78"/>
      <c r="G3" s="78"/>
      <c r="H3" s="78"/>
      <c r="I3" s="78"/>
      <c r="J3" s="78"/>
      <c r="K3" s="17"/>
      <c r="L3" s="10"/>
    </row>
    <row r="4" spans="1:15" x14ac:dyDescent="0.25">
      <c r="A4" s="15"/>
      <c r="B4" s="78"/>
      <c r="C4" s="78"/>
      <c r="D4" s="78"/>
      <c r="E4" s="78"/>
      <c r="F4" s="78"/>
      <c r="G4" s="78"/>
      <c r="H4" s="78"/>
      <c r="I4" s="78"/>
      <c r="J4" s="78"/>
      <c r="K4" s="17"/>
      <c r="L4" s="10"/>
    </row>
    <row r="5" spans="1:15" x14ac:dyDescent="0.25">
      <c r="A5" s="15"/>
      <c r="B5" s="78"/>
      <c r="C5" s="78"/>
      <c r="D5" s="78"/>
      <c r="E5" s="78"/>
      <c r="F5" s="78"/>
      <c r="G5" s="78"/>
      <c r="H5" s="78"/>
      <c r="I5" s="78"/>
      <c r="J5" s="78"/>
      <c r="K5" s="17"/>
      <c r="L5" s="10"/>
    </row>
    <row r="6" spans="1:15" x14ac:dyDescent="0.25">
      <c r="A6" s="15"/>
      <c r="B6" s="78"/>
      <c r="C6" s="78"/>
      <c r="D6" s="78"/>
      <c r="E6" s="78"/>
      <c r="F6" s="78"/>
      <c r="G6" s="78"/>
      <c r="H6" s="78"/>
      <c r="I6" s="78"/>
      <c r="J6" s="78"/>
      <c r="K6" s="17"/>
      <c r="L6" s="10"/>
    </row>
    <row r="7" spans="1:15" x14ac:dyDescent="0.25">
      <c r="A7" s="15"/>
      <c r="B7" s="78"/>
      <c r="C7" s="140" t="s">
        <v>192</v>
      </c>
      <c r="D7" s="140"/>
      <c r="E7" s="140"/>
      <c r="F7" s="140"/>
      <c r="G7" s="140"/>
      <c r="H7" s="140"/>
      <c r="I7" s="140"/>
      <c r="J7" s="140"/>
      <c r="K7" s="17"/>
      <c r="L7" s="10"/>
    </row>
    <row r="8" spans="1:15" x14ac:dyDescent="0.25">
      <c r="A8" s="15"/>
      <c r="B8" s="78"/>
      <c r="C8" s="140" t="s">
        <v>55</v>
      </c>
      <c r="D8" s="140"/>
      <c r="E8" s="140"/>
      <c r="F8" s="140"/>
      <c r="G8" s="140"/>
      <c r="H8" s="140"/>
      <c r="I8" s="140"/>
      <c r="J8" s="140"/>
      <c r="K8" s="17"/>
      <c r="L8" s="10"/>
    </row>
    <row r="9" spans="1:15" x14ac:dyDescent="0.25">
      <c r="A9" s="15"/>
      <c r="B9" s="78"/>
      <c r="C9" s="79"/>
      <c r="D9" s="79"/>
      <c r="E9" s="79"/>
      <c r="F9" s="79"/>
      <c r="G9" s="78"/>
      <c r="H9" s="79"/>
      <c r="I9" s="78"/>
      <c r="J9" s="78"/>
      <c r="K9" s="17"/>
      <c r="L9" s="10"/>
    </row>
    <row r="10" spans="1:15" ht="15.75" customHeight="1" x14ac:dyDescent="0.25">
      <c r="A10" s="15"/>
      <c r="B10" s="10"/>
      <c r="C10" s="141" t="s">
        <v>91</v>
      </c>
      <c r="D10" s="141"/>
      <c r="E10" s="144" t="s">
        <v>92</v>
      </c>
      <c r="F10" s="79"/>
      <c r="G10" s="141" t="s">
        <v>57</v>
      </c>
      <c r="H10" s="141"/>
      <c r="I10" s="144" t="s">
        <v>92</v>
      </c>
      <c r="J10" s="8"/>
      <c r="K10" s="17"/>
      <c r="L10" s="10"/>
    </row>
    <row r="11" spans="1:15" ht="15.75" customHeight="1" x14ac:dyDescent="0.25">
      <c r="A11" s="15"/>
      <c r="B11" s="10"/>
      <c r="C11" s="79">
        <v>2013</v>
      </c>
      <c r="D11" s="79">
        <v>2014</v>
      </c>
      <c r="E11" s="144"/>
      <c r="F11" s="79"/>
      <c r="G11" s="79">
        <v>2013</v>
      </c>
      <c r="H11" s="79">
        <v>2014</v>
      </c>
      <c r="I11" s="144"/>
      <c r="J11" s="8"/>
      <c r="K11" s="17"/>
      <c r="M11" s="2"/>
    </row>
    <row r="12" spans="1:15" ht="12" customHeight="1" x14ac:dyDescent="0.25">
      <c r="A12" s="15"/>
      <c r="B12" s="10"/>
      <c r="C12" s="79"/>
      <c r="D12" s="79"/>
      <c r="E12" s="79"/>
      <c r="F12" s="79"/>
      <c r="G12" s="79"/>
      <c r="H12" s="79"/>
      <c r="I12" s="79"/>
      <c r="J12" s="8"/>
      <c r="K12" s="17"/>
      <c r="L12" s="10"/>
    </row>
    <row r="13" spans="1:15" x14ac:dyDescent="0.25">
      <c r="A13" s="15"/>
      <c r="B13" s="10" t="s">
        <v>44</v>
      </c>
      <c r="C13" s="24">
        <v>85.145265976806428</v>
      </c>
      <c r="D13" s="29">
        <v>87.462725432812078</v>
      </c>
      <c r="E13" s="24">
        <f t="shared" ref="E13:E26" si="0">+D13-C13</f>
        <v>2.3174594560056505</v>
      </c>
      <c r="F13" s="79"/>
      <c r="G13" s="24">
        <v>85.708762061085338</v>
      </c>
      <c r="H13" s="29">
        <v>88.735462067437197</v>
      </c>
      <c r="I13" s="24">
        <f t="shared" ref="I13:I26" si="1">+H13-G13</f>
        <v>3.0267000063518594</v>
      </c>
      <c r="J13" s="8"/>
      <c r="K13" s="17"/>
      <c r="L13" s="10"/>
      <c r="N13" s="27" t="s">
        <v>46</v>
      </c>
      <c r="O13" s="21">
        <v>75.395166863636547</v>
      </c>
    </row>
    <row r="14" spans="1:15" x14ac:dyDescent="0.25">
      <c r="A14" s="15"/>
      <c r="B14" s="11" t="s">
        <v>2</v>
      </c>
      <c r="C14" s="29">
        <v>86.415878021298198</v>
      </c>
      <c r="D14" s="29">
        <v>86.948950814704659</v>
      </c>
      <c r="E14" s="29">
        <f t="shared" si="0"/>
        <v>0.53307279340646119</v>
      </c>
      <c r="F14" s="79"/>
      <c r="G14" s="29">
        <v>87.116453326681068</v>
      </c>
      <c r="H14" s="29">
        <v>87.786915531609012</v>
      </c>
      <c r="I14" s="29">
        <f t="shared" si="1"/>
        <v>0.67046220492794362</v>
      </c>
      <c r="J14" s="8"/>
      <c r="K14" s="17"/>
      <c r="L14" s="10"/>
      <c r="N14" s="21" t="s">
        <v>43</v>
      </c>
      <c r="O14" s="21">
        <v>75.408501950785507</v>
      </c>
    </row>
    <row r="15" spans="1:15" x14ac:dyDescent="0.25">
      <c r="A15" s="15"/>
      <c r="B15" s="11" t="s">
        <v>138</v>
      </c>
      <c r="C15" s="25">
        <v>81.416984236123497</v>
      </c>
      <c r="D15" s="82">
        <v>82.545270011943231</v>
      </c>
      <c r="E15" s="24">
        <f t="shared" si="0"/>
        <v>1.1282857758197338</v>
      </c>
      <c r="F15" s="79"/>
      <c r="G15" s="25">
        <v>82.517222492274058</v>
      </c>
      <c r="H15" s="82">
        <v>83.473881017643038</v>
      </c>
      <c r="I15" s="24">
        <f t="shared" si="1"/>
        <v>0.95665852536897944</v>
      </c>
      <c r="J15" s="8"/>
      <c r="K15" s="17"/>
      <c r="L15" s="10"/>
      <c r="N15" s="21" t="s">
        <v>49</v>
      </c>
      <c r="O15" s="21">
        <v>76.564166396454894</v>
      </c>
    </row>
    <row r="16" spans="1:15" x14ac:dyDescent="0.25">
      <c r="A16" s="15"/>
      <c r="B16" s="10" t="s">
        <v>39</v>
      </c>
      <c r="C16" s="24">
        <v>79.024111148884529</v>
      </c>
      <c r="D16" s="29">
        <v>82.1378635755039</v>
      </c>
      <c r="E16" s="24">
        <f t="shared" si="0"/>
        <v>3.1137524266193708</v>
      </c>
      <c r="F16" s="79"/>
      <c r="G16" s="24">
        <v>81.688380775554407</v>
      </c>
      <c r="H16" s="29">
        <v>83.573869635252095</v>
      </c>
      <c r="I16" s="24">
        <f t="shared" si="1"/>
        <v>1.8854888596976878</v>
      </c>
      <c r="J16" s="8"/>
      <c r="K16" s="17"/>
      <c r="L16" s="10"/>
      <c r="N16" s="21" t="s">
        <v>41</v>
      </c>
      <c r="O16" s="21">
        <v>77.351477418315795</v>
      </c>
    </row>
    <row r="17" spans="1:15" x14ac:dyDescent="0.25">
      <c r="A17" s="15"/>
      <c r="B17" s="10" t="s">
        <v>48</v>
      </c>
      <c r="C17" s="24">
        <v>81.414751123011001</v>
      </c>
      <c r="D17" s="29">
        <v>81.609792282350497</v>
      </c>
      <c r="E17" s="24">
        <f t="shared" si="0"/>
        <v>0.19504115933949606</v>
      </c>
      <c r="F17" s="79"/>
      <c r="G17" s="24">
        <v>82.081603789942037</v>
      </c>
      <c r="H17" s="29">
        <v>81.908413352518906</v>
      </c>
      <c r="I17" s="24">
        <f t="shared" si="1"/>
        <v>-0.17319043742313056</v>
      </c>
      <c r="J17" s="8"/>
      <c r="K17" s="17"/>
      <c r="L17" s="10"/>
      <c r="N17" s="21" t="s">
        <v>47</v>
      </c>
      <c r="O17" s="21">
        <v>78.301352776387873</v>
      </c>
    </row>
    <row r="18" spans="1:15" x14ac:dyDescent="0.25">
      <c r="A18" s="15"/>
      <c r="B18" s="10" t="s">
        <v>45</v>
      </c>
      <c r="C18" s="24">
        <v>80.815208155437787</v>
      </c>
      <c r="D18" s="29">
        <v>80.799214758483714</v>
      </c>
      <c r="E18" s="24">
        <f t="shared" si="0"/>
        <v>-1.5993396954073091E-2</v>
      </c>
      <c r="F18" s="79"/>
      <c r="G18" s="24">
        <v>82.617073414169326</v>
      </c>
      <c r="H18" s="29">
        <v>81.829627110813007</v>
      </c>
      <c r="I18" s="24">
        <f t="shared" si="1"/>
        <v>-0.78744630335631882</v>
      </c>
      <c r="J18" s="8"/>
      <c r="K18" s="17"/>
      <c r="L18" s="10"/>
      <c r="N18" s="21" t="s">
        <v>40</v>
      </c>
      <c r="O18" s="21">
        <v>78.318965785241488</v>
      </c>
    </row>
    <row r="19" spans="1:15" x14ac:dyDescent="0.25">
      <c r="A19" s="15"/>
      <c r="B19" s="10" t="s">
        <v>143</v>
      </c>
      <c r="C19" s="24">
        <v>78.679506854900367</v>
      </c>
      <c r="D19" s="29">
        <v>79.662536883311247</v>
      </c>
      <c r="E19" s="24">
        <f t="shared" si="0"/>
        <v>0.98303002841088016</v>
      </c>
      <c r="F19" s="79"/>
      <c r="G19" s="24">
        <v>79.398459983695318</v>
      </c>
      <c r="H19" s="29">
        <v>79.079192246631521</v>
      </c>
      <c r="I19" s="24">
        <f t="shared" si="1"/>
        <v>-0.31926773706379663</v>
      </c>
      <c r="J19" s="8"/>
      <c r="K19" s="17"/>
      <c r="L19" s="10"/>
      <c r="N19" s="21" t="s">
        <v>42</v>
      </c>
      <c r="O19" s="21">
        <v>78.526384439276626</v>
      </c>
    </row>
    <row r="20" spans="1:15" x14ac:dyDescent="0.25">
      <c r="A20" s="15"/>
      <c r="B20" s="10" t="s">
        <v>42</v>
      </c>
      <c r="C20" s="24">
        <v>77.461267791913272</v>
      </c>
      <c r="D20" s="29">
        <v>78.526384439276626</v>
      </c>
      <c r="E20" s="24">
        <f t="shared" si="0"/>
        <v>1.0651166473633538</v>
      </c>
      <c r="F20" s="79"/>
      <c r="G20" s="24">
        <v>78.025743490110656</v>
      </c>
      <c r="H20" s="29">
        <v>78.521107295335867</v>
      </c>
      <c r="I20" s="24">
        <f t="shared" si="1"/>
        <v>0.49536380522521029</v>
      </c>
      <c r="J20" s="8"/>
      <c r="K20" s="17"/>
      <c r="L20" s="10"/>
      <c r="N20" s="21" t="s">
        <v>143</v>
      </c>
      <c r="O20" s="21">
        <v>79.662536883311247</v>
      </c>
    </row>
    <row r="21" spans="1:15" x14ac:dyDescent="0.25">
      <c r="A21" s="15"/>
      <c r="B21" s="10" t="s">
        <v>40</v>
      </c>
      <c r="C21" s="24">
        <v>76.51890571754349</v>
      </c>
      <c r="D21" s="29">
        <v>78.318965785241488</v>
      </c>
      <c r="E21" s="24">
        <f t="shared" si="0"/>
        <v>1.8000600676979985</v>
      </c>
      <c r="F21" s="79"/>
      <c r="G21" s="24">
        <v>77.632111537300688</v>
      </c>
      <c r="H21" s="29">
        <v>78.793692576760648</v>
      </c>
      <c r="I21" s="24">
        <f t="shared" si="1"/>
        <v>1.1615810394599606</v>
      </c>
      <c r="J21" s="8"/>
      <c r="K21" s="17"/>
      <c r="L21" s="10"/>
      <c r="N21" s="21" t="s">
        <v>45</v>
      </c>
      <c r="O21" s="21">
        <v>80.799214758483714</v>
      </c>
    </row>
    <row r="22" spans="1:15" x14ac:dyDescent="0.25">
      <c r="A22" s="15"/>
      <c r="B22" s="10" t="s">
        <v>47</v>
      </c>
      <c r="C22" s="24">
        <v>77.962207242353998</v>
      </c>
      <c r="D22" s="29">
        <v>78.301352776387873</v>
      </c>
      <c r="E22" s="24">
        <f t="shared" si="0"/>
        <v>0.33914553403387515</v>
      </c>
      <c r="F22" s="79"/>
      <c r="G22" s="24">
        <v>79.507780335877911</v>
      </c>
      <c r="H22" s="29">
        <v>78.866369257888692</v>
      </c>
      <c r="I22" s="24">
        <f t="shared" si="1"/>
        <v>-0.64141107798921837</v>
      </c>
      <c r="J22" s="8"/>
      <c r="K22" s="17"/>
      <c r="L22" s="10"/>
      <c r="N22" s="27" t="s">
        <v>48</v>
      </c>
      <c r="O22" s="21">
        <v>81.609792282350497</v>
      </c>
    </row>
    <row r="23" spans="1:15" x14ac:dyDescent="0.25">
      <c r="A23" s="15"/>
      <c r="B23" s="10" t="s">
        <v>41</v>
      </c>
      <c r="C23" s="24">
        <v>77.37537317041145</v>
      </c>
      <c r="D23" s="29">
        <v>77.351477418315795</v>
      </c>
      <c r="E23" s="24">
        <f t="shared" si="0"/>
        <v>-2.3895752095654643E-2</v>
      </c>
      <c r="F23" s="79"/>
      <c r="G23" s="24">
        <v>77.259557899404783</v>
      </c>
      <c r="H23" s="29">
        <v>78.082530145754973</v>
      </c>
      <c r="I23" s="24">
        <f t="shared" si="1"/>
        <v>0.82297224635019006</v>
      </c>
      <c r="J23" s="8"/>
      <c r="K23" s="17"/>
      <c r="L23" s="10"/>
      <c r="M23" s="21"/>
      <c r="N23" s="21" t="s">
        <v>39</v>
      </c>
      <c r="O23" s="21">
        <v>82.1378635755039</v>
      </c>
    </row>
    <row r="24" spans="1:15" x14ac:dyDescent="0.25">
      <c r="A24" s="15"/>
      <c r="B24" s="10" t="s">
        <v>49</v>
      </c>
      <c r="C24" s="24">
        <v>76.314784166472108</v>
      </c>
      <c r="D24" s="29">
        <v>76.564166396454894</v>
      </c>
      <c r="E24" s="24">
        <f t="shared" si="0"/>
        <v>0.24938222998278547</v>
      </c>
      <c r="F24" s="79"/>
      <c r="G24" s="24">
        <v>77.532902758794464</v>
      </c>
      <c r="H24" s="29">
        <v>76.58553100859082</v>
      </c>
      <c r="I24" s="24">
        <f t="shared" si="1"/>
        <v>-0.94737175020364361</v>
      </c>
      <c r="J24" s="8"/>
      <c r="K24" s="17"/>
      <c r="L24" s="10"/>
      <c r="M24" s="21"/>
      <c r="N24" s="21" t="s">
        <v>138</v>
      </c>
      <c r="O24" s="21">
        <v>82.545270011943231</v>
      </c>
    </row>
    <row r="25" spans="1:15" x14ac:dyDescent="0.25">
      <c r="A25" s="15"/>
      <c r="B25" s="10" t="s">
        <v>43</v>
      </c>
      <c r="C25" s="24">
        <v>75.469664341886983</v>
      </c>
      <c r="D25" s="29">
        <v>75.408501950785507</v>
      </c>
      <c r="E25" s="24">
        <f t="shared" si="0"/>
        <v>-6.1162391101476032E-2</v>
      </c>
      <c r="F25" s="79"/>
      <c r="G25" s="24">
        <v>77.997220406765948</v>
      </c>
      <c r="H25" s="29">
        <v>77.126770035872099</v>
      </c>
      <c r="I25" s="24">
        <f t="shared" si="1"/>
        <v>-0.87045037089384891</v>
      </c>
      <c r="J25" s="8"/>
      <c r="K25" s="17"/>
      <c r="L25" s="10"/>
      <c r="N25" s="21" t="s">
        <v>2</v>
      </c>
      <c r="O25" s="21">
        <v>86.948950814704659</v>
      </c>
    </row>
    <row r="26" spans="1:15" x14ac:dyDescent="0.25">
      <c r="A26" s="15"/>
      <c r="B26" s="10" t="s">
        <v>46</v>
      </c>
      <c r="C26" s="24">
        <v>75.250991854283512</v>
      </c>
      <c r="D26" s="29">
        <v>75.395166863636547</v>
      </c>
      <c r="E26" s="24">
        <f t="shared" si="0"/>
        <v>0.14417500935303451</v>
      </c>
      <c r="F26" s="79"/>
      <c r="G26" s="24">
        <v>75.549229266591169</v>
      </c>
      <c r="H26" s="29">
        <v>77.400841945794411</v>
      </c>
      <c r="I26" s="24">
        <f t="shared" si="1"/>
        <v>1.8516126792032424</v>
      </c>
      <c r="J26" s="8"/>
      <c r="K26" s="17"/>
      <c r="L26" s="10"/>
      <c r="N26" s="21" t="s">
        <v>44</v>
      </c>
      <c r="O26" s="21">
        <v>87.462725432812078</v>
      </c>
    </row>
    <row r="27" spans="1:15" x14ac:dyDescent="0.25">
      <c r="A27" s="15"/>
      <c r="B27" s="8"/>
      <c r="J27" s="8"/>
      <c r="K27" s="17"/>
      <c r="L27" s="10"/>
    </row>
    <row r="28" spans="1:15" x14ac:dyDescent="0.25">
      <c r="A28" s="15"/>
      <c r="B28" s="11" t="s">
        <v>103</v>
      </c>
      <c r="C28" s="25">
        <f>+C14-C15</f>
        <v>4.9988937851747011</v>
      </c>
      <c r="D28" s="82">
        <f>+D14-D15</f>
        <v>4.4036808027614285</v>
      </c>
      <c r="E28" s="8"/>
      <c r="F28" s="8"/>
      <c r="G28" s="25">
        <f>+G14-G15</f>
        <v>4.5992308344070096</v>
      </c>
      <c r="H28" s="82">
        <f>+H14-H15</f>
        <v>4.3130345139659738</v>
      </c>
      <c r="I28" s="8"/>
      <c r="J28" s="8"/>
      <c r="K28" s="17"/>
      <c r="L28" s="10"/>
    </row>
    <row r="29" spans="1:15" x14ac:dyDescent="0.25">
      <c r="A29" s="15"/>
      <c r="B29" s="8"/>
      <c r="C29" s="8"/>
      <c r="D29" s="8"/>
      <c r="E29" s="8"/>
      <c r="F29" s="8"/>
      <c r="G29" s="8"/>
      <c r="H29" s="8"/>
      <c r="I29" s="8"/>
      <c r="J29" s="8"/>
      <c r="K29" s="17"/>
      <c r="L29" s="10"/>
    </row>
    <row r="30" spans="1:15" x14ac:dyDescent="0.25">
      <c r="A30" s="15"/>
      <c r="B30" s="8"/>
      <c r="C30" s="8"/>
      <c r="D30" s="8"/>
      <c r="E30" s="8"/>
      <c r="F30" s="8"/>
      <c r="G30" s="8"/>
      <c r="H30" s="8"/>
      <c r="I30" s="8"/>
      <c r="J30" s="8"/>
      <c r="K30" s="17"/>
      <c r="L30" s="10"/>
    </row>
    <row r="31" spans="1:15" x14ac:dyDescent="0.25">
      <c r="A31" s="15"/>
      <c r="B31" s="8"/>
      <c r="C31" s="8"/>
      <c r="D31" s="8"/>
      <c r="E31" s="8"/>
      <c r="F31" s="8"/>
      <c r="G31" s="8"/>
      <c r="H31" s="8"/>
      <c r="I31" s="8"/>
      <c r="J31" s="8"/>
      <c r="K31" s="17"/>
      <c r="L31" s="10"/>
    </row>
    <row r="32" spans="1:15" x14ac:dyDescent="0.25">
      <c r="A32" s="15"/>
      <c r="B32" s="8"/>
      <c r="C32" s="8"/>
      <c r="D32" s="8"/>
      <c r="E32" s="8"/>
      <c r="F32" s="8"/>
      <c r="G32" s="8"/>
      <c r="H32" s="8"/>
      <c r="I32" s="8"/>
      <c r="J32" s="8"/>
      <c r="K32" s="17"/>
      <c r="L32" s="10"/>
    </row>
    <row r="33" spans="1:13" x14ac:dyDescent="0.25">
      <c r="A33" s="15"/>
      <c r="B33" s="8"/>
      <c r="C33" s="8"/>
      <c r="D33" s="8"/>
      <c r="E33" s="8"/>
      <c r="F33" s="8"/>
      <c r="G33" s="8"/>
      <c r="H33" s="8"/>
      <c r="I33" s="8"/>
      <c r="J33" s="8"/>
      <c r="K33" s="17"/>
      <c r="L33" s="10"/>
    </row>
    <row r="34" spans="1:13" x14ac:dyDescent="0.25">
      <c r="A34" s="15"/>
      <c r="B34" s="8"/>
      <c r="C34" s="8"/>
      <c r="D34" s="8"/>
      <c r="E34" s="8"/>
      <c r="F34" s="8"/>
      <c r="G34" s="8"/>
      <c r="H34" s="8"/>
      <c r="I34" s="8"/>
      <c r="J34" s="8"/>
      <c r="K34" s="17"/>
      <c r="L34" s="10"/>
    </row>
    <row r="35" spans="1:13" x14ac:dyDescent="0.25">
      <c r="A35" s="15"/>
      <c r="B35" s="8"/>
      <c r="C35" s="8"/>
      <c r="D35" s="8"/>
      <c r="E35" s="8"/>
      <c r="F35" s="8"/>
      <c r="G35" s="8"/>
      <c r="H35" s="8"/>
      <c r="I35" s="8"/>
      <c r="J35" s="8"/>
      <c r="K35" s="17"/>
      <c r="L35" s="10"/>
    </row>
    <row r="36" spans="1:13" ht="14.25" customHeight="1" x14ac:dyDescent="0.25">
      <c r="A36" s="15"/>
      <c r="B36" s="8"/>
      <c r="C36" s="8"/>
      <c r="D36" s="8"/>
      <c r="E36" s="8"/>
      <c r="F36" s="8"/>
      <c r="G36" s="8"/>
      <c r="H36" s="8"/>
      <c r="I36" s="8"/>
      <c r="J36" s="8"/>
      <c r="K36" s="17"/>
      <c r="L36" s="10"/>
    </row>
    <row r="37" spans="1:13" x14ac:dyDescent="0.25">
      <c r="A37" s="15"/>
      <c r="B37" s="10"/>
      <c r="C37" s="4"/>
      <c r="D37" s="4"/>
      <c r="E37" s="4"/>
      <c r="F37" s="5"/>
      <c r="G37" s="5"/>
      <c r="H37" s="5"/>
      <c r="I37" s="8"/>
      <c r="J37" s="8"/>
      <c r="K37" s="17"/>
      <c r="L37" s="10"/>
      <c r="M37" s="21" t="s">
        <v>50</v>
      </c>
    </row>
    <row r="38" spans="1:13" x14ac:dyDescent="0.25">
      <c r="A38" s="15"/>
      <c r="B38" s="10"/>
      <c r="C38" s="4"/>
      <c r="D38" s="4"/>
      <c r="E38" s="4"/>
      <c r="F38" s="5"/>
      <c r="G38" s="5"/>
      <c r="H38" s="5"/>
      <c r="I38" s="8"/>
      <c r="J38" s="8"/>
      <c r="K38" s="17"/>
      <c r="L38" s="10"/>
      <c r="M38" s="9" t="s">
        <v>50</v>
      </c>
    </row>
    <row r="39" spans="1:13" x14ac:dyDescent="0.25">
      <c r="A39" s="15"/>
      <c r="B39" s="10"/>
      <c r="C39" s="4"/>
      <c r="D39" s="4"/>
      <c r="E39" s="4"/>
      <c r="F39" s="5"/>
      <c r="G39" s="5"/>
      <c r="H39" s="5"/>
      <c r="I39" s="8"/>
      <c r="J39" s="8"/>
      <c r="K39" s="17"/>
      <c r="L39" s="10"/>
      <c r="M39" s="9" t="s">
        <v>50</v>
      </c>
    </row>
    <row r="40" spans="1:13" x14ac:dyDescent="0.25">
      <c r="A40" s="15"/>
      <c r="B40" s="10"/>
      <c r="C40" s="4"/>
      <c r="D40" s="4"/>
      <c r="E40" s="4"/>
      <c r="F40" s="5"/>
      <c r="G40" s="5"/>
      <c r="H40" s="5"/>
      <c r="I40" s="8"/>
      <c r="J40" s="8"/>
      <c r="K40" s="17"/>
      <c r="L40" s="10"/>
      <c r="M40" s="9" t="s">
        <v>50</v>
      </c>
    </row>
    <row r="41" spans="1:13" x14ac:dyDescent="0.25">
      <c r="A41" s="15"/>
      <c r="B41" s="10"/>
      <c r="C41" s="4"/>
      <c r="D41" s="4"/>
      <c r="E41" s="4"/>
      <c r="F41" s="5"/>
      <c r="G41" s="5"/>
      <c r="H41" s="5"/>
      <c r="I41" s="8"/>
      <c r="J41" s="8"/>
      <c r="K41" s="17"/>
      <c r="L41" s="10"/>
      <c r="M41" s="9" t="s">
        <v>50</v>
      </c>
    </row>
    <row r="42" spans="1:13" x14ac:dyDescent="0.25">
      <c r="A42" s="15"/>
      <c r="B42" s="10"/>
      <c r="C42" s="4"/>
      <c r="D42" s="4"/>
      <c r="E42" s="4"/>
      <c r="F42" s="5"/>
      <c r="G42" s="5"/>
      <c r="H42" s="5"/>
      <c r="I42" s="8"/>
      <c r="J42" s="8"/>
      <c r="K42" s="17"/>
      <c r="L42" s="10"/>
    </row>
    <row r="43" spans="1:13" x14ac:dyDescent="0.25">
      <c r="A43" s="15"/>
      <c r="B43" s="10"/>
      <c r="C43" s="4"/>
      <c r="D43" s="4"/>
      <c r="E43" s="4"/>
      <c r="F43" s="5"/>
      <c r="G43" s="5"/>
      <c r="H43" s="5"/>
      <c r="I43" s="8"/>
      <c r="J43" s="8"/>
      <c r="K43" s="17"/>
      <c r="L43" s="10"/>
      <c r="M43" s="9" t="s">
        <v>50</v>
      </c>
    </row>
    <row r="44" spans="1:13" x14ac:dyDescent="0.25">
      <c r="A44" s="15"/>
      <c r="B44" s="10"/>
      <c r="C44" s="4"/>
      <c r="D44" s="4"/>
      <c r="E44" s="4"/>
      <c r="F44" s="5"/>
      <c r="G44" s="5"/>
      <c r="H44" s="5"/>
      <c r="I44" s="8"/>
      <c r="J44" s="8"/>
      <c r="K44" s="17"/>
      <c r="L44" s="10"/>
      <c r="M44" s="9" t="s">
        <v>50</v>
      </c>
    </row>
    <row r="45" spans="1:13" x14ac:dyDescent="0.25">
      <c r="A45" s="15"/>
      <c r="B45" s="10"/>
      <c r="C45" s="4"/>
      <c r="D45" s="4"/>
      <c r="E45" s="4"/>
      <c r="F45" s="5"/>
      <c r="G45" s="5"/>
      <c r="H45" s="5"/>
      <c r="I45" s="8"/>
      <c r="J45" s="8"/>
      <c r="K45" s="17"/>
      <c r="L45" s="10"/>
      <c r="M45" s="9" t="s">
        <v>50</v>
      </c>
    </row>
    <row r="46" spans="1:13" x14ac:dyDescent="0.25">
      <c r="A46" s="15"/>
      <c r="B46" s="10"/>
      <c r="C46" s="4"/>
      <c r="D46" s="4"/>
      <c r="E46" s="4"/>
      <c r="F46" s="5"/>
      <c r="G46" s="5"/>
      <c r="H46" s="5"/>
      <c r="I46" s="8"/>
      <c r="J46" s="8"/>
      <c r="K46" s="17"/>
      <c r="L46" s="10"/>
      <c r="M46" s="9" t="s">
        <v>50</v>
      </c>
    </row>
    <row r="47" spans="1:13" x14ac:dyDescent="0.25">
      <c r="A47" s="15"/>
      <c r="B47" s="46" t="str">
        <f>+Índice!B49</f>
        <v>Fuente: Departamento Administrativo Nacional de Estadística, Gran Encuesta Integrada de Hogares (GEIH) junio 2014</v>
      </c>
      <c r="C47" s="10"/>
      <c r="D47" s="10"/>
      <c r="E47" s="10"/>
      <c r="F47" s="10"/>
      <c r="G47" s="10"/>
      <c r="H47" s="10"/>
      <c r="I47" s="10"/>
      <c r="J47" s="10"/>
      <c r="K47" s="17"/>
      <c r="L47" s="10"/>
    </row>
    <row r="48" spans="1:13" x14ac:dyDescent="0.25">
      <c r="A48" s="15"/>
      <c r="B48" s="46" t="s">
        <v>34</v>
      </c>
      <c r="C48" s="10"/>
      <c r="D48" s="10"/>
      <c r="E48" s="10"/>
      <c r="F48" s="10"/>
      <c r="G48" s="10"/>
      <c r="H48" s="10"/>
      <c r="I48" s="10"/>
      <c r="J48" s="10"/>
      <c r="K48" s="17"/>
      <c r="L48" s="10"/>
    </row>
    <row r="49" spans="1:12" x14ac:dyDescent="0.25">
      <c r="A49" s="15"/>
      <c r="B49" s="46" t="s">
        <v>37</v>
      </c>
      <c r="C49" s="10"/>
      <c r="D49" s="10"/>
      <c r="E49" s="10"/>
      <c r="F49" s="10"/>
      <c r="G49" s="10"/>
      <c r="H49" s="10"/>
      <c r="I49" s="10"/>
      <c r="J49" s="10"/>
      <c r="K49" s="17"/>
      <c r="L49" s="10"/>
    </row>
    <row r="50" spans="1:12" x14ac:dyDescent="0.25">
      <c r="A50" s="15"/>
      <c r="B50" s="46" t="s">
        <v>35</v>
      </c>
      <c r="C50" s="10"/>
      <c r="D50" s="10"/>
      <c r="E50" s="10"/>
      <c r="F50" s="10"/>
      <c r="G50" s="10"/>
      <c r="H50" s="10"/>
      <c r="I50" s="10"/>
      <c r="J50" s="10"/>
      <c r="K50" s="17"/>
      <c r="L50" s="10"/>
    </row>
    <row r="51" spans="1:12" x14ac:dyDescent="0.25">
      <c r="A51" s="18"/>
      <c r="B51" s="50" t="s">
        <v>36</v>
      </c>
      <c r="C51" s="51"/>
      <c r="D51" s="51"/>
      <c r="E51" s="51"/>
      <c r="F51" s="51"/>
      <c r="G51" s="51"/>
      <c r="H51" s="52"/>
      <c r="I51" s="52"/>
      <c r="J51" s="52"/>
      <c r="K51" s="53"/>
      <c r="L51" s="10"/>
    </row>
    <row r="53" spans="1:12" x14ac:dyDescent="0.25">
      <c r="B53" s="21" t="s">
        <v>17</v>
      </c>
      <c r="C53" s="21"/>
      <c r="D53" s="21"/>
      <c r="E53" s="21" t="s">
        <v>15</v>
      </c>
    </row>
  </sheetData>
  <sortState ref="B13:I26">
    <sortCondition descending="1" ref="D13:D26"/>
  </sortState>
  <mergeCells count="6">
    <mergeCell ref="C7:J7"/>
    <mergeCell ref="C8:J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9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5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4" width="10" style="9" customWidth="1"/>
    <col min="5" max="5" width="14" style="9" customWidth="1"/>
    <col min="6" max="8" width="10" style="9" customWidth="1"/>
    <col min="9" max="9" width="13.28515625" style="9" customWidth="1"/>
    <col min="10" max="10" width="7.28515625" style="9" customWidth="1"/>
    <col min="11" max="11" width="2.85546875" style="9" customWidth="1"/>
    <col min="12" max="12" width="10.85546875" style="9"/>
    <col min="13" max="13" width="11.42578125" style="9" customWidth="1"/>
    <col min="14" max="14" width="10.85546875" style="9" customWidth="1"/>
    <col min="15" max="16384" width="10.85546875" style="9"/>
  </cols>
  <sheetData>
    <row r="1" spans="1:15" x14ac:dyDescent="0.25">
      <c r="A1" s="74"/>
      <c r="B1" s="73"/>
      <c r="C1" s="73"/>
      <c r="D1" s="73"/>
      <c r="E1" s="73"/>
      <c r="F1" s="73"/>
      <c r="G1" s="73"/>
      <c r="H1" s="73"/>
      <c r="I1" s="73"/>
      <c r="J1" s="73"/>
      <c r="K1" s="75"/>
      <c r="L1" s="10"/>
    </row>
    <row r="2" spans="1:15" x14ac:dyDescent="0.25">
      <c r="A2" s="15"/>
      <c r="B2" s="78"/>
      <c r="C2" s="78"/>
      <c r="D2" s="78"/>
      <c r="E2" s="78"/>
      <c r="F2" s="78"/>
      <c r="G2" s="78"/>
      <c r="H2" s="78"/>
      <c r="I2" s="78"/>
      <c r="J2" s="78"/>
      <c r="K2" s="17"/>
      <c r="L2" s="10"/>
    </row>
    <row r="3" spans="1:15" x14ac:dyDescent="0.25">
      <c r="A3" s="15"/>
      <c r="B3" s="78"/>
      <c r="C3" s="78"/>
      <c r="D3" s="78"/>
      <c r="E3" s="78"/>
      <c r="F3" s="78"/>
      <c r="G3" s="78"/>
      <c r="H3" s="78"/>
      <c r="I3" s="78"/>
      <c r="J3" s="78"/>
      <c r="K3" s="17"/>
      <c r="L3" s="10"/>
    </row>
    <row r="4" spans="1:15" x14ac:dyDescent="0.25">
      <c r="A4" s="15"/>
      <c r="B4" s="78"/>
      <c r="C4" s="78"/>
      <c r="D4" s="78"/>
      <c r="E4" s="78"/>
      <c r="F4" s="78"/>
      <c r="G4" s="78"/>
      <c r="H4" s="78"/>
      <c r="I4" s="78"/>
      <c r="J4" s="78"/>
      <c r="K4" s="17"/>
      <c r="L4" s="10"/>
    </row>
    <row r="5" spans="1:15" x14ac:dyDescent="0.25">
      <c r="A5" s="15"/>
      <c r="B5" s="78"/>
      <c r="C5" s="78"/>
      <c r="D5" s="78"/>
      <c r="E5" s="78"/>
      <c r="F5" s="78"/>
      <c r="G5" s="78"/>
      <c r="H5" s="78"/>
      <c r="I5" s="78"/>
      <c r="J5" s="78"/>
      <c r="K5" s="17"/>
      <c r="L5" s="10"/>
    </row>
    <row r="6" spans="1:15" x14ac:dyDescent="0.25">
      <c r="A6" s="15"/>
      <c r="B6" s="78"/>
      <c r="C6" s="78"/>
      <c r="D6" s="78"/>
      <c r="E6" s="78"/>
      <c r="F6" s="78"/>
      <c r="G6" s="78"/>
      <c r="H6" s="78"/>
      <c r="I6" s="78"/>
      <c r="J6" s="78"/>
      <c r="K6" s="17"/>
      <c r="L6" s="10"/>
    </row>
    <row r="7" spans="1:15" x14ac:dyDescent="0.25">
      <c r="A7" s="15"/>
      <c r="B7" s="78"/>
      <c r="C7" s="140" t="s">
        <v>193</v>
      </c>
      <c r="D7" s="140"/>
      <c r="E7" s="140"/>
      <c r="F7" s="140"/>
      <c r="G7" s="140"/>
      <c r="H7" s="140"/>
      <c r="I7" s="140"/>
      <c r="J7" s="140"/>
      <c r="K7" s="17"/>
      <c r="L7" s="10"/>
    </row>
    <row r="8" spans="1:15" x14ac:dyDescent="0.25">
      <c r="A8" s="15"/>
      <c r="B8" s="78"/>
      <c r="C8" s="140" t="s">
        <v>55</v>
      </c>
      <c r="D8" s="140"/>
      <c r="E8" s="140"/>
      <c r="F8" s="140"/>
      <c r="G8" s="140"/>
      <c r="H8" s="140"/>
      <c r="I8" s="140"/>
      <c r="J8" s="140"/>
      <c r="K8" s="17"/>
      <c r="L8" s="10"/>
    </row>
    <row r="9" spans="1:15" x14ac:dyDescent="0.25">
      <c r="A9" s="15"/>
      <c r="B9" s="78"/>
      <c r="C9" s="79"/>
      <c r="D9" s="79"/>
      <c r="E9" s="79"/>
      <c r="F9" s="79"/>
      <c r="G9" s="78"/>
      <c r="H9" s="79"/>
      <c r="I9" s="78"/>
      <c r="J9" s="78"/>
      <c r="K9" s="17"/>
      <c r="L9" s="10"/>
    </row>
    <row r="10" spans="1:15" ht="15.75" customHeight="1" x14ac:dyDescent="0.25">
      <c r="A10" s="15"/>
      <c r="B10" s="10"/>
      <c r="C10" s="141" t="s">
        <v>91</v>
      </c>
      <c r="D10" s="141"/>
      <c r="E10" s="144" t="s">
        <v>92</v>
      </c>
      <c r="F10" s="79"/>
      <c r="G10" s="141" t="s">
        <v>57</v>
      </c>
      <c r="H10" s="141"/>
      <c r="I10" s="144" t="s">
        <v>92</v>
      </c>
      <c r="J10" s="8"/>
      <c r="K10" s="17"/>
      <c r="L10" s="10"/>
    </row>
    <row r="11" spans="1:15" ht="15.75" customHeight="1" x14ac:dyDescent="0.25">
      <c r="A11" s="15"/>
      <c r="B11" s="10"/>
      <c r="C11" s="79">
        <v>2013</v>
      </c>
      <c r="D11" s="79">
        <v>2014</v>
      </c>
      <c r="E11" s="144"/>
      <c r="F11" s="79"/>
      <c r="G11" s="79">
        <v>2013</v>
      </c>
      <c r="H11" s="79">
        <v>2014</v>
      </c>
      <c r="I11" s="144"/>
      <c r="J11" s="8"/>
      <c r="K11" s="17"/>
      <c r="M11" s="2"/>
    </row>
    <row r="12" spans="1:15" ht="12" customHeight="1" x14ac:dyDescent="0.25">
      <c r="A12" s="15"/>
      <c r="B12" s="10"/>
      <c r="C12" s="79"/>
      <c r="D12" s="79"/>
      <c r="E12" s="79"/>
      <c r="F12" s="79"/>
      <c r="G12" s="79"/>
      <c r="H12" s="79"/>
      <c r="I12" s="79"/>
      <c r="J12" s="8"/>
      <c r="K12" s="17"/>
      <c r="L12" s="10"/>
    </row>
    <row r="13" spans="1:15" x14ac:dyDescent="0.25">
      <c r="A13" s="15"/>
      <c r="B13" s="10" t="s">
        <v>143</v>
      </c>
      <c r="C13" s="24">
        <v>61.113359817877146</v>
      </c>
      <c r="D13" s="29">
        <v>61.164353891796232</v>
      </c>
      <c r="E13" s="24">
        <f t="shared" ref="E13:E26" si="0">+D13-C13</f>
        <v>5.0994073919085281E-2</v>
      </c>
      <c r="F13" s="79"/>
      <c r="G13" s="24">
        <v>63.532817230317498</v>
      </c>
      <c r="H13" s="29">
        <v>60.680935289085213</v>
      </c>
      <c r="I13" s="24">
        <f t="shared" ref="I13:I26" si="1">+H13-G13</f>
        <v>-2.8518819412322856</v>
      </c>
      <c r="J13" s="8"/>
      <c r="K13" s="17"/>
      <c r="L13" s="10"/>
      <c r="N13" s="27" t="s">
        <v>46</v>
      </c>
      <c r="O13" s="21">
        <v>46.389778219687173</v>
      </c>
    </row>
    <row r="14" spans="1:15" x14ac:dyDescent="0.25">
      <c r="A14" s="15"/>
      <c r="B14" s="10" t="s">
        <v>48</v>
      </c>
      <c r="C14" s="24">
        <v>61.326507560170327</v>
      </c>
      <c r="D14" s="29">
        <v>59.943799061197247</v>
      </c>
      <c r="E14" s="24">
        <f t="shared" si="0"/>
        <v>-1.3827084989730807</v>
      </c>
      <c r="F14" s="79"/>
      <c r="G14" s="24">
        <v>62.751544336177723</v>
      </c>
      <c r="H14" s="29">
        <v>59.144923759221115</v>
      </c>
      <c r="I14" s="24">
        <f t="shared" si="1"/>
        <v>-3.6066205769566082</v>
      </c>
      <c r="J14" s="8"/>
      <c r="K14" s="17"/>
      <c r="L14" s="10"/>
      <c r="N14" s="21" t="s">
        <v>47</v>
      </c>
      <c r="O14" s="21">
        <v>48.014273267156454</v>
      </c>
    </row>
    <row r="15" spans="1:15" x14ac:dyDescent="0.25">
      <c r="A15" s="15"/>
      <c r="B15" s="11" t="s">
        <v>2</v>
      </c>
      <c r="C15" s="29">
        <v>58.456455806352622</v>
      </c>
      <c r="D15" s="29">
        <v>59.149254656537899</v>
      </c>
      <c r="E15" s="29">
        <f t="shared" si="0"/>
        <v>0.69279885018527665</v>
      </c>
      <c r="F15" s="79"/>
      <c r="G15" s="29">
        <v>59.154291225833269</v>
      </c>
      <c r="H15" s="29">
        <v>59.4627472587824</v>
      </c>
      <c r="I15" s="29">
        <f t="shared" si="1"/>
        <v>0.30845603294913104</v>
      </c>
      <c r="J15" s="8"/>
      <c r="K15" s="17"/>
      <c r="L15" s="10"/>
      <c r="N15" s="21" t="s">
        <v>43</v>
      </c>
      <c r="O15" s="21">
        <v>51.456836530387584</v>
      </c>
    </row>
    <row r="16" spans="1:15" x14ac:dyDescent="0.25">
      <c r="A16" s="15"/>
      <c r="B16" s="10" t="s">
        <v>44</v>
      </c>
      <c r="C16" s="24">
        <v>58.389279260090674</v>
      </c>
      <c r="D16" s="29">
        <v>58.123586800438318</v>
      </c>
      <c r="E16" s="24">
        <f t="shared" si="0"/>
        <v>-0.26569245965235666</v>
      </c>
      <c r="F16" s="79"/>
      <c r="G16" s="24">
        <v>56.844670571548981</v>
      </c>
      <c r="H16" s="29">
        <v>60.522907264130723</v>
      </c>
      <c r="I16" s="24">
        <f t="shared" si="1"/>
        <v>3.6782366925817414</v>
      </c>
      <c r="J16" s="8"/>
      <c r="K16" s="17"/>
      <c r="L16" s="10"/>
      <c r="N16" s="21" t="s">
        <v>39</v>
      </c>
      <c r="O16" s="21">
        <v>52.039339892915251</v>
      </c>
    </row>
    <row r="17" spans="1:15" x14ac:dyDescent="0.25">
      <c r="A17" s="15"/>
      <c r="B17" s="10" t="s">
        <v>42</v>
      </c>
      <c r="C17" s="24">
        <v>54.902909925853336</v>
      </c>
      <c r="D17" s="29">
        <v>55.983840627491141</v>
      </c>
      <c r="E17" s="24">
        <f t="shared" si="0"/>
        <v>1.0809307016378042</v>
      </c>
      <c r="F17" s="79"/>
      <c r="G17" s="24">
        <v>52.444788963761134</v>
      </c>
      <c r="H17" s="29">
        <v>56.058460267274832</v>
      </c>
      <c r="I17" s="24">
        <f t="shared" si="1"/>
        <v>3.6136713035136978</v>
      </c>
      <c r="J17" s="8"/>
      <c r="K17" s="17"/>
      <c r="L17" s="10"/>
      <c r="N17" s="21" t="s">
        <v>40</v>
      </c>
      <c r="O17" s="21">
        <v>52.291172325603739</v>
      </c>
    </row>
    <row r="18" spans="1:15" x14ac:dyDescent="0.25">
      <c r="A18" s="15"/>
      <c r="B18" s="10" t="s">
        <v>45</v>
      </c>
      <c r="C18" s="24">
        <v>56.897036749796406</v>
      </c>
      <c r="D18" s="29">
        <v>55.570302078005454</v>
      </c>
      <c r="E18" s="24">
        <f t="shared" si="0"/>
        <v>-1.3267346717909518</v>
      </c>
      <c r="F18" s="79"/>
      <c r="G18" s="24">
        <v>56.850578303212075</v>
      </c>
      <c r="H18" s="29">
        <v>56.71173361189026</v>
      </c>
      <c r="I18" s="24">
        <f t="shared" si="1"/>
        <v>-0.13884469132181465</v>
      </c>
      <c r="J18" s="8"/>
      <c r="K18" s="17"/>
      <c r="L18" s="10"/>
      <c r="N18" s="21" t="s">
        <v>49</v>
      </c>
      <c r="O18" s="21">
        <v>54.547628122244859</v>
      </c>
    </row>
    <row r="19" spans="1:15" x14ac:dyDescent="0.25">
      <c r="A19" s="15"/>
      <c r="B19" s="11" t="s">
        <v>138</v>
      </c>
      <c r="C19" s="25">
        <v>54.881784950145388</v>
      </c>
      <c r="D19" s="82">
        <v>55.423592784504763</v>
      </c>
      <c r="E19" s="24">
        <f t="shared" si="0"/>
        <v>0.54180783435937485</v>
      </c>
      <c r="F19" s="79"/>
      <c r="G19" s="25">
        <v>55.199434252988723</v>
      </c>
      <c r="H19" s="82">
        <v>55.813813131402704</v>
      </c>
      <c r="I19" s="24">
        <f t="shared" si="1"/>
        <v>0.61437887841398009</v>
      </c>
      <c r="J19" s="8"/>
      <c r="K19" s="17"/>
      <c r="L19" s="10"/>
      <c r="N19" s="21" t="s">
        <v>41</v>
      </c>
      <c r="O19" s="21">
        <v>55.212142649449078</v>
      </c>
    </row>
    <row r="20" spans="1:15" x14ac:dyDescent="0.25">
      <c r="A20" s="15"/>
      <c r="B20" s="10" t="s">
        <v>41</v>
      </c>
      <c r="C20" s="24">
        <v>58.315149257638176</v>
      </c>
      <c r="D20" s="29">
        <v>55.212142649449078</v>
      </c>
      <c r="E20" s="24">
        <f t="shared" si="0"/>
        <v>-3.1030066081890979</v>
      </c>
      <c r="F20" s="79"/>
      <c r="G20" s="24">
        <v>58.416480666122958</v>
      </c>
      <c r="H20" s="29">
        <v>57.728264574201937</v>
      </c>
      <c r="I20" s="24">
        <f t="shared" si="1"/>
        <v>-0.68821609192102073</v>
      </c>
      <c r="J20" s="8"/>
      <c r="K20" s="17"/>
      <c r="L20" s="10"/>
      <c r="N20" s="21" t="s">
        <v>138</v>
      </c>
      <c r="O20" s="21">
        <v>55.423592784504763</v>
      </c>
    </row>
    <row r="21" spans="1:15" x14ac:dyDescent="0.25">
      <c r="A21" s="15"/>
      <c r="B21" s="10" t="s">
        <v>49</v>
      </c>
      <c r="C21" s="24">
        <v>53.047091286326697</v>
      </c>
      <c r="D21" s="29">
        <v>54.547628122244859</v>
      </c>
      <c r="E21" s="24">
        <f t="shared" si="0"/>
        <v>1.5005368359181617</v>
      </c>
      <c r="F21" s="79"/>
      <c r="G21" s="24">
        <v>52.879267274087141</v>
      </c>
      <c r="H21" s="29">
        <v>56.762707523266343</v>
      </c>
      <c r="I21" s="24">
        <f t="shared" si="1"/>
        <v>3.8834402491792019</v>
      </c>
      <c r="J21" s="8"/>
      <c r="K21" s="17"/>
      <c r="L21" s="10"/>
      <c r="N21" s="21" t="s">
        <v>45</v>
      </c>
      <c r="O21" s="21">
        <v>55.570302078005454</v>
      </c>
    </row>
    <row r="22" spans="1:15" x14ac:dyDescent="0.25">
      <c r="A22" s="15"/>
      <c r="B22" s="10" t="s">
        <v>40</v>
      </c>
      <c r="C22" s="24">
        <v>51.755558702550239</v>
      </c>
      <c r="D22" s="29">
        <v>52.291172325603739</v>
      </c>
      <c r="E22" s="24">
        <f t="shared" si="0"/>
        <v>0.53561362305350002</v>
      </c>
      <c r="F22" s="79"/>
      <c r="G22" s="24">
        <v>51.319099143643612</v>
      </c>
      <c r="H22" s="29">
        <v>51.571967543074848</v>
      </c>
      <c r="I22" s="24">
        <f t="shared" si="1"/>
        <v>0.25286839943123596</v>
      </c>
      <c r="J22" s="8"/>
      <c r="K22" s="17"/>
      <c r="L22" s="10"/>
      <c r="N22" s="21" t="s">
        <v>42</v>
      </c>
      <c r="O22" s="21">
        <v>55.983840627491141</v>
      </c>
    </row>
    <row r="23" spans="1:15" x14ac:dyDescent="0.25">
      <c r="A23" s="15"/>
      <c r="B23" s="10" t="s">
        <v>39</v>
      </c>
      <c r="C23" s="24">
        <v>49.257321333996842</v>
      </c>
      <c r="D23" s="29">
        <v>52.039339892915251</v>
      </c>
      <c r="E23" s="24">
        <f t="shared" si="0"/>
        <v>2.7820185589184092</v>
      </c>
      <c r="F23" s="79"/>
      <c r="G23" s="24">
        <v>50.468753973697055</v>
      </c>
      <c r="H23" s="29">
        <v>51.950500056305728</v>
      </c>
      <c r="I23" s="24">
        <f t="shared" si="1"/>
        <v>1.481746082608673</v>
      </c>
      <c r="J23" s="8"/>
      <c r="K23" s="17"/>
      <c r="L23" s="10"/>
      <c r="M23" s="21"/>
      <c r="N23" s="21" t="s">
        <v>44</v>
      </c>
      <c r="O23" s="21">
        <v>58.123586800438318</v>
      </c>
    </row>
    <row r="24" spans="1:15" x14ac:dyDescent="0.25">
      <c r="A24" s="15"/>
      <c r="B24" s="10" t="s">
        <v>43</v>
      </c>
      <c r="C24" s="24">
        <v>53.502619627800044</v>
      </c>
      <c r="D24" s="29">
        <v>51.456836530387584</v>
      </c>
      <c r="E24" s="24">
        <f t="shared" si="0"/>
        <v>-2.0457830974124604</v>
      </c>
      <c r="F24" s="79"/>
      <c r="G24" s="24">
        <v>53.235426020191809</v>
      </c>
      <c r="H24" s="29">
        <v>51.909882797669773</v>
      </c>
      <c r="I24" s="24">
        <f t="shared" si="1"/>
        <v>-1.325543222522036</v>
      </c>
      <c r="J24" s="8"/>
      <c r="K24" s="17"/>
      <c r="L24" s="10"/>
      <c r="M24" s="21"/>
      <c r="N24" s="21" t="s">
        <v>2</v>
      </c>
      <c r="O24" s="21">
        <v>59.149254656537899</v>
      </c>
    </row>
    <row r="25" spans="1:15" x14ac:dyDescent="0.25">
      <c r="A25" s="15"/>
      <c r="B25" s="10" t="s">
        <v>47</v>
      </c>
      <c r="C25" s="24">
        <v>46.320481698360311</v>
      </c>
      <c r="D25" s="29">
        <v>48.014273267156454</v>
      </c>
      <c r="E25" s="24">
        <f t="shared" si="0"/>
        <v>1.6937915687961436</v>
      </c>
      <c r="F25" s="79"/>
      <c r="G25" s="24">
        <v>47.225646375552564</v>
      </c>
      <c r="H25" s="29">
        <v>47.041747123500976</v>
      </c>
      <c r="I25" s="24">
        <f t="shared" si="1"/>
        <v>-0.18389925205158875</v>
      </c>
      <c r="J25" s="8"/>
      <c r="K25" s="17"/>
      <c r="L25" s="10"/>
      <c r="N25" s="27" t="s">
        <v>48</v>
      </c>
      <c r="O25" s="21">
        <v>59.943799061197247</v>
      </c>
    </row>
    <row r="26" spans="1:15" x14ac:dyDescent="0.25">
      <c r="A26" s="15"/>
      <c r="B26" s="10" t="s">
        <v>46</v>
      </c>
      <c r="C26" s="24">
        <v>46.784999997602213</v>
      </c>
      <c r="D26" s="29">
        <v>46.389778219687173</v>
      </c>
      <c r="E26" s="24">
        <f t="shared" si="0"/>
        <v>-0.39522177791504021</v>
      </c>
      <c r="F26" s="79"/>
      <c r="G26" s="24">
        <v>46.393186334920969</v>
      </c>
      <c r="H26" s="29">
        <v>47.480349870709674</v>
      </c>
      <c r="I26" s="24">
        <f t="shared" si="1"/>
        <v>1.0871635357887044</v>
      </c>
      <c r="J26" s="8"/>
      <c r="K26" s="17"/>
      <c r="L26" s="10"/>
      <c r="N26" s="21" t="s">
        <v>143</v>
      </c>
      <c r="O26" s="21">
        <v>61.164353891796232</v>
      </c>
    </row>
    <row r="27" spans="1:15" x14ac:dyDescent="0.25">
      <c r="A27" s="15"/>
      <c r="B27" s="8"/>
      <c r="J27" s="8"/>
      <c r="K27" s="17"/>
      <c r="L27" s="10"/>
    </row>
    <row r="28" spans="1:15" x14ac:dyDescent="0.25">
      <c r="A28" s="15"/>
      <c r="B28" s="11" t="s">
        <v>103</v>
      </c>
      <c r="C28" s="25">
        <f>+C15-C19</f>
        <v>3.5746708562072342</v>
      </c>
      <c r="D28" s="82">
        <f>+D15-D19</f>
        <v>3.725661872033136</v>
      </c>
      <c r="E28" s="8"/>
      <c r="F28" s="8"/>
      <c r="G28" s="25">
        <f>+G15-G19</f>
        <v>3.9548569728445457</v>
      </c>
      <c r="H28" s="82">
        <f>+H15-H19</f>
        <v>3.6489341273796967</v>
      </c>
      <c r="I28" s="8"/>
      <c r="J28" s="8"/>
      <c r="K28" s="17"/>
      <c r="L28" s="10"/>
    </row>
    <row r="29" spans="1:15" x14ac:dyDescent="0.25">
      <c r="A29" s="15"/>
      <c r="B29" s="8"/>
      <c r="C29" s="8"/>
      <c r="D29" s="8"/>
      <c r="E29" s="8"/>
      <c r="F29" s="8"/>
      <c r="G29" s="8"/>
      <c r="H29" s="8"/>
      <c r="I29" s="8"/>
      <c r="J29" s="8"/>
      <c r="K29" s="17"/>
      <c r="L29" s="10"/>
    </row>
    <row r="30" spans="1:15" x14ac:dyDescent="0.25">
      <c r="A30" s="15"/>
      <c r="B30" s="8"/>
      <c r="C30" s="8"/>
      <c r="D30" s="8"/>
      <c r="E30" s="8"/>
      <c r="F30" s="8"/>
      <c r="G30" s="8"/>
      <c r="H30" s="8"/>
      <c r="I30" s="8"/>
      <c r="J30" s="8"/>
      <c r="K30" s="17"/>
      <c r="L30" s="10"/>
    </row>
    <row r="31" spans="1:15" x14ac:dyDescent="0.25">
      <c r="A31" s="15"/>
      <c r="B31" s="8"/>
      <c r="C31" s="8"/>
      <c r="D31" s="8"/>
      <c r="E31" s="8"/>
      <c r="F31" s="8"/>
      <c r="G31" s="8"/>
      <c r="H31" s="8"/>
      <c r="I31" s="8"/>
      <c r="J31" s="8"/>
      <c r="K31" s="17"/>
      <c r="L31" s="10"/>
    </row>
    <row r="32" spans="1:15" x14ac:dyDescent="0.25">
      <c r="A32" s="15"/>
      <c r="B32" s="8"/>
      <c r="C32" s="8"/>
      <c r="D32" s="8"/>
      <c r="E32" s="8"/>
      <c r="F32" s="8"/>
      <c r="G32" s="8"/>
      <c r="H32" s="8"/>
      <c r="I32" s="8"/>
      <c r="J32" s="8"/>
      <c r="K32" s="17"/>
      <c r="L32" s="10"/>
    </row>
    <row r="33" spans="1:13" x14ac:dyDescent="0.25">
      <c r="A33" s="15"/>
      <c r="B33" s="8"/>
      <c r="C33" s="8"/>
      <c r="D33" s="8"/>
      <c r="E33" s="8"/>
      <c r="F33" s="8"/>
      <c r="G33" s="8"/>
      <c r="H33" s="8"/>
      <c r="I33" s="8"/>
      <c r="J33" s="8"/>
      <c r="K33" s="17"/>
      <c r="L33" s="10"/>
    </row>
    <row r="34" spans="1:13" x14ac:dyDescent="0.25">
      <c r="A34" s="15"/>
      <c r="B34" s="8"/>
      <c r="C34" s="8"/>
      <c r="D34" s="8"/>
      <c r="E34" s="8"/>
      <c r="F34" s="8"/>
      <c r="G34" s="8"/>
      <c r="H34" s="8"/>
      <c r="I34" s="8"/>
      <c r="J34" s="8"/>
      <c r="K34" s="17"/>
      <c r="L34" s="10"/>
    </row>
    <row r="35" spans="1:13" x14ac:dyDescent="0.25">
      <c r="A35" s="15"/>
      <c r="B35" s="8"/>
      <c r="C35" s="8"/>
      <c r="D35" s="8"/>
      <c r="E35" s="8"/>
      <c r="F35" s="8"/>
      <c r="G35" s="8"/>
      <c r="H35" s="8"/>
      <c r="I35" s="8"/>
      <c r="J35" s="8"/>
      <c r="K35" s="17"/>
      <c r="L35" s="10"/>
    </row>
    <row r="36" spans="1:13" ht="14.25" customHeight="1" x14ac:dyDescent="0.25">
      <c r="A36" s="15"/>
      <c r="B36" s="8"/>
      <c r="C36" s="8"/>
      <c r="D36" s="8"/>
      <c r="E36" s="8"/>
      <c r="F36" s="8"/>
      <c r="G36" s="8"/>
      <c r="H36" s="8"/>
      <c r="I36" s="8"/>
      <c r="J36" s="8"/>
      <c r="K36" s="17"/>
      <c r="L36" s="10"/>
    </row>
    <row r="37" spans="1:13" x14ac:dyDescent="0.25">
      <c r="A37" s="15"/>
      <c r="B37" s="10"/>
      <c r="C37" s="4"/>
      <c r="D37" s="4"/>
      <c r="E37" s="4"/>
      <c r="F37" s="5"/>
      <c r="G37" s="5"/>
      <c r="H37" s="5"/>
      <c r="I37" s="8"/>
      <c r="J37" s="8"/>
      <c r="K37" s="17"/>
      <c r="L37" s="10"/>
      <c r="M37" s="21" t="s">
        <v>50</v>
      </c>
    </row>
    <row r="38" spans="1:13" x14ac:dyDescent="0.25">
      <c r="A38" s="15"/>
      <c r="B38" s="10"/>
      <c r="C38" s="4"/>
      <c r="D38" s="4"/>
      <c r="E38" s="4"/>
      <c r="F38" s="5"/>
      <c r="G38" s="5"/>
      <c r="H38" s="5"/>
      <c r="I38" s="8"/>
      <c r="J38" s="8"/>
      <c r="K38" s="17"/>
      <c r="L38" s="10"/>
      <c r="M38" s="9" t="s">
        <v>50</v>
      </c>
    </row>
    <row r="39" spans="1:13" x14ac:dyDescent="0.25">
      <c r="A39" s="15"/>
      <c r="B39" s="10"/>
      <c r="C39" s="4"/>
      <c r="D39" s="4"/>
      <c r="E39" s="4"/>
      <c r="F39" s="5"/>
      <c r="G39" s="5"/>
      <c r="H39" s="5"/>
      <c r="I39" s="8"/>
      <c r="J39" s="8"/>
      <c r="K39" s="17"/>
      <c r="L39" s="10"/>
      <c r="M39" s="9" t="s">
        <v>50</v>
      </c>
    </row>
    <row r="40" spans="1:13" x14ac:dyDescent="0.25">
      <c r="A40" s="15"/>
      <c r="B40" s="10"/>
      <c r="C40" s="4"/>
      <c r="D40" s="4"/>
      <c r="E40" s="4"/>
      <c r="F40" s="5"/>
      <c r="G40" s="5"/>
      <c r="H40" s="5"/>
      <c r="I40" s="8"/>
      <c r="J40" s="8"/>
      <c r="K40" s="17"/>
      <c r="L40" s="10"/>
      <c r="M40" s="9" t="s">
        <v>50</v>
      </c>
    </row>
    <row r="41" spans="1:13" x14ac:dyDescent="0.25">
      <c r="A41" s="15"/>
      <c r="B41" s="10"/>
      <c r="C41" s="4"/>
      <c r="D41" s="4"/>
      <c r="E41" s="4"/>
      <c r="F41" s="5"/>
      <c r="G41" s="5"/>
      <c r="H41" s="5"/>
      <c r="I41" s="8"/>
      <c r="J41" s="8"/>
      <c r="K41" s="17"/>
      <c r="L41" s="10"/>
      <c r="M41" s="9" t="s">
        <v>50</v>
      </c>
    </row>
    <row r="42" spans="1:13" x14ac:dyDescent="0.25">
      <c r="A42" s="15"/>
      <c r="B42" s="10"/>
      <c r="C42" s="4"/>
      <c r="D42" s="4"/>
      <c r="E42" s="4"/>
      <c r="F42" s="5"/>
      <c r="G42" s="5"/>
      <c r="H42" s="5"/>
      <c r="I42" s="8"/>
      <c r="J42" s="8"/>
      <c r="K42" s="17"/>
      <c r="L42" s="10"/>
    </row>
    <row r="43" spans="1:13" x14ac:dyDescent="0.25">
      <c r="A43" s="15"/>
      <c r="B43" s="10"/>
      <c r="C43" s="4"/>
      <c r="D43" s="4"/>
      <c r="E43" s="4"/>
      <c r="F43" s="5"/>
      <c r="G43" s="5"/>
      <c r="H43" s="5"/>
      <c r="I43" s="8"/>
      <c r="J43" s="8"/>
      <c r="K43" s="17"/>
      <c r="L43" s="10"/>
      <c r="M43" s="9" t="s">
        <v>50</v>
      </c>
    </row>
    <row r="44" spans="1:13" x14ac:dyDescent="0.25">
      <c r="A44" s="15"/>
      <c r="B44" s="10"/>
      <c r="C44" s="4"/>
      <c r="D44" s="4"/>
      <c r="E44" s="4"/>
      <c r="F44" s="5"/>
      <c r="G44" s="5"/>
      <c r="H44" s="5"/>
      <c r="I44" s="8"/>
      <c r="J44" s="8"/>
      <c r="K44" s="17"/>
      <c r="L44" s="10"/>
      <c r="M44" s="9" t="s">
        <v>50</v>
      </c>
    </row>
    <row r="45" spans="1:13" x14ac:dyDescent="0.25">
      <c r="A45" s="15"/>
      <c r="B45" s="10"/>
      <c r="C45" s="4"/>
      <c r="D45" s="4"/>
      <c r="E45" s="4"/>
      <c r="F45" s="5"/>
      <c r="G45" s="5"/>
      <c r="H45" s="5"/>
      <c r="I45" s="8"/>
      <c r="J45" s="8"/>
      <c r="K45" s="17"/>
      <c r="L45" s="10"/>
      <c r="M45" s="9" t="s">
        <v>50</v>
      </c>
    </row>
    <row r="46" spans="1:13" x14ac:dyDescent="0.25">
      <c r="A46" s="15"/>
      <c r="B46" s="10"/>
      <c r="C46" s="4"/>
      <c r="D46" s="4"/>
      <c r="E46" s="4"/>
      <c r="F46" s="5"/>
      <c r="G46" s="5"/>
      <c r="H46" s="5"/>
      <c r="I46" s="8"/>
      <c r="J46" s="8"/>
      <c r="K46" s="17"/>
      <c r="L46" s="10"/>
      <c r="M46" s="9" t="s">
        <v>50</v>
      </c>
    </row>
    <row r="47" spans="1:13" x14ac:dyDescent="0.25">
      <c r="A47" s="15"/>
      <c r="B47" s="85" t="str">
        <f>+Índice!B49</f>
        <v>Fuente: Departamento Administrativo Nacional de Estadística, Gran Encuesta Integrada de Hogares (GEIH) junio 2014</v>
      </c>
      <c r="C47" s="10"/>
      <c r="D47" s="10"/>
      <c r="E47" s="10"/>
      <c r="F47" s="10"/>
      <c r="G47" s="10"/>
      <c r="H47" s="10"/>
      <c r="I47" s="10"/>
      <c r="J47" s="10"/>
      <c r="K47" s="17"/>
      <c r="L47" s="10"/>
    </row>
    <row r="48" spans="1:13" x14ac:dyDescent="0.25">
      <c r="A48" s="15"/>
      <c r="B48" s="85" t="s">
        <v>34</v>
      </c>
      <c r="C48" s="10"/>
      <c r="D48" s="10"/>
      <c r="E48" s="10"/>
      <c r="F48" s="10"/>
      <c r="G48" s="10"/>
      <c r="H48" s="10"/>
      <c r="I48" s="10"/>
      <c r="J48" s="10"/>
      <c r="K48" s="17"/>
      <c r="L48" s="10"/>
    </row>
    <row r="49" spans="1:12" x14ac:dyDescent="0.25">
      <c r="A49" s="15"/>
      <c r="B49" s="85" t="s">
        <v>37</v>
      </c>
      <c r="C49" s="10"/>
      <c r="D49" s="10"/>
      <c r="E49" s="10"/>
      <c r="F49" s="10"/>
      <c r="G49" s="10"/>
      <c r="H49" s="10"/>
      <c r="I49" s="10"/>
      <c r="J49" s="10"/>
      <c r="K49" s="17"/>
      <c r="L49" s="10"/>
    </row>
    <row r="50" spans="1:12" x14ac:dyDescent="0.25">
      <c r="A50" s="15"/>
      <c r="B50" s="85" t="s">
        <v>35</v>
      </c>
      <c r="C50" s="10"/>
      <c r="D50" s="10"/>
      <c r="E50" s="10"/>
      <c r="F50" s="10"/>
      <c r="G50" s="10"/>
      <c r="H50" s="10"/>
      <c r="I50" s="10"/>
      <c r="J50" s="10"/>
      <c r="K50" s="17"/>
      <c r="L50" s="10"/>
    </row>
    <row r="51" spans="1:12" x14ac:dyDescent="0.25">
      <c r="A51" s="18"/>
      <c r="B51" s="86" t="s">
        <v>36</v>
      </c>
      <c r="C51" s="51"/>
      <c r="D51" s="51"/>
      <c r="E51" s="51"/>
      <c r="F51" s="51"/>
      <c r="G51" s="51"/>
      <c r="H51" s="52"/>
      <c r="I51" s="52"/>
      <c r="J51" s="52"/>
      <c r="K51" s="53"/>
      <c r="L51" s="10"/>
    </row>
    <row r="53" spans="1:12" x14ac:dyDescent="0.25">
      <c r="B53" s="21" t="s">
        <v>17</v>
      </c>
      <c r="C53" s="21"/>
      <c r="D53" s="21"/>
      <c r="E53" s="21" t="s">
        <v>15</v>
      </c>
    </row>
  </sheetData>
  <sortState ref="B13:I26">
    <sortCondition descending="1" ref="D13:D26"/>
  </sortState>
  <mergeCells count="6">
    <mergeCell ref="C7:J7"/>
    <mergeCell ref="C8:J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9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5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4" width="10" style="9" customWidth="1"/>
    <col min="5" max="5" width="14" style="9" customWidth="1"/>
    <col min="6" max="6" width="13" style="9" customWidth="1"/>
    <col min="7" max="8" width="10" style="9" customWidth="1"/>
    <col min="9" max="9" width="13.28515625" style="9" customWidth="1"/>
    <col min="10" max="10" width="7.28515625" style="9" customWidth="1"/>
    <col min="11" max="11" width="2.85546875" style="9" customWidth="1"/>
    <col min="12" max="12" width="10.85546875" style="9"/>
    <col min="13" max="13" width="11.42578125" style="9" customWidth="1"/>
    <col min="14" max="14" width="10.85546875" style="9" customWidth="1"/>
    <col min="15" max="16384" width="10.85546875" style="9"/>
  </cols>
  <sheetData>
    <row r="1" spans="1:15" x14ac:dyDescent="0.25">
      <c r="A1" s="74"/>
      <c r="B1" s="73"/>
      <c r="C1" s="73"/>
      <c r="D1" s="73"/>
      <c r="E1" s="73"/>
      <c r="F1" s="73"/>
      <c r="G1" s="73"/>
      <c r="H1" s="73"/>
      <c r="I1" s="73"/>
      <c r="J1" s="73"/>
      <c r="K1" s="75"/>
      <c r="L1" s="10"/>
    </row>
    <row r="2" spans="1:15" x14ac:dyDescent="0.25">
      <c r="A2" s="15"/>
      <c r="B2" s="78"/>
      <c r="C2" s="78"/>
      <c r="D2" s="78"/>
      <c r="E2" s="78"/>
      <c r="F2" s="78"/>
      <c r="G2" s="78"/>
      <c r="H2" s="78"/>
      <c r="I2" s="78"/>
      <c r="J2" s="78"/>
      <c r="K2" s="17"/>
      <c r="L2" s="10"/>
    </row>
    <row r="3" spans="1:15" x14ac:dyDescent="0.25">
      <c r="A3" s="15"/>
      <c r="B3" s="78"/>
      <c r="C3" s="78"/>
      <c r="D3" s="78"/>
      <c r="E3" s="78"/>
      <c r="F3" s="78"/>
      <c r="G3" s="78"/>
      <c r="H3" s="78"/>
      <c r="I3" s="78"/>
      <c r="J3" s="78"/>
      <c r="K3" s="17"/>
      <c r="L3" s="10"/>
    </row>
    <row r="4" spans="1:15" x14ac:dyDescent="0.25">
      <c r="A4" s="15"/>
      <c r="B4" s="78"/>
      <c r="C4" s="78"/>
      <c r="D4" s="78"/>
      <c r="E4" s="78"/>
      <c r="F4" s="78"/>
      <c r="G4" s="78"/>
      <c r="H4" s="78"/>
      <c r="I4" s="78"/>
      <c r="J4" s="78"/>
      <c r="K4" s="17"/>
      <c r="L4" s="10"/>
    </row>
    <row r="5" spans="1:15" x14ac:dyDescent="0.25">
      <c r="A5" s="15"/>
      <c r="B5" s="78"/>
      <c r="C5" s="78"/>
      <c r="D5" s="78"/>
      <c r="E5" s="78"/>
      <c r="F5" s="78"/>
      <c r="G5" s="78"/>
      <c r="H5" s="78"/>
      <c r="I5" s="78"/>
      <c r="J5" s="78"/>
      <c r="K5" s="17"/>
      <c r="L5" s="10"/>
    </row>
    <row r="6" spans="1:15" x14ac:dyDescent="0.25">
      <c r="A6" s="15"/>
      <c r="B6" s="78"/>
      <c r="C6" s="78"/>
      <c r="D6" s="78"/>
      <c r="E6" s="78"/>
      <c r="F6" s="78"/>
      <c r="G6" s="78"/>
      <c r="H6" s="78"/>
      <c r="I6" s="78"/>
      <c r="J6" s="78"/>
      <c r="K6" s="17"/>
      <c r="L6" s="10"/>
    </row>
    <row r="7" spans="1:15" x14ac:dyDescent="0.25">
      <c r="A7" s="15"/>
      <c r="B7" s="78"/>
      <c r="C7" s="140" t="s">
        <v>194</v>
      </c>
      <c r="D7" s="140"/>
      <c r="E7" s="140"/>
      <c r="F7" s="140"/>
      <c r="G7" s="140"/>
      <c r="H7" s="140"/>
      <c r="I7" s="140"/>
      <c r="J7" s="140"/>
      <c r="K7" s="17"/>
      <c r="L7" s="10"/>
    </row>
    <row r="8" spans="1:15" x14ac:dyDescent="0.25">
      <c r="A8" s="15"/>
      <c r="B8" s="78"/>
      <c r="C8" s="140" t="s">
        <v>55</v>
      </c>
      <c r="D8" s="140"/>
      <c r="E8" s="140"/>
      <c r="F8" s="140"/>
      <c r="G8" s="140"/>
      <c r="H8" s="140"/>
      <c r="I8" s="140"/>
      <c r="J8" s="140"/>
      <c r="K8" s="17"/>
      <c r="L8" s="10"/>
    </row>
    <row r="9" spans="1:15" x14ac:dyDescent="0.25">
      <c r="A9" s="15"/>
      <c r="B9" s="78"/>
      <c r="C9" s="79"/>
      <c r="D9" s="79"/>
      <c r="E9" s="79"/>
      <c r="F9" s="79"/>
      <c r="G9" s="78"/>
      <c r="H9" s="79"/>
      <c r="I9" s="78"/>
      <c r="J9" s="78"/>
      <c r="K9" s="17"/>
      <c r="L9" s="10"/>
    </row>
    <row r="10" spans="1:15" ht="15.75" customHeight="1" x14ac:dyDescent="0.25">
      <c r="A10" s="15"/>
      <c r="B10" s="10"/>
      <c r="C10" s="141" t="s">
        <v>91</v>
      </c>
      <c r="D10" s="141"/>
      <c r="E10" s="144" t="s">
        <v>92</v>
      </c>
      <c r="F10" s="79"/>
      <c r="G10" s="141" t="s">
        <v>57</v>
      </c>
      <c r="H10" s="141"/>
      <c r="I10" s="144" t="s">
        <v>92</v>
      </c>
      <c r="J10" s="8"/>
      <c r="K10" s="17"/>
      <c r="L10" s="10"/>
    </row>
    <row r="11" spans="1:15" ht="15.75" customHeight="1" x14ac:dyDescent="0.25">
      <c r="A11" s="15"/>
      <c r="B11" s="10"/>
      <c r="C11" s="79">
        <v>2013</v>
      </c>
      <c r="D11" s="79">
        <v>2014</v>
      </c>
      <c r="E11" s="144"/>
      <c r="F11" s="79"/>
      <c r="G11" s="79">
        <v>2013</v>
      </c>
      <c r="H11" s="79">
        <v>2014</v>
      </c>
      <c r="I11" s="144"/>
      <c r="J11" s="8"/>
      <c r="K11" s="17"/>
      <c r="M11" s="2"/>
    </row>
    <row r="12" spans="1:15" ht="12" customHeight="1" x14ac:dyDescent="0.25">
      <c r="A12" s="15"/>
      <c r="B12" s="10"/>
      <c r="C12" s="79"/>
      <c r="D12" s="79"/>
      <c r="E12" s="79"/>
      <c r="F12" s="79"/>
      <c r="G12" s="79"/>
      <c r="H12" s="79"/>
      <c r="I12" s="79"/>
      <c r="J12" s="8"/>
      <c r="K12" s="17"/>
      <c r="L12" s="10"/>
    </row>
    <row r="13" spans="1:15" x14ac:dyDescent="0.25">
      <c r="A13" s="15"/>
      <c r="B13" s="10" t="s">
        <v>43</v>
      </c>
      <c r="C13" s="24">
        <v>27.169381366559588</v>
      </c>
      <c r="D13" s="29">
        <v>27.638053373569839</v>
      </c>
      <c r="E13" s="24">
        <f t="shared" ref="E13:E26" si="0">+D13-C13</f>
        <v>0.46867200701025169</v>
      </c>
      <c r="F13" s="79"/>
      <c r="G13" s="24">
        <v>22.967346916755563</v>
      </c>
      <c r="H13" s="29">
        <v>23.228171401572233</v>
      </c>
      <c r="I13" s="24">
        <f t="shared" ref="I13:I26" si="1">+H13-G13</f>
        <v>0.26082448481666987</v>
      </c>
      <c r="J13" s="8"/>
      <c r="K13" s="17"/>
      <c r="L13" s="10"/>
      <c r="N13" s="102" t="s">
        <v>2</v>
      </c>
      <c r="O13" s="102">
        <v>15.2395905071395</v>
      </c>
    </row>
    <row r="14" spans="1:15" x14ac:dyDescent="0.25">
      <c r="A14" s="15"/>
      <c r="B14" s="10" t="s">
        <v>46</v>
      </c>
      <c r="C14" s="24">
        <v>23.839084946771738</v>
      </c>
      <c r="D14" s="29">
        <v>24.160604110003348</v>
      </c>
      <c r="E14" s="24">
        <f t="shared" si="0"/>
        <v>0.32151916323160989</v>
      </c>
      <c r="F14" s="79"/>
      <c r="G14" s="24">
        <v>22.426870799612381</v>
      </c>
      <c r="H14" s="29">
        <v>22.407707601411587</v>
      </c>
      <c r="I14" s="24">
        <f t="shared" si="1"/>
        <v>-1.9163198200793374E-2</v>
      </c>
      <c r="J14" s="8"/>
      <c r="K14" s="17"/>
      <c r="L14" s="10"/>
      <c r="N14" s="102" t="s">
        <v>44</v>
      </c>
      <c r="O14" s="102">
        <v>17.221876961117559</v>
      </c>
    </row>
    <row r="15" spans="1:15" x14ac:dyDescent="0.25">
      <c r="A15" s="15"/>
      <c r="B15" s="10" t="s">
        <v>40</v>
      </c>
      <c r="C15" s="24">
        <v>26.943433104115805</v>
      </c>
      <c r="D15" s="29">
        <v>24.109765549314929</v>
      </c>
      <c r="E15" s="24">
        <f t="shared" si="0"/>
        <v>-2.8336675548008756</v>
      </c>
      <c r="F15" s="79"/>
      <c r="G15" s="24">
        <v>25.361088451189921</v>
      </c>
      <c r="H15" s="29">
        <v>22.173145844427449</v>
      </c>
      <c r="I15" s="24">
        <f t="shared" si="1"/>
        <v>-3.1879426067624728</v>
      </c>
      <c r="J15" s="8"/>
      <c r="K15" s="17"/>
      <c r="L15" s="10"/>
      <c r="N15" s="102" t="s">
        <v>39</v>
      </c>
      <c r="O15" s="102">
        <v>17.452177454848592</v>
      </c>
    </row>
    <row r="16" spans="1:15" x14ac:dyDescent="0.25">
      <c r="A16" s="15"/>
      <c r="B16" s="10" t="s">
        <v>45</v>
      </c>
      <c r="C16" s="24">
        <v>23.069229150672882</v>
      </c>
      <c r="D16" s="29">
        <v>22.751072108866623</v>
      </c>
      <c r="E16" s="24">
        <f t="shared" si="0"/>
        <v>-0.31815704180625914</v>
      </c>
      <c r="F16" s="79"/>
      <c r="G16" s="24">
        <v>18.509272329868608</v>
      </c>
      <c r="H16" s="29">
        <v>22.97299837894132</v>
      </c>
      <c r="I16" s="24">
        <f t="shared" si="1"/>
        <v>4.4637260490727115</v>
      </c>
      <c r="J16" s="8"/>
      <c r="K16" s="17"/>
      <c r="L16" s="10"/>
      <c r="N16" s="102" t="s">
        <v>42</v>
      </c>
      <c r="O16" s="102">
        <v>17.586384407474267</v>
      </c>
    </row>
    <row r="17" spans="1:15" x14ac:dyDescent="0.25">
      <c r="A17" s="15"/>
      <c r="B17" s="10" t="s">
        <v>48</v>
      </c>
      <c r="C17" s="24">
        <v>19.502896332029607</v>
      </c>
      <c r="D17" s="29">
        <v>21.510322759693825</v>
      </c>
      <c r="E17" s="24">
        <f t="shared" si="0"/>
        <v>2.0074264276642175</v>
      </c>
      <c r="F17" s="79"/>
      <c r="G17" s="24">
        <v>19.920695030577114</v>
      </c>
      <c r="H17" s="29">
        <v>21.395859692009743</v>
      </c>
      <c r="I17" s="24">
        <f t="shared" si="1"/>
        <v>1.475164661432629</v>
      </c>
      <c r="J17" s="8"/>
      <c r="K17" s="17"/>
      <c r="L17" s="10"/>
      <c r="N17" s="102" t="s">
        <v>49</v>
      </c>
      <c r="O17" s="102">
        <v>17.810531523950552</v>
      </c>
    </row>
    <row r="18" spans="1:15" x14ac:dyDescent="0.25">
      <c r="A18" s="15"/>
      <c r="B18" s="10" t="s">
        <v>143</v>
      </c>
      <c r="C18" s="24">
        <v>21.629417195601029</v>
      </c>
      <c r="D18" s="29">
        <v>20.147461163266549</v>
      </c>
      <c r="E18" s="24">
        <f t="shared" si="0"/>
        <v>-1.4819560323344803</v>
      </c>
      <c r="F18" s="79"/>
      <c r="G18" s="24">
        <v>22.255386849851934</v>
      </c>
      <c r="H18" s="29">
        <v>21.186629240161313</v>
      </c>
      <c r="I18" s="24">
        <f t="shared" si="1"/>
        <v>-1.0687576096906213</v>
      </c>
      <c r="J18" s="8"/>
      <c r="K18" s="17"/>
      <c r="L18" s="10"/>
      <c r="N18" s="102" t="s">
        <v>41</v>
      </c>
      <c r="O18" s="102">
        <v>18.087482987734607</v>
      </c>
    </row>
    <row r="19" spans="1:15" x14ac:dyDescent="0.25">
      <c r="A19" s="15"/>
      <c r="B19" s="10" t="s">
        <v>47</v>
      </c>
      <c r="C19" s="24">
        <v>20.420019931401207</v>
      </c>
      <c r="D19" s="29">
        <v>18.2694120567852</v>
      </c>
      <c r="E19" s="24">
        <f t="shared" si="0"/>
        <v>-2.1506078746160071</v>
      </c>
      <c r="F19" s="79"/>
      <c r="G19" s="24">
        <v>18.306662139239634</v>
      </c>
      <c r="H19" s="29">
        <v>18.695959128036801</v>
      </c>
      <c r="I19" s="24">
        <f t="shared" si="1"/>
        <v>0.38929698879716668</v>
      </c>
      <c r="J19" s="8"/>
      <c r="K19" s="17"/>
      <c r="L19" s="10"/>
      <c r="N19" s="102" t="s">
        <v>138</v>
      </c>
      <c r="O19" s="102">
        <v>18.169472971604055</v>
      </c>
    </row>
    <row r="20" spans="1:15" x14ac:dyDescent="0.25">
      <c r="A20" s="15"/>
      <c r="B20" s="11" t="s">
        <v>138</v>
      </c>
      <c r="C20" s="25">
        <v>19.192276476325372</v>
      </c>
      <c r="D20" s="82">
        <v>18.169472971604055</v>
      </c>
      <c r="E20" s="24">
        <f t="shared" si="0"/>
        <v>-1.0228035047213169</v>
      </c>
      <c r="F20" s="79"/>
      <c r="G20" s="25">
        <v>18.115704375724899</v>
      </c>
      <c r="H20" s="82">
        <v>17.075830927904697</v>
      </c>
      <c r="I20" s="24">
        <f t="shared" si="1"/>
        <v>-1.0398734478202023</v>
      </c>
      <c r="J20" s="8"/>
      <c r="K20" s="17"/>
      <c r="L20" s="10"/>
      <c r="N20" s="102" t="s">
        <v>47</v>
      </c>
      <c r="O20" s="102">
        <v>18.2694120567852</v>
      </c>
    </row>
    <row r="21" spans="1:15" x14ac:dyDescent="0.25">
      <c r="A21" s="15"/>
      <c r="B21" s="10" t="s">
        <v>41</v>
      </c>
      <c r="C21" s="24">
        <v>17.640297010357557</v>
      </c>
      <c r="D21" s="29">
        <v>18.087482987734607</v>
      </c>
      <c r="E21" s="24">
        <f t="shared" si="0"/>
        <v>0.44718597737704968</v>
      </c>
      <c r="F21" s="79"/>
      <c r="G21" s="24">
        <v>17.321812412534548</v>
      </c>
      <c r="H21" s="29">
        <v>17.567585617856388</v>
      </c>
      <c r="I21" s="24">
        <f t="shared" si="1"/>
        <v>0.24577320532183933</v>
      </c>
      <c r="J21" s="8"/>
      <c r="K21" s="17"/>
      <c r="L21" s="10"/>
      <c r="N21" s="102" t="s">
        <v>143</v>
      </c>
      <c r="O21" s="102">
        <v>20.147461163266549</v>
      </c>
    </row>
    <row r="22" spans="1:15" x14ac:dyDescent="0.25">
      <c r="A22" s="15"/>
      <c r="B22" s="10" t="s">
        <v>49</v>
      </c>
      <c r="C22" s="24">
        <v>18.048330053789527</v>
      </c>
      <c r="D22" s="29">
        <v>17.810531523950552</v>
      </c>
      <c r="E22" s="24">
        <f t="shared" si="0"/>
        <v>-0.23779852983897598</v>
      </c>
      <c r="F22" s="79"/>
      <c r="G22" s="24">
        <v>16.804248506614378</v>
      </c>
      <c r="H22" s="29">
        <v>16.767625460080438</v>
      </c>
      <c r="I22" s="24">
        <f t="shared" si="1"/>
        <v>-3.6623046533939885E-2</v>
      </c>
      <c r="J22" s="8"/>
      <c r="K22" s="17"/>
      <c r="L22" s="10"/>
      <c r="N22" s="102" t="s">
        <v>48</v>
      </c>
      <c r="O22" s="102">
        <v>21.510322759693825</v>
      </c>
    </row>
    <row r="23" spans="1:15" x14ac:dyDescent="0.25">
      <c r="A23" s="15"/>
      <c r="B23" s="10" t="s">
        <v>42</v>
      </c>
      <c r="C23" s="24">
        <v>20.257875783069814</v>
      </c>
      <c r="D23" s="29">
        <v>17.586384407474267</v>
      </c>
      <c r="E23" s="24">
        <f t="shared" si="0"/>
        <v>-2.6714913755955472</v>
      </c>
      <c r="F23" s="79"/>
      <c r="G23" s="24">
        <v>20.504107296649121</v>
      </c>
      <c r="H23" s="29">
        <v>17.92139567902089</v>
      </c>
      <c r="I23" s="24">
        <f t="shared" si="1"/>
        <v>-2.582711617628231</v>
      </c>
      <c r="J23" s="8"/>
      <c r="K23" s="17"/>
      <c r="L23" s="10"/>
      <c r="M23" s="21"/>
      <c r="N23" s="102" t="s">
        <v>45</v>
      </c>
      <c r="O23" s="102">
        <v>22.751072108866623</v>
      </c>
    </row>
    <row r="24" spans="1:15" x14ac:dyDescent="0.25">
      <c r="A24" s="15"/>
      <c r="B24" s="10" t="s">
        <v>39</v>
      </c>
      <c r="C24" s="24">
        <v>19.777829428794156</v>
      </c>
      <c r="D24" s="29">
        <v>17.452177454848592</v>
      </c>
      <c r="E24" s="24">
        <f t="shared" si="0"/>
        <v>-2.3256519739455648</v>
      </c>
      <c r="F24" s="79"/>
      <c r="G24" s="24">
        <v>18.766248862918424</v>
      </c>
      <c r="H24" s="29">
        <v>16.616680995716138</v>
      </c>
      <c r="I24" s="24">
        <f t="shared" si="1"/>
        <v>-2.1495678672022862</v>
      </c>
      <c r="J24" s="8"/>
      <c r="K24" s="17"/>
      <c r="L24" s="10"/>
      <c r="M24" s="21"/>
      <c r="N24" s="102" t="s">
        <v>40</v>
      </c>
      <c r="O24" s="102">
        <v>24.109765549314929</v>
      </c>
    </row>
    <row r="25" spans="1:15" x14ac:dyDescent="0.25">
      <c r="A25" s="15"/>
      <c r="B25" s="10" t="s">
        <v>44</v>
      </c>
      <c r="C25" s="24">
        <v>17.762568212606936</v>
      </c>
      <c r="D25" s="29">
        <v>17.221876961117559</v>
      </c>
      <c r="E25" s="24">
        <f t="shared" si="0"/>
        <v>-0.54069125148937758</v>
      </c>
      <c r="F25" s="79"/>
      <c r="G25" s="24">
        <v>15.968929730178436</v>
      </c>
      <c r="H25" s="29">
        <v>16.109510635354418</v>
      </c>
      <c r="I25" s="24">
        <f t="shared" si="1"/>
        <v>0.1405809051759821</v>
      </c>
      <c r="J25" s="8"/>
      <c r="K25" s="17"/>
      <c r="L25" s="10"/>
      <c r="N25" s="102" t="s">
        <v>46</v>
      </c>
      <c r="O25" s="102">
        <v>24.160604110003348</v>
      </c>
    </row>
    <row r="26" spans="1:15" x14ac:dyDescent="0.25">
      <c r="A26" s="15"/>
      <c r="B26" s="11" t="s">
        <v>2</v>
      </c>
      <c r="C26" s="29">
        <v>15.766047380747942</v>
      </c>
      <c r="D26" s="29">
        <v>15.2395905071395</v>
      </c>
      <c r="E26" s="29">
        <f t="shared" si="0"/>
        <v>-0.52645687360844207</v>
      </c>
      <c r="F26" s="79"/>
      <c r="G26" s="29">
        <v>15.062302124044294</v>
      </c>
      <c r="H26" s="29">
        <v>14.150282761268773</v>
      </c>
      <c r="I26" s="29">
        <f t="shared" si="1"/>
        <v>-0.91201936277552065</v>
      </c>
      <c r="J26" s="8"/>
      <c r="K26" s="17"/>
      <c r="L26" s="10"/>
      <c r="N26" s="102" t="s">
        <v>43</v>
      </c>
      <c r="O26" s="102">
        <v>27.638053373569839</v>
      </c>
    </row>
    <row r="27" spans="1:15" x14ac:dyDescent="0.25">
      <c r="A27" s="15"/>
      <c r="B27" s="8"/>
      <c r="J27" s="8"/>
      <c r="K27" s="17"/>
      <c r="L27" s="10"/>
    </row>
    <row r="28" spans="1:15" x14ac:dyDescent="0.25">
      <c r="A28" s="15"/>
      <c r="B28" s="11" t="s">
        <v>103</v>
      </c>
      <c r="C28" s="25">
        <f>+C26-C20</f>
        <v>-3.4262290955774297</v>
      </c>
      <c r="D28" s="82">
        <f>+D26-D20</f>
        <v>-2.9298824644645549</v>
      </c>
      <c r="E28" s="8"/>
      <c r="F28" s="8"/>
      <c r="G28" s="25">
        <f>+G26-G20</f>
        <v>-3.0534022516806054</v>
      </c>
      <c r="H28" s="82">
        <f>+H26-H20</f>
        <v>-2.9255481666359238</v>
      </c>
      <c r="I28" s="8"/>
      <c r="J28" s="8"/>
      <c r="K28" s="17"/>
      <c r="L28" s="10"/>
    </row>
    <row r="29" spans="1:15" x14ac:dyDescent="0.25">
      <c r="A29" s="15"/>
      <c r="B29" s="8"/>
      <c r="C29" s="8"/>
      <c r="D29" s="8"/>
      <c r="E29" s="8"/>
      <c r="F29" s="8"/>
      <c r="G29" s="8"/>
      <c r="H29" s="8"/>
      <c r="I29" s="8"/>
      <c r="J29" s="8"/>
      <c r="K29" s="17"/>
      <c r="L29" s="10"/>
    </row>
    <row r="30" spans="1:15" x14ac:dyDescent="0.25">
      <c r="A30" s="15"/>
      <c r="B30" s="8"/>
      <c r="C30" s="8"/>
      <c r="D30" s="8"/>
      <c r="E30" s="8"/>
      <c r="F30" s="8"/>
      <c r="G30" s="8"/>
      <c r="H30" s="8"/>
      <c r="I30" s="8"/>
      <c r="J30" s="8"/>
      <c r="K30" s="17"/>
      <c r="L30" s="10"/>
    </row>
    <row r="31" spans="1:15" x14ac:dyDescent="0.25">
      <c r="A31" s="15"/>
      <c r="B31" s="8"/>
      <c r="C31" s="8"/>
      <c r="D31" s="8"/>
      <c r="E31" s="8"/>
      <c r="F31" s="8"/>
      <c r="G31" s="8"/>
      <c r="H31" s="8"/>
      <c r="I31" s="8"/>
      <c r="J31" s="8"/>
      <c r="K31" s="17"/>
      <c r="L31" s="10"/>
    </row>
    <row r="32" spans="1:15" x14ac:dyDescent="0.25">
      <c r="A32" s="15"/>
      <c r="B32" s="8"/>
      <c r="C32" s="8"/>
      <c r="D32" s="8"/>
      <c r="E32" s="8"/>
      <c r="F32" s="8"/>
      <c r="G32" s="8"/>
      <c r="H32" s="8"/>
      <c r="I32" s="8"/>
      <c r="J32" s="8"/>
      <c r="K32" s="17"/>
      <c r="L32" s="10"/>
    </row>
    <row r="33" spans="1:13" x14ac:dyDescent="0.25">
      <c r="A33" s="15"/>
      <c r="B33" s="8"/>
      <c r="C33" s="8"/>
      <c r="D33" s="8"/>
      <c r="E33" s="8"/>
      <c r="F33" s="8"/>
      <c r="G33" s="8"/>
      <c r="H33" s="8"/>
      <c r="I33" s="8"/>
      <c r="J33" s="8"/>
      <c r="K33" s="17"/>
      <c r="L33" s="10"/>
    </row>
    <row r="34" spans="1:13" x14ac:dyDescent="0.25">
      <c r="A34" s="15"/>
      <c r="B34" s="8"/>
      <c r="C34" s="8"/>
      <c r="D34" s="8"/>
      <c r="E34" s="8"/>
      <c r="F34" s="8"/>
      <c r="G34" s="8"/>
      <c r="H34" s="8"/>
      <c r="I34" s="8"/>
      <c r="J34" s="8"/>
      <c r="K34" s="17"/>
      <c r="L34" s="10"/>
    </row>
    <row r="35" spans="1:13" x14ac:dyDescent="0.25">
      <c r="A35" s="15"/>
      <c r="B35" s="8"/>
      <c r="C35" s="8"/>
      <c r="D35" s="8"/>
      <c r="E35" s="8"/>
      <c r="F35" s="8"/>
      <c r="G35" s="8"/>
      <c r="H35" s="8"/>
      <c r="I35" s="8"/>
      <c r="J35" s="8"/>
      <c r="K35" s="17"/>
      <c r="L35" s="10"/>
    </row>
    <row r="36" spans="1:13" ht="14.25" customHeight="1" x14ac:dyDescent="0.25">
      <c r="A36" s="15"/>
      <c r="B36" s="8"/>
      <c r="C36" s="8"/>
      <c r="D36" s="8"/>
      <c r="E36" s="8"/>
      <c r="F36" s="8"/>
      <c r="G36" s="8"/>
      <c r="H36" s="8"/>
      <c r="I36" s="8"/>
      <c r="J36" s="8"/>
      <c r="K36" s="17"/>
      <c r="L36" s="10"/>
    </row>
    <row r="37" spans="1:13" x14ac:dyDescent="0.25">
      <c r="A37" s="15"/>
      <c r="B37" s="10"/>
      <c r="C37" s="4"/>
      <c r="D37" s="4"/>
      <c r="E37" s="4"/>
      <c r="F37" s="5"/>
      <c r="G37" s="5"/>
      <c r="H37" s="5"/>
      <c r="I37" s="8"/>
      <c r="J37" s="8"/>
      <c r="K37" s="17"/>
      <c r="L37" s="10"/>
      <c r="M37" s="21" t="s">
        <v>50</v>
      </c>
    </row>
    <row r="38" spans="1:13" x14ac:dyDescent="0.25">
      <c r="A38" s="15"/>
      <c r="B38" s="10"/>
      <c r="C38" s="4"/>
      <c r="D38" s="4"/>
      <c r="E38" s="4"/>
      <c r="F38" s="5"/>
      <c r="G38" s="5"/>
      <c r="H38" s="5"/>
      <c r="I38" s="8"/>
      <c r="J38" s="8"/>
      <c r="K38" s="17"/>
      <c r="L38" s="10"/>
      <c r="M38" s="9" t="s">
        <v>50</v>
      </c>
    </row>
    <row r="39" spans="1:13" x14ac:dyDescent="0.25">
      <c r="A39" s="15"/>
      <c r="B39" s="10"/>
      <c r="C39" s="4"/>
      <c r="D39" s="4"/>
      <c r="E39" s="4"/>
      <c r="F39" s="5"/>
      <c r="G39" s="5"/>
      <c r="H39" s="5"/>
      <c r="I39" s="8"/>
      <c r="J39" s="8"/>
      <c r="K39" s="17"/>
      <c r="L39" s="10"/>
      <c r="M39" s="9" t="s">
        <v>50</v>
      </c>
    </row>
    <row r="40" spans="1:13" x14ac:dyDescent="0.25">
      <c r="A40" s="15"/>
      <c r="B40" s="10"/>
      <c r="C40" s="4"/>
      <c r="D40" s="4"/>
      <c r="E40" s="4"/>
      <c r="F40" s="5"/>
      <c r="G40" s="5"/>
      <c r="H40" s="5"/>
      <c r="I40" s="8"/>
      <c r="J40" s="8"/>
      <c r="K40" s="17"/>
      <c r="L40" s="10"/>
      <c r="M40" s="9" t="s">
        <v>50</v>
      </c>
    </row>
    <row r="41" spans="1:13" x14ac:dyDescent="0.25">
      <c r="A41" s="15"/>
      <c r="B41" s="10"/>
      <c r="C41" s="4"/>
      <c r="D41" s="4"/>
      <c r="E41" s="4"/>
      <c r="F41" s="5"/>
      <c r="G41" s="5"/>
      <c r="H41" s="5"/>
      <c r="I41" s="8"/>
      <c r="J41" s="8"/>
      <c r="K41" s="17"/>
      <c r="L41" s="10"/>
      <c r="M41" s="9" t="s">
        <v>50</v>
      </c>
    </row>
    <row r="42" spans="1:13" x14ac:dyDescent="0.25">
      <c r="A42" s="15"/>
      <c r="B42" s="10"/>
      <c r="C42" s="4"/>
      <c r="D42" s="4"/>
      <c r="E42" s="4"/>
      <c r="F42" s="5"/>
      <c r="G42" s="5"/>
      <c r="H42" s="5"/>
      <c r="I42" s="8"/>
      <c r="J42" s="8"/>
      <c r="K42" s="17"/>
      <c r="L42" s="10"/>
    </row>
    <row r="43" spans="1:13" x14ac:dyDescent="0.25">
      <c r="A43" s="15"/>
      <c r="B43" s="10"/>
      <c r="C43" s="4"/>
      <c r="D43" s="4"/>
      <c r="E43" s="4"/>
      <c r="F43" s="5"/>
      <c r="G43" s="5"/>
      <c r="H43" s="5"/>
      <c r="I43" s="8"/>
      <c r="J43" s="8"/>
      <c r="K43" s="17"/>
      <c r="L43" s="10"/>
      <c r="M43" s="9" t="s">
        <v>50</v>
      </c>
    </row>
    <row r="44" spans="1:13" x14ac:dyDescent="0.25">
      <c r="A44" s="15"/>
      <c r="B44" s="10"/>
      <c r="C44" s="4"/>
      <c r="D44" s="4"/>
      <c r="E44" s="4"/>
      <c r="F44" s="5"/>
      <c r="G44" s="5"/>
      <c r="H44" s="5"/>
      <c r="I44" s="8"/>
      <c r="J44" s="8"/>
      <c r="K44" s="17"/>
      <c r="L44" s="10"/>
      <c r="M44" s="9" t="s">
        <v>50</v>
      </c>
    </row>
    <row r="45" spans="1:13" x14ac:dyDescent="0.25">
      <c r="A45" s="15"/>
      <c r="B45" s="10"/>
      <c r="C45" s="4"/>
      <c r="D45" s="4"/>
      <c r="E45" s="4"/>
      <c r="F45" s="5"/>
      <c r="G45" s="5"/>
      <c r="H45" s="5"/>
      <c r="I45" s="8"/>
      <c r="J45" s="8"/>
      <c r="K45" s="17"/>
      <c r="L45" s="10"/>
      <c r="M45" s="9" t="s">
        <v>50</v>
      </c>
    </row>
    <row r="46" spans="1:13" x14ac:dyDescent="0.25">
      <c r="A46" s="15"/>
      <c r="B46" s="10"/>
      <c r="C46" s="4"/>
      <c r="D46" s="4"/>
      <c r="E46" s="4"/>
      <c r="F46" s="5"/>
      <c r="G46" s="5"/>
      <c r="H46" s="5"/>
      <c r="I46" s="8"/>
      <c r="J46" s="8"/>
      <c r="K46" s="17"/>
      <c r="L46" s="10"/>
      <c r="M46" s="9" t="s">
        <v>50</v>
      </c>
    </row>
    <row r="47" spans="1:13" x14ac:dyDescent="0.25">
      <c r="A47" s="15"/>
      <c r="B47" s="46" t="str">
        <f>+Índice!B49</f>
        <v>Fuente: Departamento Administrativo Nacional de Estadística, Gran Encuesta Integrada de Hogares (GEIH) junio 2014</v>
      </c>
      <c r="C47" s="10"/>
      <c r="D47" s="10"/>
      <c r="E47" s="10"/>
      <c r="F47" s="10"/>
      <c r="G47" s="10"/>
      <c r="H47" s="10"/>
      <c r="I47" s="10"/>
      <c r="J47" s="10"/>
      <c r="K47" s="17"/>
      <c r="L47" s="10"/>
    </row>
    <row r="48" spans="1:13" x14ac:dyDescent="0.25">
      <c r="A48" s="15"/>
      <c r="B48" s="46" t="s">
        <v>34</v>
      </c>
      <c r="C48" s="10"/>
      <c r="D48" s="10"/>
      <c r="E48" s="10"/>
      <c r="F48" s="10"/>
      <c r="G48" s="10"/>
      <c r="H48" s="10"/>
      <c r="I48" s="10"/>
      <c r="J48" s="10"/>
      <c r="K48" s="17"/>
      <c r="L48" s="10"/>
    </row>
    <row r="49" spans="1:12" x14ac:dyDescent="0.25">
      <c r="A49" s="15"/>
      <c r="B49" s="46" t="s">
        <v>37</v>
      </c>
      <c r="C49" s="10"/>
      <c r="D49" s="10"/>
      <c r="E49" s="10"/>
      <c r="F49" s="10"/>
      <c r="G49" s="10"/>
      <c r="H49" s="10"/>
      <c r="I49" s="10"/>
      <c r="J49" s="10"/>
      <c r="K49" s="17"/>
      <c r="L49" s="10"/>
    </row>
    <row r="50" spans="1:12" x14ac:dyDescent="0.25">
      <c r="A50" s="15"/>
      <c r="B50" s="46" t="s">
        <v>35</v>
      </c>
      <c r="C50" s="10"/>
      <c r="D50" s="10"/>
      <c r="E50" s="10"/>
      <c r="F50" s="10"/>
      <c r="G50" s="10"/>
      <c r="H50" s="10"/>
      <c r="I50" s="10"/>
      <c r="J50" s="10"/>
      <c r="K50" s="17"/>
      <c r="L50" s="10"/>
    </row>
    <row r="51" spans="1:12" x14ac:dyDescent="0.25">
      <c r="A51" s="18"/>
      <c r="B51" s="50" t="s">
        <v>36</v>
      </c>
      <c r="C51" s="51"/>
      <c r="D51" s="51"/>
      <c r="E51" s="51"/>
      <c r="F51" s="51"/>
      <c r="G51" s="51"/>
      <c r="H51" s="52"/>
      <c r="I51" s="52"/>
      <c r="J51" s="52"/>
      <c r="K51" s="53"/>
      <c r="L51" s="10"/>
    </row>
    <row r="53" spans="1:12" x14ac:dyDescent="0.25">
      <c r="B53" s="21" t="s">
        <v>17</v>
      </c>
      <c r="C53" s="21"/>
      <c r="D53" s="21"/>
      <c r="E53" s="21" t="s">
        <v>15</v>
      </c>
    </row>
  </sheetData>
  <sortState ref="B13:I26">
    <sortCondition descending="1" ref="D13:D26"/>
  </sortState>
  <mergeCells count="6">
    <mergeCell ref="C7:J7"/>
    <mergeCell ref="C8:J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8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5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4" width="10" style="9" customWidth="1"/>
    <col min="5" max="5" width="14" style="9" customWidth="1"/>
    <col min="6" max="8" width="10" style="9" customWidth="1"/>
    <col min="9" max="9" width="13.28515625" style="9" customWidth="1"/>
    <col min="10" max="10" width="9.42578125" style="9" customWidth="1"/>
    <col min="11" max="11" width="2.85546875" style="9" customWidth="1"/>
    <col min="12" max="12" width="10.85546875" style="9"/>
    <col min="13" max="13" width="11.42578125" style="9" customWidth="1"/>
    <col min="14" max="14" width="10.85546875" style="9" customWidth="1"/>
    <col min="15" max="16384" width="10.85546875" style="9"/>
  </cols>
  <sheetData>
    <row r="1" spans="1:15" x14ac:dyDescent="0.25">
      <c r="A1" s="74"/>
      <c r="B1" s="73"/>
      <c r="C1" s="73"/>
      <c r="D1" s="73"/>
      <c r="E1" s="73"/>
      <c r="F1" s="73"/>
      <c r="G1" s="73"/>
      <c r="H1" s="73"/>
      <c r="I1" s="73"/>
      <c r="J1" s="73"/>
      <c r="K1" s="75"/>
      <c r="L1" s="10"/>
    </row>
    <row r="2" spans="1:15" x14ac:dyDescent="0.25">
      <c r="A2" s="15"/>
      <c r="B2" s="78"/>
      <c r="C2" s="78"/>
      <c r="D2" s="78"/>
      <c r="E2" s="78"/>
      <c r="F2" s="78"/>
      <c r="G2" s="78"/>
      <c r="H2" s="78"/>
      <c r="I2" s="78"/>
      <c r="J2" s="78"/>
      <c r="K2" s="17"/>
      <c r="L2" s="10"/>
    </row>
    <row r="3" spans="1:15" x14ac:dyDescent="0.25">
      <c r="A3" s="15"/>
      <c r="B3" s="78"/>
      <c r="C3" s="78"/>
      <c r="D3" s="78"/>
      <c r="E3" s="78"/>
      <c r="F3" s="78"/>
      <c r="G3" s="78"/>
      <c r="H3" s="78"/>
      <c r="I3" s="78"/>
      <c r="J3" s="78"/>
      <c r="K3" s="17"/>
      <c r="L3" s="10"/>
    </row>
    <row r="4" spans="1:15" x14ac:dyDescent="0.25">
      <c r="A4" s="15"/>
      <c r="B4" s="78"/>
      <c r="C4" s="78"/>
      <c r="D4" s="78"/>
      <c r="E4" s="78"/>
      <c r="F4" s="78"/>
      <c r="G4" s="78"/>
      <c r="H4" s="78"/>
      <c r="I4" s="78"/>
      <c r="J4" s="78"/>
      <c r="K4" s="17"/>
      <c r="L4" s="10"/>
    </row>
    <row r="5" spans="1:15" x14ac:dyDescent="0.25">
      <c r="A5" s="15"/>
      <c r="B5" s="78"/>
      <c r="C5" s="78"/>
      <c r="D5" s="78"/>
      <c r="E5" s="78"/>
      <c r="F5" s="78"/>
      <c r="G5" s="78"/>
      <c r="H5" s="78"/>
      <c r="I5" s="78"/>
      <c r="J5" s="78"/>
      <c r="K5" s="17"/>
      <c r="L5" s="10"/>
    </row>
    <row r="6" spans="1:15" x14ac:dyDescent="0.25">
      <c r="A6" s="15"/>
      <c r="B6" s="78"/>
      <c r="C6" s="78"/>
      <c r="D6" s="78"/>
      <c r="E6" s="78"/>
      <c r="F6" s="78"/>
      <c r="G6" s="78"/>
      <c r="H6" s="78"/>
      <c r="I6" s="78"/>
      <c r="J6" s="78"/>
      <c r="K6" s="17"/>
      <c r="L6" s="10"/>
    </row>
    <row r="7" spans="1:15" x14ac:dyDescent="0.25">
      <c r="A7" s="15"/>
      <c r="B7" s="78"/>
      <c r="C7" s="140" t="s">
        <v>195</v>
      </c>
      <c r="D7" s="140"/>
      <c r="E7" s="140"/>
      <c r="F7" s="140"/>
      <c r="G7" s="140"/>
      <c r="H7" s="140"/>
      <c r="I7" s="140"/>
      <c r="J7" s="140"/>
      <c r="K7" s="17"/>
      <c r="L7" s="10"/>
    </row>
    <row r="8" spans="1:15" x14ac:dyDescent="0.25">
      <c r="A8" s="15"/>
      <c r="B8" s="78"/>
      <c r="C8" s="140" t="s">
        <v>55</v>
      </c>
      <c r="D8" s="140"/>
      <c r="E8" s="140"/>
      <c r="F8" s="140"/>
      <c r="G8" s="140"/>
      <c r="H8" s="140"/>
      <c r="I8" s="140"/>
      <c r="J8" s="140"/>
      <c r="K8" s="17"/>
      <c r="L8" s="10"/>
    </row>
    <row r="9" spans="1:15" x14ac:dyDescent="0.25">
      <c r="A9" s="15"/>
      <c r="B9" s="78"/>
      <c r="C9" s="79"/>
      <c r="D9" s="79"/>
      <c r="E9" s="79"/>
      <c r="F9" s="79"/>
      <c r="G9" s="78"/>
      <c r="H9" s="79"/>
      <c r="I9" s="78"/>
      <c r="J9" s="78"/>
      <c r="K9" s="17"/>
      <c r="L9" s="10"/>
    </row>
    <row r="10" spans="1:15" ht="15.75" customHeight="1" x14ac:dyDescent="0.25">
      <c r="A10" s="15"/>
      <c r="B10" s="10"/>
      <c r="C10" s="141" t="s">
        <v>91</v>
      </c>
      <c r="D10" s="141"/>
      <c r="E10" s="144" t="s">
        <v>92</v>
      </c>
      <c r="F10" s="79"/>
      <c r="G10" s="141" t="s">
        <v>57</v>
      </c>
      <c r="H10" s="141"/>
      <c r="I10" s="144" t="s">
        <v>92</v>
      </c>
      <c r="J10" s="8"/>
      <c r="K10" s="17"/>
      <c r="L10" s="10"/>
    </row>
    <row r="11" spans="1:15" ht="15.75" customHeight="1" x14ac:dyDescent="0.25">
      <c r="A11" s="15"/>
      <c r="B11" s="10"/>
      <c r="C11" s="79">
        <v>2013</v>
      </c>
      <c r="D11" s="79">
        <v>2014</v>
      </c>
      <c r="E11" s="144"/>
      <c r="F11" s="79"/>
      <c r="G11" s="79">
        <v>2013</v>
      </c>
      <c r="H11" s="79">
        <v>2014</v>
      </c>
      <c r="I11" s="144"/>
      <c r="J11" s="8"/>
      <c r="K11" s="17"/>
      <c r="M11" s="2"/>
    </row>
    <row r="12" spans="1:15" ht="12" customHeight="1" x14ac:dyDescent="0.25">
      <c r="A12" s="15"/>
      <c r="B12" s="10"/>
      <c r="C12" s="79"/>
      <c r="D12" s="79"/>
      <c r="E12" s="79"/>
      <c r="F12" s="79"/>
      <c r="G12" s="79"/>
      <c r="H12" s="79"/>
      <c r="I12" s="79"/>
      <c r="J12" s="8"/>
      <c r="K12" s="17"/>
      <c r="L12" s="10"/>
    </row>
    <row r="13" spans="1:15" x14ac:dyDescent="0.25">
      <c r="A13" s="15"/>
      <c r="B13" s="10" t="s">
        <v>43</v>
      </c>
      <c r="C13" s="24">
        <v>13.601073574506046</v>
      </c>
      <c r="D13" s="29">
        <v>13.218604094452314</v>
      </c>
      <c r="E13" s="24">
        <f t="shared" ref="E13:E26" si="0">+D13-C13</f>
        <v>-0.38246948005373227</v>
      </c>
      <c r="F13" s="79"/>
      <c r="G13" s="24">
        <v>11.989163250677503</v>
      </c>
      <c r="H13" s="29">
        <v>11.571414814675958</v>
      </c>
      <c r="I13" s="24">
        <f t="shared" ref="I13:I26" si="1">+H13-G13</f>
        <v>-0.41774843600154554</v>
      </c>
      <c r="J13" s="8"/>
      <c r="K13" s="17"/>
      <c r="L13" s="10"/>
      <c r="N13" s="21" t="s">
        <v>44</v>
      </c>
      <c r="O13" s="21">
        <v>5.2530121991611312</v>
      </c>
    </row>
    <row r="14" spans="1:15" x14ac:dyDescent="0.25">
      <c r="A14" s="15"/>
      <c r="B14" s="10" t="s">
        <v>46</v>
      </c>
      <c r="C14" s="24">
        <v>12.022198647457936</v>
      </c>
      <c r="D14" s="29">
        <v>11.556288739970423</v>
      </c>
      <c r="E14" s="24">
        <f t="shared" si="0"/>
        <v>-0.4659099074875126</v>
      </c>
      <c r="F14" s="79"/>
      <c r="G14" s="24">
        <v>11.543534332696751</v>
      </c>
      <c r="H14" s="29">
        <v>10.010433559533304</v>
      </c>
      <c r="I14" s="24">
        <f t="shared" si="1"/>
        <v>-1.5331007731634472</v>
      </c>
      <c r="J14" s="8"/>
      <c r="K14" s="17"/>
      <c r="L14" s="10"/>
      <c r="N14" s="21" t="s">
        <v>41</v>
      </c>
      <c r="O14" s="21">
        <v>5.8131711461792852</v>
      </c>
    </row>
    <row r="15" spans="1:15" x14ac:dyDescent="0.25">
      <c r="A15" s="15"/>
      <c r="B15" s="10" t="s">
        <v>40</v>
      </c>
      <c r="C15" s="24">
        <v>13.102520090283221</v>
      </c>
      <c r="D15" s="29">
        <v>11.519360930417029</v>
      </c>
      <c r="E15" s="24">
        <f t="shared" si="0"/>
        <v>-1.5831591598661916</v>
      </c>
      <c r="F15" s="79"/>
      <c r="G15" s="24">
        <v>11.768333688326035</v>
      </c>
      <c r="H15" s="29">
        <v>10.512776249245631</v>
      </c>
      <c r="I15" s="24">
        <f t="shared" si="1"/>
        <v>-1.2555574390804036</v>
      </c>
      <c r="J15" s="8"/>
      <c r="K15" s="17"/>
      <c r="L15" s="10"/>
      <c r="N15" s="21" t="s">
        <v>2</v>
      </c>
      <c r="O15" s="21">
        <v>6.262378880168229</v>
      </c>
    </row>
    <row r="16" spans="1:15" x14ac:dyDescent="0.25">
      <c r="A16" s="15"/>
      <c r="B16" s="10" t="s">
        <v>45</v>
      </c>
      <c r="C16" s="24">
        <v>11.015546972936836</v>
      </c>
      <c r="D16" s="29">
        <v>10.195175632109052</v>
      </c>
      <c r="E16" s="24">
        <f t="shared" si="0"/>
        <v>-0.82037134082778351</v>
      </c>
      <c r="F16" s="79"/>
      <c r="G16" s="24">
        <v>8.8921054408542055</v>
      </c>
      <c r="H16" s="29">
        <v>9.2519209672316354</v>
      </c>
      <c r="I16" s="24">
        <f t="shared" si="1"/>
        <v>0.35981552637742986</v>
      </c>
      <c r="J16" s="8"/>
      <c r="K16" s="17"/>
      <c r="L16" s="10"/>
      <c r="N16" s="21" t="s">
        <v>42</v>
      </c>
      <c r="O16" s="21">
        <v>7.0651583145591861</v>
      </c>
    </row>
    <row r="17" spans="1:15" x14ac:dyDescent="0.25">
      <c r="A17" s="15"/>
      <c r="B17" s="10" t="s">
        <v>49</v>
      </c>
      <c r="C17" s="24">
        <v>9.8424009059979092</v>
      </c>
      <c r="D17" s="29">
        <v>9.9915153401989087</v>
      </c>
      <c r="E17" s="24">
        <f t="shared" si="0"/>
        <v>0.14911443420099957</v>
      </c>
      <c r="F17" s="79"/>
      <c r="G17" s="24">
        <v>8.8099825621266241</v>
      </c>
      <c r="H17" s="29">
        <v>9.8042840602526447</v>
      </c>
      <c r="I17" s="24">
        <f t="shared" si="1"/>
        <v>0.99430149812602053</v>
      </c>
      <c r="J17" s="8"/>
      <c r="K17" s="17"/>
      <c r="L17" s="10"/>
      <c r="N17" s="21" t="s">
        <v>138</v>
      </c>
      <c r="O17" s="21">
        <v>7.8265204484684592</v>
      </c>
    </row>
    <row r="18" spans="1:15" x14ac:dyDescent="0.25">
      <c r="A18" s="15"/>
      <c r="B18" s="10" t="s">
        <v>48</v>
      </c>
      <c r="C18" s="24">
        <v>9.289695018269887</v>
      </c>
      <c r="D18" s="29">
        <v>9.451043168965068</v>
      </c>
      <c r="E18" s="24">
        <f t="shared" si="0"/>
        <v>0.16134815069518105</v>
      </c>
      <c r="F18" s="79"/>
      <c r="G18" s="24">
        <v>8.7196563362140402</v>
      </c>
      <c r="H18" s="29">
        <v>8.5799377191240254</v>
      </c>
      <c r="I18" s="24">
        <f t="shared" si="1"/>
        <v>-0.13971861709001487</v>
      </c>
      <c r="J18" s="8"/>
      <c r="K18" s="17"/>
      <c r="L18" s="10"/>
      <c r="N18" s="21" t="s">
        <v>143</v>
      </c>
      <c r="O18" s="21">
        <v>7.9793252641926031</v>
      </c>
    </row>
    <row r="19" spans="1:15" x14ac:dyDescent="0.25">
      <c r="A19" s="15"/>
      <c r="B19" s="10" t="s">
        <v>47</v>
      </c>
      <c r="C19" s="24">
        <v>9.9305098715240234</v>
      </c>
      <c r="D19" s="29">
        <v>9.0993457906777824</v>
      </c>
      <c r="E19" s="24">
        <f t="shared" si="0"/>
        <v>-0.83116408084624105</v>
      </c>
      <c r="F19" s="79"/>
      <c r="G19" s="24">
        <v>9.759672466636248</v>
      </c>
      <c r="H19" s="29">
        <v>8.4155142428219811</v>
      </c>
      <c r="I19" s="24">
        <f t="shared" si="1"/>
        <v>-1.3441582238142669</v>
      </c>
      <c r="J19" s="8"/>
      <c r="K19" s="17"/>
      <c r="L19" s="10"/>
      <c r="N19" s="21" t="s">
        <v>39</v>
      </c>
      <c r="O19" s="21">
        <v>8.3120754646258419</v>
      </c>
    </row>
    <row r="20" spans="1:15" x14ac:dyDescent="0.25">
      <c r="A20" s="15"/>
      <c r="B20" s="10" t="s">
        <v>39</v>
      </c>
      <c r="C20" s="24">
        <v>10.247077339534291</v>
      </c>
      <c r="D20" s="29">
        <v>8.3120754646258419</v>
      </c>
      <c r="E20" s="24">
        <f t="shared" si="0"/>
        <v>-1.9350018749084494</v>
      </c>
      <c r="F20" s="79"/>
      <c r="G20" s="24">
        <v>8.3601045274487635</v>
      </c>
      <c r="H20" s="29">
        <v>7.3604579061561815</v>
      </c>
      <c r="I20" s="24">
        <f t="shared" si="1"/>
        <v>-0.99964662129258208</v>
      </c>
      <c r="J20" s="8"/>
      <c r="K20" s="17"/>
      <c r="L20" s="10"/>
      <c r="N20" s="21" t="s">
        <v>47</v>
      </c>
      <c r="O20" s="21">
        <v>9.0993457906777824</v>
      </c>
    </row>
    <row r="21" spans="1:15" x14ac:dyDescent="0.25">
      <c r="A21" s="15"/>
      <c r="B21" s="10" t="s">
        <v>143</v>
      </c>
      <c r="C21" s="24">
        <v>8.6797960051102656</v>
      </c>
      <c r="D21" s="29">
        <v>7.9793252641926031</v>
      </c>
      <c r="E21" s="24">
        <f t="shared" si="0"/>
        <v>-0.70047074091766248</v>
      </c>
      <c r="F21" s="79"/>
      <c r="G21" s="24">
        <v>9.4574153767718112</v>
      </c>
      <c r="H21" s="29">
        <v>8.0092095920416817</v>
      </c>
      <c r="I21" s="24">
        <f t="shared" si="1"/>
        <v>-1.4482057847301295</v>
      </c>
      <c r="J21" s="8"/>
      <c r="K21" s="17"/>
      <c r="L21" s="10"/>
      <c r="N21" s="27" t="s">
        <v>48</v>
      </c>
      <c r="O21" s="21">
        <v>9.451043168965068</v>
      </c>
    </row>
    <row r="22" spans="1:15" x14ac:dyDescent="0.25">
      <c r="A22" s="15"/>
      <c r="B22" s="11" t="s">
        <v>138</v>
      </c>
      <c r="C22" s="25">
        <v>8.985133126001589</v>
      </c>
      <c r="D22" s="82">
        <v>7.8265204484684592</v>
      </c>
      <c r="E22" s="24">
        <f t="shared" si="0"/>
        <v>-1.1586126775331298</v>
      </c>
      <c r="F22" s="79"/>
      <c r="G22" s="25">
        <v>8.1885070042043768</v>
      </c>
      <c r="H22" s="82">
        <v>7.1302004426866752</v>
      </c>
      <c r="I22" s="24">
        <f t="shared" si="1"/>
        <v>-1.0583065615177016</v>
      </c>
      <c r="J22" s="8"/>
      <c r="K22" s="17"/>
      <c r="L22" s="10"/>
      <c r="N22" s="21" t="s">
        <v>49</v>
      </c>
      <c r="O22" s="21">
        <v>9.9915153401989087</v>
      </c>
    </row>
    <row r="23" spans="1:15" x14ac:dyDescent="0.25">
      <c r="A23" s="15"/>
      <c r="B23" s="10" t="s">
        <v>42</v>
      </c>
      <c r="C23" s="24">
        <v>8.27195003311828</v>
      </c>
      <c r="D23" s="29">
        <v>7.0651583145591861</v>
      </c>
      <c r="E23" s="24">
        <f t="shared" si="0"/>
        <v>-1.206791718559094</v>
      </c>
      <c r="F23" s="79"/>
      <c r="G23" s="24">
        <v>8.4647457341561481</v>
      </c>
      <c r="H23" s="29">
        <v>6.7976900578502724</v>
      </c>
      <c r="I23" s="24">
        <f t="shared" si="1"/>
        <v>-1.6670556763058757</v>
      </c>
      <c r="J23" s="8"/>
      <c r="K23" s="17"/>
      <c r="L23" s="10"/>
      <c r="M23" s="21"/>
      <c r="N23" s="21" t="s">
        <v>45</v>
      </c>
      <c r="O23" s="21">
        <v>10.195175632109052</v>
      </c>
    </row>
    <row r="24" spans="1:15" x14ac:dyDescent="0.25">
      <c r="A24" s="15"/>
      <c r="B24" s="11" t="s">
        <v>2</v>
      </c>
      <c r="C24" s="29">
        <v>7.1456338037422702</v>
      </c>
      <c r="D24" s="29">
        <v>6.262378880168229</v>
      </c>
      <c r="E24" s="29">
        <f t="shared" si="0"/>
        <v>-0.88325492357404123</v>
      </c>
      <c r="F24" s="79"/>
      <c r="G24" s="29">
        <v>6.7398523991384209</v>
      </c>
      <c r="H24" s="29">
        <v>5.7124438665074271</v>
      </c>
      <c r="I24" s="29">
        <f t="shared" si="1"/>
        <v>-1.0274085326309939</v>
      </c>
      <c r="J24" s="8"/>
      <c r="K24" s="17"/>
      <c r="L24" s="10"/>
      <c r="M24" s="21"/>
      <c r="N24" s="21" t="s">
        <v>40</v>
      </c>
      <c r="O24" s="21">
        <v>11.519360930417029</v>
      </c>
    </row>
    <row r="25" spans="1:15" x14ac:dyDescent="0.25">
      <c r="A25" s="15"/>
      <c r="B25" s="10" t="s">
        <v>41</v>
      </c>
      <c r="C25" s="24">
        <v>6.6700012266334205</v>
      </c>
      <c r="D25" s="29">
        <v>5.8131711461792852</v>
      </c>
      <c r="E25" s="24">
        <f t="shared" si="0"/>
        <v>-0.85683008045413533</v>
      </c>
      <c r="F25" s="79"/>
      <c r="G25" s="24">
        <v>6.7227168434663156</v>
      </c>
      <c r="H25" s="29">
        <v>5.5369061637502499</v>
      </c>
      <c r="I25" s="24">
        <f t="shared" si="1"/>
        <v>-1.1858106797160657</v>
      </c>
      <c r="J25" s="8"/>
      <c r="K25" s="17"/>
      <c r="L25" s="10"/>
      <c r="N25" s="27" t="s">
        <v>46</v>
      </c>
      <c r="O25" s="21">
        <v>11.556288739970423</v>
      </c>
    </row>
    <row r="26" spans="1:15" x14ac:dyDescent="0.25">
      <c r="A26" s="15"/>
      <c r="B26" s="10" t="s">
        <v>44</v>
      </c>
      <c r="C26" s="24">
        <v>7.7517471564747211</v>
      </c>
      <c r="D26" s="29">
        <v>5.2530121991611312</v>
      </c>
      <c r="E26" s="24">
        <f t="shared" si="0"/>
        <v>-2.49873495731359</v>
      </c>
      <c r="F26" s="79"/>
      <c r="G26" s="24">
        <v>7.0157616554101434</v>
      </c>
      <c r="H26" s="29">
        <v>5.1967473183538964</v>
      </c>
      <c r="I26" s="24">
        <f t="shared" si="1"/>
        <v>-1.819014337056247</v>
      </c>
      <c r="J26" s="8"/>
      <c r="K26" s="17"/>
      <c r="L26" s="10"/>
      <c r="N26" s="21" t="s">
        <v>43</v>
      </c>
      <c r="O26" s="21">
        <v>13.218604094452314</v>
      </c>
    </row>
    <row r="27" spans="1:15" x14ac:dyDescent="0.25">
      <c r="A27" s="15"/>
      <c r="B27" s="8"/>
      <c r="J27" s="8"/>
      <c r="K27" s="17"/>
      <c r="L27" s="10"/>
    </row>
    <row r="28" spans="1:15" x14ac:dyDescent="0.25">
      <c r="A28" s="15"/>
      <c r="B28" s="11" t="s">
        <v>103</v>
      </c>
      <c r="C28" s="25">
        <f>+C24-C22</f>
        <v>-1.8394993222593188</v>
      </c>
      <c r="D28" s="82">
        <f>+D24-D22</f>
        <v>-1.5641415683002302</v>
      </c>
      <c r="E28" s="8"/>
      <c r="F28" s="8"/>
      <c r="G28" s="25">
        <f>+G24-G22</f>
        <v>-1.4486546050659559</v>
      </c>
      <c r="H28" s="82">
        <f>+H24-H22</f>
        <v>-1.4177565761792481</v>
      </c>
      <c r="I28" s="8"/>
      <c r="J28" s="8"/>
      <c r="K28" s="17"/>
      <c r="L28" s="10"/>
    </row>
    <row r="29" spans="1:15" x14ac:dyDescent="0.25">
      <c r="A29" s="15"/>
      <c r="B29" s="8"/>
      <c r="C29" s="8"/>
      <c r="D29" s="8"/>
      <c r="E29" s="8"/>
      <c r="F29" s="8"/>
      <c r="G29" s="8"/>
      <c r="H29" s="8"/>
      <c r="I29" s="8"/>
      <c r="J29" s="8"/>
      <c r="K29" s="17"/>
      <c r="L29" s="10"/>
    </row>
    <row r="30" spans="1:15" x14ac:dyDescent="0.25">
      <c r="A30" s="15"/>
      <c r="B30" s="8"/>
      <c r="C30" s="8"/>
      <c r="D30" s="8"/>
      <c r="E30" s="8"/>
      <c r="F30" s="8"/>
      <c r="G30" s="8"/>
      <c r="H30" s="8"/>
      <c r="I30" s="8"/>
      <c r="J30" s="8"/>
      <c r="K30" s="17"/>
      <c r="L30" s="10"/>
    </row>
    <row r="31" spans="1:15" x14ac:dyDescent="0.25">
      <c r="A31" s="15"/>
      <c r="B31" s="8"/>
      <c r="C31" s="8"/>
      <c r="D31" s="8"/>
      <c r="E31" s="8"/>
      <c r="F31" s="8"/>
      <c r="G31" s="8"/>
      <c r="H31" s="8"/>
      <c r="I31" s="8"/>
      <c r="J31" s="8"/>
      <c r="K31" s="17"/>
      <c r="L31" s="10"/>
    </row>
    <row r="32" spans="1:15" x14ac:dyDescent="0.25">
      <c r="A32" s="15"/>
      <c r="B32" s="8"/>
      <c r="C32" s="8"/>
      <c r="D32" s="8"/>
      <c r="E32" s="8"/>
      <c r="F32" s="8"/>
      <c r="G32" s="8"/>
      <c r="H32" s="8"/>
      <c r="I32" s="8"/>
      <c r="J32" s="8"/>
      <c r="K32" s="17"/>
      <c r="L32" s="10"/>
    </row>
    <row r="33" spans="1:13" x14ac:dyDescent="0.25">
      <c r="A33" s="15"/>
      <c r="B33" s="8"/>
      <c r="C33" s="8"/>
      <c r="D33" s="8"/>
      <c r="E33" s="8"/>
      <c r="F33" s="8"/>
      <c r="G33" s="8"/>
      <c r="H33" s="8"/>
      <c r="I33" s="8"/>
      <c r="J33" s="8"/>
      <c r="K33" s="17"/>
      <c r="L33" s="10"/>
    </row>
    <row r="34" spans="1:13" x14ac:dyDescent="0.25">
      <c r="A34" s="15"/>
      <c r="B34" s="8"/>
      <c r="C34" s="8"/>
      <c r="D34" s="8"/>
      <c r="E34" s="8"/>
      <c r="F34" s="8"/>
      <c r="G34" s="8"/>
      <c r="H34" s="8"/>
      <c r="I34" s="8"/>
      <c r="J34" s="8"/>
      <c r="K34" s="17"/>
      <c r="L34" s="10"/>
    </row>
    <row r="35" spans="1:13" x14ac:dyDescent="0.25">
      <c r="A35" s="15"/>
      <c r="B35" s="8"/>
      <c r="C35" s="8"/>
      <c r="D35" s="8"/>
      <c r="E35" s="8"/>
      <c r="F35" s="8"/>
      <c r="G35" s="8"/>
      <c r="H35" s="8"/>
      <c r="I35" s="8"/>
      <c r="J35" s="8"/>
      <c r="K35" s="17"/>
      <c r="L35" s="10"/>
    </row>
    <row r="36" spans="1:13" ht="14.25" customHeight="1" x14ac:dyDescent="0.25">
      <c r="A36" s="15"/>
      <c r="B36" s="8"/>
      <c r="C36" s="8"/>
      <c r="D36" s="8"/>
      <c r="E36" s="8"/>
      <c r="F36" s="8"/>
      <c r="G36" s="8"/>
      <c r="H36" s="8"/>
      <c r="I36" s="8"/>
      <c r="J36" s="8"/>
      <c r="K36" s="17"/>
      <c r="L36" s="10"/>
    </row>
    <row r="37" spans="1:13" x14ac:dyDescent="0.25">
      <c r="A37" s="15"/>
      <c r="B37" s="10"/>
      <c r="C37" s="4"/>
      <c r="D37" s="4"/>
      <c r="E37" s="4"/>
      <c r="F37" s="5"/>
      <c r="G37" s="5"/>
      <c r="H37" s="5"/>
      <c r="I37" s="8"/>
      <c r="J37" s="8"/>
      <c r="K37" s="17"/>
      <c r="L37" s="10"/>
      <c r="M37" s="21" t="s">
        <v>50</v>
      </c>
    </row>
    <row r="38" spans="1:13" x14ac:dyDescent="0.25">
      <c r="A38" s="15"/>
      <c r="B38" s="10"/>
      <c r="C38" s="4"/>
      <c r="D38" s="4"/>
      <c r="E38" s="4"/>
      <c r="F38" s="5"/>
      <c r="G38" s="5"/>
      <c r="H38" s="5"/>
      <c r="I38" s="8"/>
      <c r="J38" s="8"/>
      <c r="K38" s="17"/>
      <c r="L38" s="10"/>
      <c r="M38" s="9" t="s">
        <v>50</v>
      </c>
    </row>
    <row r="39" spans="1:13" x14ac:dyDescent="0.25">
      <c r="A39" s="15"/>
      <c r="B39" s="10"/>
      <c r="C39" s="4"/>
      <c r="D39" s="4"/>
      <c r="E39" s="4"/>
      <c r="F39" s="5"/>
      <c r="G39" s="5"/>
      <c r="H39" s="5"/>
      <c r="I39" s="8"/>
      <c r="J39" s="8"/>
      <c r="K39" s="17"/>
      <c r="L39" s="10"/>
      <c r="M39" s="9" t="s">
        <v>50</v>
      </c>
    </row>
    <row r="40" spans="1:13" x14ac:dyDescent="0.25">
      <c r="A40" s="15"/>
      <c r="B40" s="10"/>
      <c r="C40" s="4"/>
      <c r="D40" s="4"/>
      <c r="E40" s="4"/>
      <c r="F40" s="5"/>
      <c r="G40" s="5"/>
      <c r="H40" s="5"/>
      <c r="I40" s="8"/>
      <c r="J40" s="8"/>
      <c r="K40" s="17"/>
      <c r="L40" s="10"/>
      <c r="M40" s="9" t="s">
        <v>50</v>
      </c>
    </row>
    <row r="41" spans="1:13" x14ac:dyDescent="0.25">
      <c r="A41" s="15"/>
      <c r="B41" s="10"/>
      <c r="C41" s="4"/>
      <c r="D41" s="4"/>
      <c r="E41" s="4"/>
      <c r="F41" s="5"/>
      <c r="G41" s="5"/>
      <c r="H41" s="5"/>
      <c r="I41" s="8"/>
      <c r="J41" s="8"/>
      <c r="K41" s="17"/>
      <c r="L41" s="10"/>
      <c r="M41" s="9" t="s">
        <v>50</v>
      </c>
    </row>
    <row r="42" spans="1:13" x14ac:dyDescent="0.25">
      <c r="A42" s="15"/>
      <c r="B42" s="10"/>
      <c r="C42" s="4"/>
      <c r="D42" s="4"/>
      <c r="E42" s="4"/>
      <c r="F42" s="5"/>
      <c r="G42" s="5"/>
      <c r="H42" s="5"/>
      <c r="I42" s="8"/>
      <c r="J42" s="8"/>
      <c r="K42" s="17"/>
      <c r="L42" s="10"/>
    </row>
    <row r="43" spans="1:13" x14ac:dyDescent="0.25">
      <c r="A43" s="15"/>
      <c r="B43" s="10"/>
      <c r="C43" s="4"/>
      <c r="D43" s="4"/>
      <c r="E43" s="4"/>
      <c r="F43" s="5"/>
      <c r="G43" s="5"/>
      <c r="H43" s="5"/>
      <c r="I43" s="8"/>
      <c r="J43" s="8"/>
      <c r="K43" s="17"/>
      <c r="L43" s="10"/>
      <c r="M43" s="9" t="s">
        <v>50</v>
      </c>
    </row>
    <row r="44" spans="1:13" x14ac:dyDescent="0.25">
      <c r="A44" s="15"/>
      <c r="B44" s="10"/>
      <c r="C44" s="4"/>
      <c r="D44" s="4"/>
      <c r="E44" s="4"/>
      <c r="F44" s="5"/>
      <c r="G44" s="5"/>
      <c r="H44" s="5"/>
      <c r="I44" s="8"/>
      <c r="J44" s="8"/>
      <c r="K44" s="17"/>
      <c r="L44" s="10"/>
      <c r="M44" s="9" t="s">
        <v>50</v>
      </c>
    </row>
    <row r="45" spans="1:13" x14ac:dyDescent="0.25">
      <c r="A45" s="15"/>
      <c r="B45" s="10"/>
      <c r="C45" s="4"/>
      <c r="D45" s="4"/>
      <c r="E45" s="4"/>
      <c r="F45" s="5"/>
      <c r="G45" s="5"/>
      <c r="H45" s="5"/>
      <c r="I45" s="8"/>
      <c r="J45" s="8"/>
      <c r="K45" s="17"/>
      <c r="L45" s="10"/>
      <c r="M45" s="9" t="s">
        <v>50</v>
      </c>
    </row>
    <row r="46" spans="1:13" x14ac:dyDescent="0.25">
      <c r="A46" s="15"/>
      <c r="B46" s="10"/>
      <c r="C46" s="4"/>
      <c r="D46" s="4"/>
      <c r="E46" s="4"/>
      <c r="F46" s="5"/>
      <c r="G46" s="5"/>
      <c r="H46" s="5"/>
      <c r="I46" s="8"/>
      <c r="J46" s="8"/>
      <c r="K46" s="17"/>
      <c r="L46" s="10"/>
      <c r="M46" s="9" t="s">
        <v>50</v>
      </c>
    </row>
    <row r="47" spans="1:13" x14ac:dyDescent="0.25">
      <c r="A47" s="15"/>
      <c r="B47" s="46" t="str">
        <f>+Índice!B49</f>
        <v>Fuente: Departamento Administrativo Nacional de Estadística, Gran Encuesta Integrada de Hogares (GEIH) junio 2014</v>
      </c>
      <c r="C47" s="10"/>
      <c r="D47" s="10"/>
      <c r="E47" s="10"/>
      <c r="F47" s="10"/>
      <c r="G47" s="10"/>
      <c r="H47" s="10"/>
      <c r="I47" s="10"/>
      <c r="J47" s="10"/>
      <c r="K47" s="17"/>
      <c r="L47" s="10"/>
    </row>
    <row r="48" spans="1:13" x14ac:dyDescent="0.25">
      <c r="A48" s="15"/>
      <c r="B48" s="46" t="s">
        <v>34</v>
      </c>
      <c r="C48" s="10"/>
      <c r="D48" s="10"/>
      <c r="E48" s="10"/>
      <c r="F48" s="10"/>
      <c r="G48" s="10"/>
      <c r="H48" s="10"/>
      <c r="I48" s="10"/>
      <c r="J48" s="10"/>
      <c r="K48" s="17"/>
      <c r="L48" s="10"/>
    </row>
    <row r="49" spans="1:12" x14ac:dyDescent="0.25">
      <c r="A49" s="15"/>
      <c r="B49" s="46" t="s">
        <v>37</v>
      </c>
      <c r="C49" s="10"/>
      <c r="D49" s="10"/>
      <c r="E49" s="10"/>
      <c r="F49" s="10"/>
      <c r="G49" s="10"/>
      <c r="H49" s="10"/>
      <c r="I49" s="10"/>
      <c r="J49" s="10"/>
      <c r="K49" s="17"/>
      <c r="L49" s="10"/>
    </row>
    <row r="50" spans="1:12" x14ac:dyDescent="0.25">
      <c r="A50" s="15"/>
      <c r="B50" s="46" t="s">
        <v>35</v>
      </c>
      <c r="C50" s="10"/>
      <c r="D50" s="10"/>
      <c r="E50" s="10"/>
      <c r="F50" s="10"/>
      <c r="G50" s="10"/>
      <c r="H50" s="10"/>
      <c r="I50" s="10"/>
      <c r="J50" s="10"/>
      <c r="K50" s="17"/>
      <c r="L50" s="10"/>
    </row>
    <row r="51" spans="1:12" x14ac:dyDescent="0.25">
      <c r="A51" s="18"/>
      <c r="B51" s="50" t="s">
        <v>36</v>
      </c>
      <c r="C51" s="51"/>
      <c r="D51" s="51"/>
      <c r="E51" s="51"/>
      <c r="F51" s="51"/>
      <c r="G51" s="51"/>
      <c r="H51" s="52"/>
      <c r="I51" s="52"/>
      <c r="J51" s="52"/>
      <c r="K51" s="53"/>
      <c r="L51" s="10"/>
    </row>
    <row r="53" spans="1:12" x14ac:dyDescent="0.25">
      <c r="B53" s="21" t="s">
        <v>17</v>
      </c>
      <c r="C53" s="21"/>
      <c r="D53" s="21"/>
      <c r="E53" s="21" t="s">
        <v>15</v>
      </c>
    </row>
  </sheetData>
  <sortState ref="B13:I26">
    <sortCondition descending="1" ref="D13:D26"/>
  </sortState>
  <mergeCells count="6">
    <mergeCell ref="C7:J7"/>
    <mergeCell ref="C8:J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9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5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4" width="10" style="9" customWidth="1"/>
    <col min="5" max="5" width="14" style="9" customWidth="1"/>
    <col min="6" max="8" width="10" style="9" customWidth="1"/>
    <col min="9" max="9" width="13.28515625" style="9" customWidth="1"/>
    <col min="10" max="10" width="7.28515625" style="9" customWidth="1"/>
    <col min="11" max="11" width="2.85546875" style="9" customWidth="1"/>
    <col min="12" max="12" width="10.85546875" style="9"/>
    <col min="13" max="13" width="11.42578125" style="9" customWidth="1"/>
    <col min="14" max="14" width="10.85546875" style="9" customWidth="1"/>
    <col min="15" max="16384" width="10.85546875" style="9"/>
  </cols>
  <sheetData>
    <row r="1" spans="1:15" x14ac:dyDescent="0.25">
      <c r="A1" s="74"/>
      <c r="B1" s="73"/>
      <c r="C1" s="73"/>
      <c r="D1" s="73"/>
      <c r="E1" s="73"/>
      <c r="F1" s="73"/>
      <c r="G1" s="73"/>
      <c r="H1" s="73"/>
      <c r="I1" s="73"/>
      <c r="J1" s="73"/>
      <c r="K1" s="75"/>
      <c r="L1" s="10"/>
    </row>
    <row r="2" spans="1:15" x14ac:dyDescent="0.25">
      <c r="A2" s="15"/>
      <c r="B2" s="78"/>
      <c r="C2" s="78"/>
      <c r="D2" s="78"/>
      <c r="E2" s="78"/>
      <c r="F2" s="78"/>
      <c r="G2" s="78"/>
      <c r="H2" s="78"/>
      <c r="I2" s="78"/>
      <c r="J2" s="78"/>
      <c r="K2" s="17"/>
      <c r="L2" s="10"/>
    </row>
    <row r="3" spans="1:15" x14ac:dyDescent="0.25">
      <c r="A3" s="15"/>
      <c r="B3" s="78"/>
      <c r="C3" s="78"/>
      <c r="D3" s="78"/>
      <c r="E3" s="78"/>
      <c r="F3" s="78"/>
      <c r="G3" s="78"/>
      <c r="H3" s="78"/>
      <c r="I3" s="78"/>
      <c r="J3" s="78"/>
      <c r="K3" s="17"/>
      <c r="L3" s="10"/>
    </row>
    <row r="4" spans="1:15" x14ac:dyDescent="0.25">
      <c r="A4" s="15"/>
      <c r="B4" s="78"/>
      <c r="C4" s="78"/>
      <c r="D4" s="78"/>
      <c r="E4" s="78"/>
      <c r="F4" s="78"/>
      <c r="G4" s="78"/>
      <c r="H4" s="78"/>
      <c r="I4" s="78"/>
      <c r="J4" s="78"/>
      <c r="K4" s="17"/>
      <c r="L4" s="10"/>
    </row>
    <row r="5" spans="1:15" x14ac:dyDescent="0.25">
      <c r="A5" s="15"/>
      <c r="B5" s="78"/>
      <c r="C5" s="78"/>
      <c r="D5" s="78"/>
      <c r="E5" s="78"/>
      <c r="F5" s="78"/>
      <c r="G5" s="78"/>
      <c r="H5" s="78"/>
      <c r="I5" s="78"/>
      <c r="J5" s="78"/>
      <c r="K5" s="17"/>
      <c r="L5" s="10"/>
    </row>
    <row r="6" spans="1:15" x14ac:dyDescent="0.25">
      <c r="A6" s="15"/>
      <c r="B6" s="78"/>
      <c r="C6" s="78"/>
      <c r="D6" s="78"/>
      <c r="E6" s="78"/>
      <c r="F6" s="78"/>
      <c r="G6" s="78"/>
      <c r="H6" s="78"/>
      <c r="I6" s="78"/>
      <c r="J6" s="78"/>
      <c r="K6" s="17"/>
      <c r="L6" s="10"/>
    </row>
    <row r="7" spans="1:15" x14ac:dyDescent="0.25">
      <c r="A7" s="15"/>
      <c r="B7" s="78"/>
      <c r="C7" s="140" t="s">
        <v>196</v>
      </c>
      <c r="D7" s="140"/>
      <c r="E7" s="140"/>
      <c r="F7" s="140"/>
      <c r="G7" s="140"/>
      <c r="H7" s="140"/>
      <c r="I7" s="140"/>
      <c r="J7" s="140"/>
      <c r="K7" s="17"/>
      <c r="L7" s="10"/>
    </row>
    <row r="8" spans="1:15" x14ac:dyDescent="0.25">
      <c r="A8" s="15"/>
      <c r="B8" s="78"/>
      <c r="C8" s="140" t="s">
        <v>55</v>
      </c>
      <c r="D8" s="140"/>
      <c r="E8" s="140"/>
      <c r="F8" s="140"/>
      <c r="G8" s="140"/>
      <c r="H8" s="140"/>
      <c r="I8" s="140"/>
      <c r="J8" s="140"/>
      <c r="K8" s="17"/>
      <c r="L8" s="10"/>
    </row>
    <row r="9" spans="1:15" x14ac:dyDescent="0.25">
      <c r="A9" s="15"/>
      <c r="B9" s="78"/>
      <c r="C9" s="79"/>
      <c r="D9" s="79"/>
      <c r="E9" s="79"/>
      <c r="F9" s="79"/>
      <c r="G9" s="78"/>
      <c r="H9" s="79"/>
      <c r="I9" s="78"/>
      <c r="J9" s="78"/>
      <c r="K9" s="17"/>
      <c r="L9" s="10"/>
    </row>
    <row r="10" spans="1:15" ht="15.75" customHeight="1" x14ac:dyDescent="0.25">
      <c r="A10" s="15"/>
      <c r="B10" s="10"/>
      <c r="C10" s="141" t="s">
        <v>91</v>
      </c>
      <c r="D10" s="141"/>
      <c r="E10" s="144" t="s">
        <v>92</v>
      </c>
      <c r="F10" s="79"/>
      <c r="G10" s="141" t="s">
        <v>57</v>
      </c>
      <c r="H10" s="141"/>
      <c r="I10" s="144" t="s">
        <v>92</v>
      </c>
      <c r="J10" s="8"/>
      <c r="K10" s="17"/>
      <c r="L10" s="10"/>
    </row>
    <row r="11" spans="1:15" ht="15.75" customHeight="1" x14ac:dyDescent="0.25">
      <c r="A11" s="15"/>
      <c r="B11" s="10"/>
      <c r="C11" s="79">
        <v>2013</v>
      </c>
      <c r="D11" s="79">
        <v>2014</v>
      </c>
      <c r="E11" s="144"/>
      <c r="F11" s="79"/>
      <c r="G11" s="79">
        <v>2013</v>
      </c>
      <c r="H11" s="79">
        <v>2014</v>
      </c>
      <c r="I11" s="144"/>
      <c r="J11" s="8"/>
      <c r="K11" s="17"/>
      <c r="M11" s="2"/>
    </row>
    <row r="12" spans="1:15" ht="12" customHeight="1" x14ac:dyDescent="0.25">
      <c r="A12" s="15"/>
      <c r="B12" s="10"/>
      <c r="C12" s="79"/>
      <c r="D12" s="79"/>
      <c r="E12" s="79"/>
      <c r="F12" s="79"/>
      <c r="G12" s="79"/>
      <c r="H12" s="79"/>
      <c r="I12" s="79"/>
      <c r="J12" s="8"/>
      <c r="K12" s="17"/>
      <c r="L12" s="10"/>
    </row>
    <row r="13" spans="1:15" x14ac:dyDescent="0.25">
      <c r="A13" s="15"/>
      <c r="B13" s="10" t="s">
        <v>46</v>
      </c>
      <c r="C13" s="24">
        <v>10.363388786934525</v>
      </c>
      <c r="D13" s="29">
        <v>11.860994309328344</v>
      </c>
      <c r="E13" s="24">
        <f t="shared" ref="E13:E26" si="0">+D13-C13</f>
        <v>1.4976055223938189</v>
      </c>
      <c r="F13" s="79"/>
      <c r="G13" s="24">
        <v>9.4687889214955003</v>
      </c>
      <c r="H13" s="29">
        <v>12.274232276306501</v>
      </c>
      <c r="I13" s="24">
        <f t="shared" ref="I13:I26" si="1">+H13-G13</f>
        <v>2.8054433548110005</v>
      </c>
      <c r="J13" s="8"/>
      <c r="K13" s="17"/>
      <c r="L13" s="10"/>
      <c r="N13" s="21" t="s">
        <v>41</v>
      </c>
      <c r="O13" s="21">
        <v>2.631317135491396</v>
      </c>
    </row>
    <row r="14" spans="1:15" x14ac:dyDescent="0.25">
      <c r="A14" s="15"/>
      <c r="B14" s="10" t="s">
        <v>43</v>
      </c>
      <c r="C14" s="24">
        <v>12.124351029593949</v>
      </c>
      <c r="D14" s="29">
        <v>11.16712783158094</v>
      </c>
      <c r="E14" s="24">
        <f t="shared" si="0"/>
        <v>-0.95722319801300948</v>
      </c>
      <c r="F14" s="79"/>
      <c r="G14" s="24">
        <v>11.549902063845884</v>
      </c>
      <c r="H14" s="29">
        <v>10.652675209210473</v>
      </c>
      <c r="I14" s="24">
        <f t="shared" si="1"/>
        <v>-0.89722685463541119</v>
      </c>
      <c r="J14" s="8"/>
      <c r="K14" s="17"/>
      <c r="L14" s="10"/>
      <c r="N14" s="21" t="s">
        <v>42</v>
      </c>
      <c r="O14" s="21">
        <v>3.2256266172746644</v>
      </c>
    </row>
    <row r="15" spans="1:15" x14ac:dyDescent="0.25">
      <c r="A15" s="15"/>
      <c r="B15" s="10" t="s">
        <v>45</v>
      </c>
      <c r="C15" s="24">
        <v>11.560325679250674</v>
      </c>
      <c r="D15" s="29">
        <v>9.8713841884932538</v>
      </c>
      <c r="E15" s="24">
        <f t="shared" si="0"/>
        <v>-1.6889414907574203</v>
      </c>
      <c r="F15" s="79"/>
      <c r="G15" s="24">
        <v>10.130941705431367</v>
      </c>
      <c r="H15" s="29">
        <v>9.4113943524842902</v>
      </c>
      <c r="I15" s="24">
        <f t="shared" si="1"/>
        <v>-0.71954735294707639</v>
      </c>
      <c r="J15" s="8"/>
      <c r="K15" s="17"/>
      <c r="L15" s="10"/>
      <c r="N15" s="21" t="s">
        <v>143</v>
      </c>
      <c r="O15" s="21">
        <v>3.9872090342977256</v>
      </c>
    </row>
    <row r="16" spans="1:15" x14ac:dyDescent="0.25">
      <c r="A16" s="15"/>
      <c r="B16" s="10" t="s">
        <v>40</v>
      </c>
      <c r="C16" s="24">
        <v>9.1141731585966781</v>
      </c>
      <c r="D16" s="29">
        <v>8.4262783864202095</v>
      </c>
      <c r="E16" s="24">
        <f t="shared" si="0"/>
        <v>-0.68789477217646855</v>
      </c>
      <c r="F16" s="79"/>
      <c r="G16" s="24">
        <v>9.7830952141818273</v>
      </c>
      <c r="H16" s="29">
        <v>8.7308789785693826</v>
      </c>
      <c r="I16" s="24">
        <f t="shared" si="1"/>
        <v>-1.0522162356124447</v>
      </c>
      <c r="J16" s="8"/>
      <c r="K16" s="17"/>
      <c r="L16" s="10"/>
      <c r="N16" s="21" t="s">
        <v>44</v>
      </c>
      <c r="O16" s="21">
        <v>4.3390682468320314</v>
      </c>
    </row>
    <row r="17" spans="1:15" x14ac:dyDescent="0.25">
      <c r="A17" s="15"/>
      <c r="B17" s="10" t="s">
        <v>49</v>
      </c>
      <c r="C17" s="24">
        <v>8.7877563688447342</v>
      </c>
      <c r="D17" s="29">
        <v>8.2207931606427813</v>
      </c>
      <c r="E17" s="24">
        <f t="shared" si="0"/>
        <v>-0.5669632082019529</v>
      </c>
      <c r="F17" s="79"/>
      <c r="G17" s="24">
        <v>8.3804981857072729</v>
      </c>
      <c r="H17" s="29">
        <v>7.8104589107081317</v>
      </c>
      <c r="I17" s="24">
        <f t="shared" si="1"/>
        <v>-0.5700392749991412</v>
      </c>
      <c r="J17" s="8"/>
      <c r="K17" s="17"/>
      <c r="L17" s="10"/>
      <c r="N17" s="27" t="s">
        <v>48</v>
      </c>
      <c r="O17" s="21">
        <v>6.504049491348515</v>
      </c>
    </row>
    <row r="18" spans="1:15" x14ac:dyDescent="0.25">
      <c r="A18" s="15"/>
      <c r="B18" s="10" t="s">
        <v>39</v>
      </c>
      <c r="C18" s="24">
        <v>8.7163870426594876</v>
      </c>
      <c r="D18" s="29">
        <v>7.5482474871559457</v>
      </c>
      <c r="E18" s="24">
        <f t="shared" si="0"/>
        <v>-1.1681395555035419</v>
      </c>
      <c r="F18" s="79"/>
      <c r="G18" s="24">
        <v>7.6487876100812109</v>
      </c>
      <c r="H18" s="29">
        <v>7.0772013822509781</v>
      </c>
      <c r="I18" s="24">
        <f t="shared" si="1"/>
        <v>-0.57158622783023283</v>
      </c>
      <c r="J18" s="8"/>
      <c r="K18" s="17"/>
      <c r="L18" s="10"/>
      <c r="N18" s="21" t="s">
        <v>138</v>
      </c>
      <c r="O18" s="21">
        <v>7.0957938405992804</v>
      </c>
    </row>
    <row r="19" spans="1:15" x14ac:dyDescent="0.25">
      <c r="A19" s="15"/>
      <c r="B19" s="10" t="s">
        <v>47</v>
      </c>
      <c r="C19" s="24">
        <v>9.0335878866142547</v>
      </c>
      <c r="D19" s="29">
        <v>7.3898938464964026</v>
      </c>
      <c r="E19" s="24">
        <f t="shared" si="0"/>
        <v>-1.6436940401178521</v>
      </c>
      <c r="F19" s="79"/>
      <c r="G19" s="24">
        <v>8.7639183174383248</v>
      </c>
      <c r="H19" s="29">
        <v>7.9594723549597708</v>
      </c>
      <c r="I19" s="24">
        <f t="shared" si="1"/>
        <v>-0.80444596247855404</v>
      </c>
      <c r="J19" s="8"/>
      <c r="K19" s="17"/>
      <c r="L19" s="10"/>
      <c r="N19" s="21" t="s">
        <v>2</v>
      </c>
      <c r="O19" s="21">
        <v>7.3410126397705779</v>
      </c>
    </row>
    <row r="20" spans="1:15" x14ac:dyDescent="0.25">
      <c r="A20" s="15"/>
      <c r="B20" s="11" t="s">
        <v>2</v>
      </c>
      <c r="C20" s="29">
        <v>6.7855744669796545</v>
      </c>
      <c r="D20" s="29">
        <v>7.3410126397705779</v>
      </c>
      <c r="E20" s="29">
        <f t="shared" si="0"/>
        <v>0.55543817279092345</v>
      </c>
      <c r="F20" s="79"/>
      <c r="G20" s="29">
        <v>5.9810780950588844</v>
      </c>
      <c r="H20" s="29">
        <v>7.0820004611982288</v>
      </c>
      <c r="I20" s="29">
        <f t="shared" si="1"/>
        <v>1.1009223661393444</v>
      </c>
      <c r="J20" s="8"/>
      <c r="K20" s="17"/>
      <c r="L20" s="10"/>
      <c r="N20" s="21" t="s">
        <v>47</v>
      </c>
      <c r="O20" s="21">
        <v>7.3898938464964026</v>
      </c>
    </row>
    <row r="21" spans="1:15" x14ac:dyDescent="0.25">
      <c r="A21" s="15"/>
      <c r="B21" s="11" t="s">
        <v>138</v>
      </c>
      <c r="C21" s="25">
        <v>7.3494455811511896</v>
      </c>
      <c r="D21" s="82">
        <v>7.0957938405992804</v>
      </c>
      <c r="E21" s="24">
        <f t="shared" si="0"/>
        <v>-0.2536517405519092</v>
      </c>
      <c r="F21" s="79"/>
      <c r="G21" s="25">
        <v>6.9468897127434888</v>
      </c>
      <c r="H21" s="82">
        <v>6.8329689433537499</v>
      </c>
      <c r="I21" s="24">
        <f t="shared" si="1"/>
        <v>-0.11392076938973883</v>
      </c>
      <c r="J21" s="8"/>
      <c r="K21" s="17"/>
      <c r="L21" s="10"/>
      <c r="N21" s="21" t="s">
        <v>39</v>
      </c>
      <c r="O21" s="21">
        <v>7.5482474871559457</v>
      </c>
    </row>
    <row r="22" spans="1:15" x14ac:dyDescent="0.25">
      <c r="A22" s="15"/>
      <c r="B22" s="10" t="s">
        <v>48</v>
      </c>
      <c r="C22" s="24">
        <v>7.1470284484773732</v>
      </c>
      <c r="D22" s="29">
        <v>6.504049491348515</v>
      </c>
      <c r="E22" s="24">
        <f t="shared" si="0"/>
        <v>-0.64297895712885822</v>
      </c>
      <c r="F22" s="79"/>
      <c r="G22" s="24">
        <v>7.1513992842093828</v>
      </c>
      <c r="H22" s="29">
        <v>5.8967767672281628</v>
      </c>
      <c r="I22" s="24">
        <f t="shared" si="1"/>
        <v>-1.25462251698122</v>
      </c>
      <c r="J22" s="8"/>
      <c r="K22" s="17"/>
      <c r="L22" s="10"/>
      <c r="N22" s="21" t="s">
        <v>49</v>
      </c>
      <c r="O22" s="21">
        <v>8.2207931606427813</v>
      </c>
    </row>
    <row r="23" spans="1:15" x14ac:dyDescent="0.25">
      <c r="A23" s="15"/>
      <c r="B23" s="10" t="s">
        <v>44</v>
      </c>
      <c r="C23" s="24">
        <v>6.2370729246678991</v>
      </c>
      <c r="D23" s="29">
        <v>4.3390682468320314</v>
      </c>
      <c r="E23" s="24">
        <f t="shared" si="0"/>
        <v>-1.8980046778358677</v>
      </c>
      <c r="F23" s="79"/>
      <c r="G23" s="24">
        <v>7.7885636055024934</v>
      </c>
      <c r="H23" s="29">
        <v>3.5210295513126995</v>
      </c>
      <c r="I23" s="24">
        <f t="shared" si="1"/>
        <v>-4.2675340541897935</v>
      </c>
      <c r="J23" s="8"/>
      <c r="K23" s="17"/>
      <c r="L23" s="10"/>
      <c r="M23" s="21"/>
      <c r="N23" s="21" t="s">
        <v>40</v>
      </c>
      <c r="O23" s="21">
        <v>8.4262783864202095</v>
      </c>
    </row>
    <row r="24" spans="1:15" x14ac:dyDescent="0.25">
      <c r="A24" s="15"/>
      <c r="B24" s="10" t="s">
        <v>143</v>
      </c>
      <c r="C24" s="24">
        <v>4.8826400401750112</v>
      </c>
      <c r="D24" s="29">
        <v>3.9872090342977256</v>
      </c>
      <c r="E24" s="24">
        <f t="shared" si="0"/>
        <v>-0.89543100587728564</v>
      </c>
      <c r="F24" s="79"/>
      <c r="G24" s="24">
        <v>4.791667765605629</v>
      </c>
      <c r="H24" s="29">
        <v>3.5756194190812698</v>
      </c>
      <c r="I24" s="24">
        <f t="shared" si="1"/>
        <v>-1.2160483465243592</v>
      </c>
      <c r="J24" s="8"/>
      <c r="K24" s="17"/>
      <c r="L24" s="10"/>
      <c r="M24" s="21"/>
      <c r="N24" s="21" t="s">
        <v>45</v>
      </c>
      <c r="O24" s="21">
        <v>9.8713841884932538</v>
      </c>
    </row>
    <row r="25" spans="1:15" x14ac:dyDescent="0.25">
      <c r="A25" s="15"/>
      <c r="B25" s="10" t="s">
        <v>42</v>
      </c>
      <c r="C25" s="24">
        <v>3.5110193203899369</v>
      </c>
      <c r="D25" s="29">
        <v>3.2256266172746644</v>
      </c>
      <c r="E25" s="24">
        <f t="shared" si="0"/>
        <v>-0.28539270311527254</v>
      </c>
      <c r="F25" s="79"/>
      <c r="G25" s="24">
        <v>3.9054092801433358</v>
      </c>
      <c r="H25" s="29">
        <v>2.7752050260527588</v>
      </c>
      <c r="I25" s="24">
        <f t="shared" si="1"/>
        <v>-1.130204254090577</v>
      </c>
      <c r="J25" s="8"/>
      <c r="K25" s="17"/>
      <c r="L25" s="10"/>
      <c r="N25" s="21" t="s">
        <v>43</v>
      </c>
      <c r="O25" s="21">
        <v>11.16712783158094</v>
      </c>
    </row>
    <row r="26" spans="1:15" x14ac:dyDescent="0.25">
      <c r="A26" s="15"/>
      <c r="B26" s="10" t="s">
        <v>41</v>
      </c>
      <c r="C26" s="24">
        <v>2.428470426651419</v>
      </c>
      <c r="D26" s="29">
        <v>2.631317135491396</v>
      </c>
      <c r="E26" s="24">
        <f t="shared" si="0"/>
        <v>0.20284670883997702</v>
      </c>
      <c r="F26" s="79"/>
      <c r="G26" s="24">
        <v>2.5323686699893386</v>
      </c>
      <c r="H26" s="29">
        <v>2.5227767410516924</v>
      </c>
      <c r="I26" s="24">
        <f t="shared" si="1"/>
        <v>-9.5919289376462658E-3</v>
      </c>
      <c r="J26" s="8"/>
      <c r="K26" s="17"/>
      <c r="L26" s="10"/>
      <c r="N26" s="27" t="s">
        <v>46</v>
      </c>
      <c r="O26" s="21">
        <v>11.860994309328344</v>
      </c>
    </row>
    <row r="27" spans="1:15" x14ac:dyDescent="0.25">
      <c r="A27" s="15"/>
      <c r="B27" s="8"/>
      <c r="J27" s="8"/>
      <c r="K27" s="17"/>
      <c r="L27" s="10"/>
    </row>
    <row r="28" spans="1:15" x14ac:dyDescent="0.25">
      <c r="A28" s="15"/>
      <c r="B28" s="11" t="s">
        <v>103</v>
      </c>
      <c r="C28" s="25">
        <f>+C20-C21</f>
        <v>-0.56387111417153513</v>
      </c>
      <c r="D28" s="82">
        <f>+D20-D21</f>
        <v>0.24521879917129752</v>
      </c>
      <c r="E28" s="8"/>
      <c r="F28" s="8"/>
      <c r="G28" s="25">
        <f>+G20-G21</f>
        <v>-0.96581161768460433</v>
      </c>
      <c r="H28" s="82">
        <f>+H20-H21</f>
        <v>0.24903151784447886</v>
      </c>
      <c r="I28" s="8"/>
      <c r="J28" s="8"/>
      <c r="K28" s="17"/>
      <c r="L28" s="10"/>
    </row>
    <row r="29" spans="1:15" x14ac:dyDescent="0.25">
      <c r="A29" s="15"/>
      <c r="B29" s="8"/>
      <c r="C29" s="8"/>
      <c r="D29" s="8"/>
      <c r="E29" s="8"/>
      <c r="F29" s="8"/>
      <c r="G29" s="8"/>
      <c r="H29" s="8"/>
      <c r="I29" s="8"/>
      <c r="J29" s="8"/>
      <c r="K29" s="17"/>
      <c r="L29" s="10"/>
    </row>
    <row r="30" spans="1:15" x14ac:dyDescent="0.25">
      <c r="A30" s="15"/>
      <c r="B30" s="8"/>
      <c r="C30" s="8"/>
      <c r="D30" s="8"/>
      <c r="E30" s="8"/>
      <c r="F30" s="8"/>
      <c r="G30" s="8"/>
      <c r="H30" s="8"/>
      <c r="I30" s="8"/>
      <c r="J30" s="8"/>
      <c r="K30" s="17"/>
      <c r="L30" s="10"/>
    </row>
    <row r="31" spans="1:15" x14ac:dyDescent="0.25">
      <c r="A31" s="15"/>
      <c r="B31" s="8"/>
      <c r="C31" s="8"/>
      <c r="D31" s="8"/>
      <c r="E31" s="8"/>
      <c r="F31" s="8"/>
      <c r="G31" s="8"/>
      <c r="H31" s="8"/>
      <c r="I31" s="8"/>
      <c r="J31" s="8"/>
      <c r="K31" s="17"/>
      <c r="L31" s="10"/>
    </row>
    <row r="32" spans="1:15" x14ac:dyDescent="0.25">
      <c r="A32" s="15"/>
      <c r="B32" s="8"/>
      <c r="C32" s="8"/>
      <c r="D32" s="8"/>
      <c r="E32" s="8"/>
      <c r="F32" s="8"/>
      <c r="G32" s="8"/>
      <c r="H32" s="8"/>
      <c r="I32" s="8"/>
      <c r="J32" s="8"/>
      <c r="K32" s="17"/>
      <c r="L32" s="10"/>
    </row>
    <row r="33" spans="1:13" x14ac:dyDescent="0.25">
      <c r="A33" s="15"/>
      <c r="B33" s="8"/>
      <c r="C33" s="8"/>
      <c r="D33" s="8"/>
      <c r="E33" s="8"/>
      <c r="F33" s="8"/>
      <c r="G33" s="8"/>
      <c r="H33" s="8"/>
      <c r="I33" s="8"/>
      <c r="J33" s="8"/>
      <c r="K33" s="17"/>
      <c r="L33" s="10"/>
    </row>
    <row r="34" spans="1:13" x14ac:dyDescent="0.25">
      <c r="A34" s="15"/>
      <c r="B34" s="8"/>
      <c r="C34" s="8"/>
      <c r="D34" s="8"/>
      <c r="E34" s="8"/>
      <c r="F34" s="8"/>
      <c r="G34" s="8"/>
      <c r="H34" s="8"/>
      <c r="I34" s="8"/>
      <c r="J34" s="8"/>
      <c r="K34" s="17"/>
      <c r="L34" s="10"/>
    </row>
    <row r="35" spans="1:13" x14ac:dyDescent="0.25">
      <c r="A35" s="15"/>
      <c r="B35" s="8"/>
      <c r="C35" s="8"/>
      <c r="D35" s="8"/>
      <c r="E35" s="8"/>
      <c r="F35" s="8"/>
      <c r="G35" s="8"/>
      <c r="H35" s="8"/>
      <c r="I35" s="8"/>
      <c r="J35" s="8"/>
      <c r="K35" s="17"/>
      <c r="L35" s="10"/>
    </row>
    <row r="36" spans="1:13" ht="14.25" customHeight="1" x14ac:dyDescent="0.25">
      <c r="A36" s="15"/>
      <c r="B36" s="8"/>
      <c r="C36" s="8"/>
      <c r="D36" s="8"/>
      <c r="E36" s="8"/>
      <c r="F36" s="8"/>
      <c r="G36" s="8"/>
      <c r="H36" s="8"/>
      <c r="I36" s="8"/>
      <c r="J36" s="8"/>
      <c r="K36" s="17"/>
      <c r="L36" s="10"/>
    </row>
    <row r="37" spans="1:13" x14ac:dyDescent="0.25">
      <c r="A37" s="15"/>
      <c r="B37" s="10"/>
      <c r="C37" s="4"/>
      <c r="D37" s="4"/>
      <c r="E37" s="4"/>
      <c r="F37" s="5"/>
      <c r="G37" s="5"/>
      <c r="H37" s="5"/>
      <c r="I37" s="8"/>
      <c r="J37" s="8"/>
      <c r="K37" s="17"/>
      <c r="L37" s="10"/>
      <c r="M37" s="21" t="s">
        <v>50</v>
      </c>
    </row>
    <row r="38" spans="1:13" x14ac:dyDescent="0.25">
      <c r="A38" s="15"/>
      <c r="B38" s="10"/>
      <c r="C38" s="4"/>
      <c r="D38" s="4"/>
      <c r="E38" s="4"/>
      <c r="F38" s="5"/>
      <c r="G38" s="5"/>
      <c r="H38" s="5"/>
      <c r="I38" s="8"/>
      <c r="J38" s="8"/>
      <c r="K38" s="17"/>
      <c r="L38" s="10"/>
      <c r="M38" s="9" t="s">
        <v>50</v>
      </c>
    </row>
    <row r="39" spans="1:13" x14ac:dyDescent="0.25">
      <c r="A39" s="15"/>
      <c r="B39" s="10"/>
      <c r="C39" s="4"/>
      <c r="D39" s="4"/>
      <c r="E39" s="4"/>
      <c r="F39" s="5"/>
      <c r="G39" s="5"/>
      <c r="H39" s="5"/>
      <c r="I39" s="8"/>
      <c r="J39" s="8"/>
      <c r="K39" s="17"/>
      <c r="L39" s="10"/>
      <c r="M39" s="9" t="s">
        <v>50</v>
      </c>
    </row>
    <row r="40" spans="1:13" x14ac:dyDescent="0.25">
      <c r="A40" s="15"/>
      <c r="B40" s="10"/>
      <c r="C40" s="4"/>
      <c r="D40" s="4"/>
      <c r="E40" s="4"/>
      <c r="F40" s="5"/>
      <c r="G40" s="5"/>
      <c r="H40" s="5"/>
      <c r="I40" s="8"/>
      <c r="J40" s="8"/>
      <c r="K40" s="17"/>
      <c r="L40" s="10"/>
      <c r="M40" s="9" t="s">
        <v>50</v>
      </c>
    </row>
    <row r="41" spans="1:13" x14ac:dyDescent="0.25">
      <c r="A41" s="15"/>
      <c r="B41" s="10"/>
      <c r="C41" s="4"/>
      <c r="D41" s="4"/>
      <c r="E41" s="4"/>
      <c r="F41" s="5"/>
      <c r="G41" s="5"/>
      <c r="H41" s="5"/>
      <c r="I41" s="8"/>
      <c r="J41" s="8"/>
      <c r="K41" s="17"/>
      <c r="L41" s="10"/>
      <c r="M41" s="9" t="s">
        <v>50</v>
      </c>
    </row>
    <row r="42" spans="1:13" x14ac:dyDescent="0.25">
      <c r="A42" s="15"/>
      <c r="B42" s="10"/>
      <c r="C42" s="4"/>
      <c r="D42" s="4"/>
      <c r="E42" s="4"/>
      <c r="F42" s="5"/>
      <c r="G42" s="5"/>
      <c r="H42" s="5"/>
      <c r="I42" s="8"/>
      <c r="J42" s="8"/>
      <c r="K42" s="17"/>
      <c r="L42" s="10"/>
    </row>
    <row r="43" spans="1:13" x14ac:dyDescent="0.25">
      <c r="A43" s="15"/>
      <c r="B43" s="10"/>
      <c r="C43" s="4"/>
      <c r="D43" s="4"/>
      <c r="E43" s="4"/>
      <c r="F43" s="5"/>
      <c r="G43" s="5"/>
      <c r="H43" s="5"/>
      <c r="I43" s="8"/>
      <c r="J43" s="8"/>
      <c r="K43" s="17"/>
      <c r="L43" s="10"/>
      <c r="M43" s="9" t="s">
        <v>50</v>
      </c>
    </row>
    <row r="44" spans="1:13" x14ac:dyDescent="0.25">
      <c r="A44" s="15"/>
      <c r="B44" s="10"/>
      <c r="C44" s="4"/>
      <c r="D44" s="4"/>
      <c r="E44" s="4"/>
      <c r="F44" s="5"/>
      <c r="G44" s="5"/>
      <c r="H44" s="5"/>
      <c r="I44" s="8"/>
      <c r="J44" s="8"/>
      <c r="K44" s="17"/>
      <c r="L44" s="10"/>
      <c r="M44" s="9" t="s">
        <v>50</v>
      </c>
    </row>
    <row r="45" spans="1:13" x14ac:dyDescent="0.25">
      <c r="A45" s="15"/>
      <c r="B45" s="10"/>
      <c r="C45" s="4"/>
      <c r="D45" s="4"/>
      <c r="E45" s="4"/>
      <c r="F45" s="5"/>
      <c r="G45" s="5"/>
      <c r="H45" s="5"/>
      <c r="I45" s="8"/>
      <c r="J45" s="8"/>
      <c r="K45" s="17"/>
      <c r="L45" s="10"/>
      <c r="M45" s="9" t="s">
        <v>50</v>
      </c>
    </row>
    <row r="46" spans="1:13" x14ac:dyDescent="0.25">
      <c r="A46" s="15"/>
      <c r="B46" s="10"/>
      <c r="C46" s="4"/>
      <c r="D46" s="4"/>
      <c r="E46" s="4"/>
      <c r="F46" s="5"/>
      <c r="G46" s="5"/>
      <c r="H46" s="5"/>
      <c r="I46" s="8"/>
      <c r="J46" s="8"/>
      <c r="K46" s="17"/>
      <c r="L46" s="10"/>
      <c r="M46" s="9" t="s">
        <v>50</v>
      </c>
    </row>
    <row r="47" spans="1:13" x14ac:dyDescent="0.25">
      <c r="A47" s="15"/>
      <c r="B47" s="85" t="str">
        <f>+Índice!B49</f>
        <v>Fuente: Departamento Administrativo Nacional de Estadística, Gran Encuesta Integrada de Hogares (GEIH) junio 2014</v>
      </c>
      <c r="C47" s="10"/>
      <c r="D47" s="10"/>
      <c r="E47" s="10"/>
      <c r="F47" s="10"/>
      <c r="G47" s="10"/>
      <c r="H47" s="10"/>
      <c r="I47" s="10"/>
      <c r="J47" s="10"/>
      <c r="K47" s="17"/>
      <c r="L47" s="10"/>
    </row>
    <row r="48" spans="1:13" x14ac:dyDescent="0.25">
      <c r="A48" s="15"/>
      <c r="B48" s="85" t="s">
        <v>34</v>
      </c>
      <c r="C48" s="10"/>
      <c r="D48" s="10"/>
      <c r="E48" s="10"/>
      <c r="F48" s="10"/>
      <c r="G48" s="10"/>
      <c r="H48" s="10"/>
      <c r="I48" s="10"/>
      <c r="J48" s="10"/>
      <c r="K48" s="17"/>
      <c r="L48" s="10"/>
    </row>
    <row r="49" spans="1:12" x14ac:dyDescent="0.25">
      <c r="A49" s="15"/>
      <c r="B49" s="85" t="s">
        <v>37</v>
      </c>
      <c r="C49" s="10"/>
      <c r="D49" s="10"/>
      <c r="E49" s="10"/>
      <c r="F49" s="10"/>
      <c r="G49" s="10"/>
      <c r="H49" s="10"/>
      <c r="I49" s="10"/>
      <c r="J49" s="10"/>
      <c r="K49" s="17"/>
      <c r="L49" s="10"/>
    </row>
    <row r="50" spans="1:12" x14ac:dyDescent="0.25">
      <c r="A50" s="15"/>
      <c r="B50" s="85" t="s">
        <v>35</v>
      </c>
      <c r="C50" s="10"/>
      <c r="D50" s="10"/>
      <c r="E50" s="10"/>
      <c r="F50" s="10"/>
      <c r="G50" s="10"/>
      <c r="H50" s="10"/>
      <c r="I50" s="10"/>
      <c r="J50" s="10"/>
      <c r="K50" s="17"/>
      <c r="L50" s="10"/>
    </row>
    <row r="51" spans="1:12" x14ac:dyDescent="0.25">
      <c r="A51" s="18"/>
      <c r="B51" s="86" t="s">
        <v>36</v>
      </c>
      <c r="C51" s="51"/>
      <c r="D51" s="51"/>
      <c r="E51" s="51"/>
      <c r="F51" s="51"/>
      <c r="G51" s="51"/>
      <c r="H51" s="52"/>
      <c r="I51" s="52"/>
      <c r="J51" s="52"/>
      <c r="K51" s="53"/>
      <c r="L51" s="10"/>
    </row>
    <row r="53" spans="1:12" x14ac:dyDescent="0.25">
      <c r="B53" s="21" t="s">
        <v>17</v>
      </c>
      <c r="C53" s="21"/>
      <c r="D53" s="21"/>
      <c r="E53" s="21" t="s">
        <v>15</v>
      </c>
    </row>
  </sheetData>
  <sortState ref="B13:I26">
    <sortCondition descending="1" ref="D13:D26"/>
  </sortState>
  <mergeCells count="6">
    <mergeCell ref="C7:J7"/>
    <mergeCell ref="C8:J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R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20.140625" style="9" customWidth="1"/>
    <col min="3" max="4" width="10" style="9" customWidth="1"/>
    <col min="5" max="5" width="8.85546875" style="9" customWidth="1"/>
    <col min="6" max="6" width="11.85546875" style="9" customWidth="1"/>
    <col min="7" max="7" width="13.42578125" style="9" customWidth="1"/>
    <col min="8" max="13" width="10" style="9" customWidth="1"/>
    <col min="14" max="14" width="11.7109375" style="9" customWidth="1"/>
    <col min="15" max="15" width="1.85546875" style="9" customWidth="1"/>
    <col min="16" max="16" width="10.85546875" style="9"/>
    <col min="17" max="17" width="11.42578125" style="9" customWidth="1"/>
    <col min="18" max="18" width="10.85546875" style="9" customWidth="1"/>
    <col min="19" max="16384" width="10.85546875" style="9"/>
  </cols>
  <sheetData>
    <row r="1" spans="1:17" x14ac:dyDescent="0.25">
      <c r="A1" s="74"/>
      <c r="B1" s="73"/>
      <c r="C1" s="73"/>
      <c r="D1" s="73"/>
      <c r="E1" s="73"/>
      <c r="F1" s="73"/>
      <c r="G1" s="73"/>
      <c r="H1" s="73"/>
      <c r="I1" s="73"/>
      <c r="J1" s="73"/>
      <c r="K1" s="73"/>
      <c r="L1" s="73"/>
      <c r="M1" s="73"/>
      <c r="N1" s="73"/>
      <c r="O1" s="75"/>
      <c r="P1" s="10"/>
    </row>
    <row r="2" spans="1:17" x14ac:dyDescent="0.25">
      <c r="A2" s="15"/>
      <c r="B2" s="78"/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  <c r="N2" s="78"/>
      <c r="O2" s="17"/>
      <c r="P2" s="10"/>
    </row>
    <row r="3" spans="1:17" x14ac:dyDescent="0.25">
      <c r="A3" s="15"/>
      <c r="B3" s="78"/>
      <c r="C3" s="78"/>
      <c r="D3" s="78"/>
      <c r="E3" s="78"/>
      <c r="F3" s="78"/>
      <c r="G3" s="78"/>
      <c r="H3" s="78"/>
      <c r="I3" s="78"/>
      <c r="J3" s="78"/>
      <c r="K3" s="78"/>
      <c r="L3" s="78"/>
      <c r="M3" s="78"/>
      <c r="N3" s="78"/>
      <c r="O3" s="17"/>
      <c r="P3" s="10"/>
    </row>
    <row r="4" spans="1:17" x14ac:dyDescent="0.25">
      <c r="A4" s="15"/>
      <c r="B4" s="78"/>
      <c r="C4" s="78"/>
      <c r="D4" s="78"/>
      <c r="E4" s="78"/>
      <c r="F4" s="78"/>
      <c r="G4" s="78"/>
      <c r="H4" s="78"/>
      <c r="I4" s="78"/>
      <c r="J4" s="78"/>
      <c r="K4" s="78"/>
      <c r="L4" s="78"/>
      <c r="M4" s="78"/>
      <c r="N4" s="78"/>
      <c r="O4" s="17"/>
      <c r="P4" s="10"/>
    </row>
    <row r="5" spans="1:17" x14ac:dyDescent="0.25">
      <c r="A5" s="15"/>
      <c r="B5" s="78"/>
      <c r="C5" s="78"/>
      <c r="D5" s="78"/>
      <c r="E5" s="78"/>
      <c r="F5" s="78"/>
      <c r="G5" s="78"/>
      <c r="H5" s="78"/>
      <c r="I5" s="78"/>
      <c r="J5" s="78"/>
      <c r="K5" s="78"/>
      <c r="L5" s="78"/>
      <c r="M5" s="78"/>
      <c r="N5" s="78"/>
      <c r="O5" s="17"/>
      <c r="P5" s="10"/>
    </row>
    <row r="6" spans="1:17" x14ac:dyDescent="0.25">
      <c r="A6" s="15"/>
      <c r="B6" s="78"/>
      <c r="C6" s="78"/>
      <c r="D6" s="78"/>
      <c r="E6" s="78"/>
      <c r="F6" s="78"/>
      <c r="G6" s="78"/>
      <c r="H6" s="78"/>
      <c r="I6" s="78"/>
      <c r="J6" s="78"/>
      <c r="K6" s="78"/>
      <c r="L6" s="78"/>
      <c r="M6" s="78"/>
      <c r="N6" s="78"/>
      <c r="O6" s="17"/>
      <c r="P6" s="10"/>
    </row>
    <row r="7" spans="1:17" x14ac:dyDescent="0.25">
      <c r="A7" s="15"/>
      <c r="B7" s="78"/>
      <c r="C7" s="140" t="s">
        <v>121</v>
      </c>
      <c r="D7" s="140"/>
      <c r="E7" s="140"/>
      <c r="F7" s="140"/>
      <c r="G7" s="140"/>
      <c r="H7" s="140"/>
      <c r="I7" s="140"/>
      <c r="J7" s="140"/>
      <c r="K7" s="140"/>
      <c r="L7" s="140"/>
      <c r="M7" s="140"/>
      <c r="N7" s="140"/>
      <c r="O7" s="17"/>
      <c r="P7" s="10"/>
    </row>
    <row r="8" spans="1:17" x14ac:dyDescent="0.25">
      <c r="A8" s="15"/>
      <c r="B8" s="78"/>
      <c r="C8" s="140" t="s">
        <v>144</v>
      </c>
      <c r="D8" s="140"/>
      <c r="E8" s="140"/>
      <c r="F8" s="140"/>
      <c r="G8" s="140"/>
      <c r="H8" s="140"/>
      <c r="I8" s="140"/>
      <c r="J8" s="140"/>
      <c r="K8" s="140"/>
      <c r="L8" s="140"/>
      <c r="M8" s="140"/>
      <c r="N8" s="140"/>
      <c r="O8" s="17"/>
      <c r="P8" s="10"/>
    </row>
    <row r="9" spans="1:17" ht="7.5" customHeight="1" x14ac:dyDescent="0.25">
      <c r="A9" s="15"/>
      <c r="B9" s="78"/>
      <c r="C9" s="79"/>
      <c r="D9" s="79"/>
      <c r="E9" s="79"/>
      <c r="F9" s="79"/>
      <c r="G9" s="79"/>
      <c r="H9" s="78"/>
      <c r="I9" s="79"/>
      <c r="J9" s="78"/>
      <c r="K9" s="78"/>
      <c r="L9" s="78"/>
      <c r="M9" s="78"/>
      <c r="N9" s="78"/>
      <c r="O9" s="17"/>
      <c r="P9" s="10"/>
    </row>
    <row r="10" spans="1:17" ht="15.75" customHeight="1" x14ac:dyDescent="0.25">
      <c r="A10" s="15"/>
      <c r="B10" s="10"/>
      <c r="C10" s="141" t="s">
        <v>85</v>
      </c>
      <c r="D10" s="141"/>
      <c r="E10" s="147" t="s">
        <v>108</v>
      </c>
      <c r="F10" s="147" t="s">
        <v>90</v>
      </c>
      <c r="G10" s="141" t="s">
        <v>84</v>
      </c>
      <c r="H10" s="141"/>
      <c r="I10" s="147" t="s">
        <v>108</v>
      </c>
      <c r="J10" s="147" t="s">
        <v>90</v>
      </c>
      <c r="K10" s="141" t="s">
        <v>86</v>
      </c>
      <c r="L10" s="141"/>
      <c r="M10" s="147" t="s">
        <v>108</v>
      </c>
      <c r="N10" s="147" t="s">
        <v>90</v>
      </c>
      <c r="O10" s="17"/>
      <c r="P10" s="10"/>
    </row>
    <row r="11" spans="1:17" ht="15.75" customHeight="1" x14ac:dyDescent="0.25">
      <c r="A11" s="15"/>
      <c r="B11" s="10"/>
      <c r="C11" s="79">
        <v>2013</v>
      </c>
      <c r="D11" s="79">
        <v>2014</v>
      </c>
      <c r="E11" s="144"/>
      <c r="F11" s="144"/>
      <c r="G11" s="79">
        <v>2013</v>
      </c>
      <c r="H11" s="79">
        <v>2014</v>
      </c>
      <c r="I11" s="144"/>
      <c r="J11" s="144"/>
      <c r="K11" s="79">
        <v>2013</v>
      </c>
      <c r="L11" s="79">
        <v>2014</v>
      </c>
      <c r="M11" s="144"/>
      <c r="N11" s="144"/>
      <c r="O11" s="17"/>
      <c r="Q11" s="2"/>
    </row>
    <row r="12" spans="1:17" ht="6" customHeight="1" x14ac:dyDescent="0.25">
      <c r="A12" s="15"/>
      <c r="B12" s="10"/>
      <c r="C12" s="79"/>
      <c r="D12" s="79"/>
      <c r="E12" s="79"/>
      <c r="F12" s="87"/>
      <c r="G12" s="84"/>
      <c r="H12" s="78"/>
      <c r="I12" s="79"/>
      <c r="J12" s="79"/>
      <c r="K12" s="79"/>
      <c r="L12" s="79"/>
      <c r="M12" s="79"/>
      <c r="N12" s="79"/>
      <c r="O12" s="17"/>
      <c r="P12" s="10"/>
    </row>
    <row r="13" spans="1:17" x14ac:dyDescent="0.25">
      <c r="A13" s="15"/>
      <c r="B13" s="29" t="s">
        <v>68</v>
      </c>
      <c r="C13" s="26">
        <f>SUM(C14:C21)</f>
        <v>1157.7190203269756</v>
      </c>
      <c r="D13" s="26">
        <f>SUM(D14:D21)</f>
        <v>1203.1818699770004</v>
      </c>
      <c r="E13" s="29">
        <v>100</v>
      </c>
      <c r="F13" s="29">
        <f>+(D13/C13-1)*100</f>
        <v>3.9269329476149251</v>
      </c>
      <c r="G13" s="26">
        <f>SUM(G14:G21)</f>
        <v>1700.3460706272663</v>
      </c>
      <c r="H13" s="26">
        <f>SUM(H14:H21)</f>
        <v>1744.9263621559155</v>
      </c>
      <c r="I13" s="29">
        <v>100</v>
      </c>
      <c r="J13" s="29">
        <f>+(H13/G13-1)*100</f>
        <v>2.6218363601830497</v>
      </c>
      <c r="K13" s="26">
        <f>SUM(K14:K21)</f>
        <v>1192.5221878602285</v>
      </c>
      <c r="L13" s="26">
        <f>SUM(L14:L21)</f>
        <v>1221.2454355501973</v>
      </c>
      <c r="M13" s="29">
        <v>100</v>
      </c>
      <c r="N13" s="29">
        <f>+(L13/K13-1)*100</f>
        <v>2.408613272136062</v>
      </c>
      <c r="O13" s="17"/>
      <c r="P13" s="10"/>
    </row>
    <row r="14" spans="1:17" x14ac:dyDescent="0.25">
      <c r="A14" s="15"/>
      <c r="B14" s="10" t="s">
        <v>62</v>
      </c>
      <c r="C14" s="89">
        <v>361.79801213780718</v>
      </c>
      <c r="D14" s="94">
        <v>368.05124171115114</v>
      </c>
      <c r="E14" s="24">
        <f>+D14/$D$13*100</f>
        <v>30.58982610153415</v>
      </c>
      <c r="F14" s="24">
        <f>+(D14/C14-1)*100</f>
        <v>1.7283758792356663</v>
      </c>
      <c r="G14" s="23">
        <v>437.16262858082536</v>
      </c>
      <c r="H14" s="26">
        <v>467.93300340157555</v>
      </c>
      <c r="I14" s="24">
        <f>+H14/$H$13*100</f>
        <v>26.816776544279406</v>
      </c>
      <c r="J14" s="24">
        <f>+(H14/G14-1)*100</f>
        <v>7.0386562823636201</v>
      </c>
      <c r="K14" s="23">
        <v>334.75566705133934</v>
      </c>
      <c r="L14" s="26">
        <v>375.16167316990953</v>
      </c>
      <c r="M14" s="24">
        <f>+L14/$L$13*100</f>
        <v>30.719596753366051</v>
      </c>
      <c r="N14" s="24">
        <f>+(L14/K14-1)*100</f>
        <v>12.070297860670243</v>
      </c>
      <c r="O14" s="17"/>
      <c r="P14" s="10"/>
    </row>
    <row r="15" spans="1:17" x14ac:dyDescent="0.25">
      <c r="A15" s="15"/>
      <c r="B15" s="10" t="s">
        <v>32</v>
      </c>
      <c r="C15" s="89">
        <v>51.495443413118103</v>
      </c>
      <c r="D15" s="94">
        <v>53.708066501867805</v>
      </c>
      <c r="E15" s="24">
        <f t="shared" ref="E15:E20" si="0">+D15/$D$13*100</f>
        <v>4.4638360867999509</v>
      </c>
      <c r="F15" s="24">
        <f t="shared" ref="F15:F21" si="1">+(D15/C15-1)*100</f>
        <v>4.2967356762017017</v>
      </c>
      <c r="G15" s="23">
        <v>76.401012161765934</v>
      </c>
      <c r="H15" s="26">
        <v>101.69491129030503</v>
      </c>
      <c r="I15" s="24">
        <f t="shared" ref="I15:I21" si="2">+H15/$H$13*100</f>
        <v>5.8280345518224346</v>
      </c>
      <c r="J15" s="24">
        <f t="shared" ref="J15:J21" si="3">+(H15/G15-1)*100</f>
        <v>33.10675920756605</v>
      </c>
      <c r="K15" s="23">
        <v>66.07490000926876</v>
      </c>
      <c r="L15" s="26">
        <v>70.442549760955274</v>
      </c>
      <c r="M15" s="24">
        <f t="shared" ref="M15:M21" si="4">+L15/$L$13*100</f>
        <v>5.7680911396175985</v>
      </c>
      <c r="N15" s="24">
        <f t="shared" ref="N15:N21" si="5">+(L15/K15-1)*100</f>
        <v>6.6101496197101151</v>
      </c>
      <c r="O15" s="17"/>
      <c r="P15" s="10"/>
    </row>
    <row r="16" spans="1:17" x14ac:dyDescent="0.25">
      <c r="A16" s="15"/>
      <c r="B16" s="10" t="s">
        <v>63</v>
      </c>
      <c r="C16" s="89">
        <v>194.14213259821818</v>
      </c>
      <c r="D16" s="94">
        <v>187.88133486754094</v>
      </c>
      <c r="E16" s="24">
        <f t="shared" si="0"/>
        <v>15.615372833961704</v>
      </c>
      <c r="F16" s="24">
        <f t="shared" si="1"/>
        <v>-3.2248526617527751</v>
      </c>
      <c r="G16" s="23">
        <v>298.74358259659874</v>
      </c>
      <c r="H16" s="26">
        <v>281.60653365727495</v>
      </c>
      <c r="I16" s="24">
        <f t="shared" si="2"/>
        <v>16.138591276100648</v>
      </c>
      <c r="J16" s="24">
        <f t="shared" si="3"/>
        <v>-5.7363739131643161</v>
      </c>
      <c r="K16" s="23">
        <v>198.66194429633194</v>
      </c>
      <c r="L16" s="26">
        <v>170.5372771309487</v>
      </c>
      <c r="M16" s="24">
        <f t="shared" si="4"/>
        <v>13.964209991427154</v>
      </c>
      <c r="N16" s="24">
        <f t="shared" si="5"/>
        <v>-14.157048178000009</v>
      </c>
      <c r="O16" s="17"/>
      <c r="P16" s="10"/>
    </row>
    <row r="17" spans="1:18" x14ac:dyDescent="0.25">
      <c r="A17" s="15"/>
      <c r="B17" s="10" t="s">
        <v>64</v>
      </c>
      <c r="C17" s="89">
        <v>245.66320792441311</v>
      </c>
      <c r="D17" s="94">
        <v>268.8458071571286</v>
      </c>
      <c r="E17" s="24">
        <f t="shared" si="0"/>
        <v>22.344569334498679</v>
      </c>
      <c r="F17" s="24">
        <f t="shared" si="1"/>
        <v>9.4367404173312011</v>
      </c>
      <c r="G17" s="23">
        <v>400.75451453217789</v>
      </c>
      <c r="H17" s="26">
        <v>416.8868703284071</v>
      </c>
      <c r="I17" s="24">
        <f t="shared" si="2"/>
        <v>23.891373261925462</v>
      </c>
      <c r="J17" s="24">
        <f t="shared" si="3"/>
        <v>4.0254957115233969</v>
      </c>
      <c r="K17" s="23">
        <v>297.12593419151108</v>
      </c>
      <c r="L17" s="26">
        <v>302.70607277004262</v>
      </c>
      <c r="M17" s="24">
        <f t="shared" si="4"/>
        <v>24.786669735528392</v>
      </c>
      <c r="N17" s="24">
        <f t="shared" si="5"/>
        <v>1.8780382108735338</v>
      </c>
      <c r="O17" s="17"/>
      <c r="P17" s="10"/>
    </row>
    <row r="18" spans="1:18" x14ac:dyDescent="0.25">
      <c r="A18" s="15"/>
      <c r="B18" s="10" t="s">
        <v>65</v>
      </c>
      <c r="C18" s="89">
        <v>101.34918773795984</v>
      </c>
      <c r="D18" s="94">
        <v>101.02197899658326</v>
      </c>
      <c r="E18" s="24">
        <f t="shared" si="0"/>
        <v>8.3962351426151685</v>
      </c>
      <c r="F18" s="24">
        <f t="shared" si="1"/>
        <v>-0.3228528503085637</v>
      </c>
      <c r="G18" s="23">
        <v>187.44881755035235</v>
      </c>
      <c r="H18" s="26">
        <v>155.8373658059669</v>
      </c>
      <c r="I18" s="24">
        <f t="shared" si="2"/>
        <v>8.9308849465386366</v>
      </c>
      <c r="J18" s="24">
        <f t="shared" si="3"/>
        <v>-16.864044360212628</v>
      </c>
      <c r="K18" s="23">
        <v>120.27907364876751</v>
      </c>
      <c r="L18" s="26">
        <v>110.36024437204046</v>
      </c>
      <c r="M18" s="24">
        <f t="shared" si="4"/>
        <v>9.0366965688859082</v>
      </c>
      <c r="N18" s="24">
        <f t="shared" si="5"/>
        <v>-8.2465128603263835</v>
      </c>
      <c r="O18" s="17"/>
      <c r="P18" s="10"/>
    </row>
    <row r="19" spans="1:18" x14ac:dyDescent="0.25">
      <c r="A19" s="15"/>
      <c r="B19" s="10" t="s">
        <v>104</v>
      </c>
      <c r="C19" s="89">
        <v>43.381110918103516</v>
      </c>
      <c r="D19" s="94">
        <v>41.194702202704129</v>
      </c>
      <c r="E19" s="24">
        <f t="shared" si="0"/>
        <v>3.4238134093137216</v>
      </c>
      <c r="F19" s="24">
        <f t="shared" si="1"/>
        <v>-5.0400016715269729</v>
      </c>
      <c r="G19" s="23">
        <v>32.901084844520348</v>
      </c>
      <c r="H19" s="26">
        <v>55.683113906240067</v>
      </c>
      <c r="I19" s="24">
        <f t="shared" si="2"/>
        <v>3.1911440570730845</v>
      </c>
      <c r="J19" s="24">
        <f t="shared" si="3"/>
        <v>69.244005689721348</v>
      </c>
      <c r="K19" s="23">
        <v>17.866691557802874</v>
      </c>
      <c r="L19" s="26">
        <v>18.873211999690081</v>
      </c>
      <c r="M19" s="24">
        <f t="shared" si="4"/>
        <v>1.5454069632765748</v>
      </c>
      <c r="N19" s="24">
        <f t="shared" si="5"/>
        <v>5.6335020875626585</v>
      </c>
      <c r="O19" s="17"/>
      <c r="P19" s="10"/>
    </row>
    <row r="20" spans="1:18" x14ac:dyDescent="0.25">
      <c r="A20" s="15"/>
      <c r="B20" s="10" t="s">
        <v>66</v>
      </c>
      <c r="C20" s="89">
        <v>150.37096055169698</v>
      </c>
      <c r="D20" s="94">
        <v>163.41478354995633</v>
      </c>
      <c r="E20" s="24">
        <f t="shared" si="0"/>
        <v>13.581885467828741</v>
      </c>
      <c r="F20" s="24">
        <f t="shared" si="1"/>
        <v>8.6744295244259852</v>
      </c>
      <c r="G20" s="23">
        <v>238.62145331951851</v>
      </c>
      <c r="H20" s="26">
        <v>245.47169895362106</v>
      </c>
      <c r="I20" s="24">
        <f t="shared" si="2"/>
        <v>14.067739721138286</v>
      </c>
      <c r="J20" s="24">
        <f t="shared" si="3"/>
        <v>2.8707584916641826</v>
      </c>
      <c r="K20" s="23">
        <v>142.3399587919626</v>
      </c>
      <c r="L20" s="26">
        <v>151.61066302282669</v>
      </c>
      <c r="M20" s="24">
        <f t="shared" si="4"/>
        <v>12.414430270072849</v>
      </c>
      <c r="N20" s="24">
        <f t="shared" si="5"/>
        <v>6.5130721615661802</v>
      </c>
      <c r="O20" s="17"/>
      <c r="P20" s="10"/>
    </row>
    <row r="21" spans="1:18" x14ac:dyDescent="0.25">
      <c r="A21" s="15"/>
      <c r="B21" s="10" t="s">
        <v>74</v>
      </c>
      <c r="C21" s="89">
        <v>9.518965045658712</v>
      </c>
      <c r="D21" s="94">
        <v>19.063954990068503</v>
      </c>
      <c r="E21" s="24">
        <f>+D21/$D$13*100</f>
        <v>1.5844616234479101</v>
      </c>
      <c r="F21" s="24">
        <f t="shared" si="1"/>
        <v>100.2734005075788</v>
      </c>
      <c r="G21" s="23">
        <v>28.312977041507516</v>
      </c>
      <c r="H21" s="26">
        <v>19.81286481252511</v>
      </c>
      <c r="I21" s="24">
        <f t="shared" si="2"/>
        <v>1.1354556411220498</v>
      </c>
      <c r="J21" s="24">
        <f t="shared" si="3"/>
        <v>-30.021965604397703</v>
      </c>
      <c r="K21" s="23">
        <v>15.418018313244445</v>
      </c>
      <c r="L21" s="26">
        <v>21.553743323783962</v>
      </c>
      <c r="M21" s="24">
        <f t="shared" si="4"/>
        <v>1.7648985778254751</v>
      </c>
      <c r="N21" s="24">
        <f t="shared" si="5"/>
        <v>39.795808293137028</v>
      </c>
      <c r="O21" s="17"/>
      <c r="P21" s="10"/>
    </row>
    <row r="22" spans="1:18" x14ac:dyDescent="0.25">
      <c r="A22" s="15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7"/>
      <c r="P22" s="10"/>
    </row>
    <row r="23" spans="1:18" x14ac:dyDescent="0.25">
      <c r="A23" s="15"/>
      <c r="B23" s="10"/>
      <c r="C23" s="141" t="s">
        <v>145</v>
      </c>
      <c r="D23" s="141"/>
      <c r="E23" s="141"/>
      <c r="F23" s="141"/>
      <c r="G23" s="141"/>
      <c r="H23" s="141"/>
      <c r="I23" s="141"/>
      <c r="J23" s="141"/>
      <c r="K23" s="141"/>
      <c r="L23" s="141"/>
      <c r="M23" s="141"/>
      <c r="N23" s="141"/>
      <c r="O23" s="17"/>
      <c r="P23" s="10"/>
    </row>
    <row r="24" spans="1:18" x14ac:dyDescent="0.25">
      <c r="A24" s="15"/>
      <c r="B24" s="10"/>
      <c r="O24" s="17"/>
      <c r="P24" s="10"/>
      <c r="Q24" s="21"/>
      <c r="R24" s="27"/>
    </row>
    <row r="25" spans="1:18" ht="15.75" customHeight="1" x14ac:dyDescent="0.25">
      <c r="A25" s="15"/>
      <c r="B25" s="10"/>
      <c r="C25" s="141" t="s">
        <v>85</v>
      </c>
      <c r="D25" s="141"/>
      <c r="E25" s="147" t="s">
        <v>108</v>
      </c>
      <c r="F25" s="147" t="s">
        <v>90</v>
      </c>
      <c r="G25" s="141" t="s">
        <v>84</v>
      </c>
      <c r="H25" s="141"/>
      <c r="I25" s="147" t="s">
        <v>108</v>
      </c>
      <c r="J25" s="147" t="s">
        <v>90</v>
      </c>
      <c r="K25" s="141" t="s">
        <v>86</v>
      </c>
      <c r="L25" s="141"/>
      <c r="M25" s="147" t="s">
        <v>108</v>
      </c>
      <c r="N25" s="147" t="s">
        <v>90</v>
      </c>
      <c r="O25" s="17"/>
      <c r="P25" s="10"/>
      <c r="Q25" s="21"/>
      <c r="R25" s="27"/>
    </row>
    <row r="26" spans="1:18" x14ac:dyDescent="0.25">
      <c r="A26" s="15"/>
      <c r="B26" s="10"/>
      <c r="C26" s="79">
        <v>2013</v>
      </c>
      <c r="D26" s="79">
        <v>2014</v>
      </c>
      <c r="E26" s="144"/>
      <c r="F26" s="144"/>
      <c r="G26" s="79">
        <v>2013</v>
      </c>
      <c r="H26" s="79">
        <v>2014</v>
      </c>
      <c r="I26" s="144"/>
      <c r="J26" s="144"/>
      <c r="K26" s="79">
        <v>2013</v>
      </c>
      <c r="L26" s="79">
        <v>2014</v>
      </c>
      <c r="M26" s="144"/>
      <c r="N26" s="144"/>
      <c r="O26" s="17"/>
      <c r="P26" s="10"/>
    </row>
    <row r="27" spans="1:18" x14ac:dyDescent="0.25">
      <c r="A27" s="15"/>
      <c r="B27" s="10"/>
      <c r="C27" s="79"/>
      <c r="D27" s="79"/>
      <c r="E27" s="79"/>
      <c r="F27" s="78"/>
      <c r="G27" s="78"/>
      <c r="H27" s="78"/>
      <c r="I27" s="79"/>
      <c r="J27" s="79"/>
      <c r="K27" s="79"/>
      <c r="L27" s="79"/>
      <c r="M27" s="79"/>
      <c r="N27" s="79"/>
      <c r="O27" s="17"/>
      <c r="P27" s="10"/>
    </row>
    <row r="28" spans="1:18" x14ac:dyDescent="0.25">
      <c r="A28" s="15"/>
      <c r="B28" s="29" t="s">
        <v>68</v>
      </c>
      <c r="C28" s="26">
        <f>SUM(C29:C36)</f>
        <v>1162.1484969082176</v>
      </c>
      <c r="D28" s="26">
        <f>SUM(D29:D36)</f>
        <v>1176.3300875480363</v>
      </c>
      <c r="E28" s="29">
        <v>100</v>
      </c>
      <c r="F28" s="29">
        <f>+(D28/C28-1)*100</f>
        <v>1.2202907526488671</v>
      </c>
      <c r="G28" s="26">
        <f>SUM(G29:G36)</f>
        <v>1684.5202763603149</v>
      </c>
      <c r="H28" s="26">
        <f>SUM(H29:H36)</f>
        <v>1714.4306137771084</v>
      </c>
      <c r="I28" s="29">
        <v>100</v>
      </c>
      <c r="J28" s="29">
        <f>+(H28/G28-1)*100</f>
        <v>1.7755997263161349</v>
      </c>
      <c r="K28" s="26">
        <f>SUM(K29:K36)</f>
        <v>1167.3357207957927</v>
      </c>
      <c r="L28" s="26">
        <f>SUM(L29:L36)</f>
        <v>1221.0491140285931</v>
      </c>
      <c r="M28" s="29">
        <v>100</v>
      </c>
      <c r="N28" s="29">
        <f>+(L28/K28-1)*100</f>
        <v>4.6013663658114545</v>
      </c>
      <c r="O28" s="17"/>
      <c r="P28" s="10"/>
    </row>
    <row r="29" spans="1:18" x14ac:dyDescent="0.25">
      <c r="A29" s="15"/>
      <c r="B29" s="10" t="s">
        <v>62</v>
      </c>
      <c r="C29" s="23">
        <v>356.26800417454893</v>
      </c>
      <c r="D29" s="26">
        <v>374.53085918233694</v>
      </c>
      <c r="E29" s="24">
        <f>+D29/$D$28*100</f>
        <v>31.838925412765377</v>
      </c>
      <c r="F29" s="24">
        <f>+(D29/C29-1)*100</f>
        <v>5.1261563749183559</v>
      </c>
      <c r="G29" s="23">
        <v>446.11252800957095</v>
      </c>
      <c r="H29" s="26">
        <v>463.97829105954895</v>
      </c>
      <c r="I29" s="24">
        <f>+H29/$H$28*100</f>
        <v>27.063112810226002</v>
      </c>
      <c r="J29" s="24">
        <f>+(H29/G29-1)*100</f>
        <v>4.0047660462910528</v>
      </c>
      <c r="K29" s="23">
        <v>351.82370835324298</v>
      </c>
      <c r="L29" s="26">
        <v>368.43241387977662</v>
      </c>
      <c r="M29" s="24">
        <f>+L29/$L$28*100</f>
        <v>30.173431162339725</v>
      </c>
      <c r="N29" s="24">
        <f>+(L29/K29-1)*100</f>
        <v>4.7207465364607959</v>
      </c>
      <c r="O29" s="17"/>
      <c r="P29" s="10"/>
    </row>
    <row r="30" spans="1:18" x14ac:dyDescent="0.25">
      <c r="A30" s="15"/>
      <c r="B30" s="10" t="s">
        <v>32</v>
      </c>
      <c r="C30" s="23">
        <v>57.130657340989316</v>
      </c>
      <c r="D30" s="26">
        <v>59.741058050583483</v>
      </c>
      <c r="E30" s="24">
        <f t="shared" ref="E30:E36" si="6">+D30/$D$28*100</f>
        <v>5.078596448647235</v>
      </c>
      <c r="F30" s="24">
        <f t="shared" ref="F30:F36" si="7">+(D30/C30-1)*100</f>
        <v>4.569176745182113</v>
      </c>
      <c r="G30" s="23">
        <v>72.674850353867981</v>
      </c>
      <c r="H30" s="26">
        <v>92.496369441613993</v>
      </c>
      <c r="I30" s="24">
        <f t="shared" ref="I30:I36" si="8">+H30/$H$28*100</f>
        <v>5.3951655259954059</v>
      </c>
      <c r="J30" s="24">
        <f t="shared" ref="J30:J36" si="9">+(H30/G30-1)*100</f>
        <v>27.274248231996602</v>
      </c>
      <c r="K30" s="23">
        <v>67.571042477684657</v>
      </c>
      <c r="L30" s="26">
        <v>76.189871497898977</v>
      </c>
      <c r="M30" s="24">
        <f t="shared" ref="M30:M36" si="10">+L30/$L$28*100</f>
        <v>6.2397057270306373</v>
      </c>
      <c r="N30" s="24">
        <f t="shared" ref="N30:N36" si="11">+(L30/K30-1)*100</f>
        <v>12.755210966385032</v>
      </c>
      <c r="O30" s="17"/>
      <c r="P30" s="10"/>
    </row>
    <row r="31" spans="1:18" x14ac:dyDescent="0.25">
      <c r="A31" s="15"/>
      <c r="B31" s="10" t="s">
        <v>63</v>
      </c>
      <c r="C31" s="23">
        <v>194.35781282013835</v>
      </c>
      <c r="D31" s="26">
        <v>177.38769822781336</v>
      </c>
      <c r="E31" s="24">
        <f t="shared" si="6"/>
        <v>15.079755257944944</v>
      </c>
      <c r="F31" s="24">
        <f t="shared" si="7"/>
        <v>-8.7313776308181605</v>
      </c>
      <c r="G31" s="23">
        <v>287.89826251145206</v>
      </c>
      <c r="H31" s="26">
        <v>277.48727150209731</v>
      </c>
      <c r="I31" s="24">
        <f t="shared" si="8"/>
        <v>16.185389439048663</v>
      </c>
      <c r="J31" s="24">
        <f t="shared" si="9"/>
        <v>-3.6162048768670907</v>
      </c>
      <c r="K31" s="23">
        <v>188.85916411565043</v>
      </c>
      <c r="L31" s="26">
        <v>180.64029153568163</v>
      </c>
      <c r="M31" s="24">
        <f t="shared" si="10"/>
        <v>14.793859596662514</v>
      </c>
      <c r="N31" s="24">
        <f t="shared" si="11"/>
        <v>-4.351852672045009</v>
      </c>
      <c r="O31" s="17"/>
      <c r="P31" s="10"/>
    </row>
    <row r="32" spans="1:18" x14ac:dyDescent="0.25">
      <c r="A32" s="15"/>
      <c r="B32" s="10" t="s">
        <v>64</v>
      </c>
      <c r="C32" s="23">
        <v>239.92609097259947</v>
      </c>
      <c r="D32" s="26">
        <v>244.09083015068393</v>
      </c>
      <c r="E32" s="24">
        <f t="shared" si="6"/>
        <v>20.750198667405613</v>
      </c>
      <c r="F32" s="24">
        <f t="shared" si="7"/>
        <v>1.735842551012956</v>
      </c>
      <c r="G32" s="23">
        <v>394.22933600404497</v>
      </c>
      <c r="H32" s="26">
        <v>415.62572350764572</v>
      </c>
      <c r="I32" s="24">
        <f t="shared" si="8"/>
        <v>24.242784757090256</v>
      </c>
      <c r="J32" s="24">
        <f t="shared" si="9"/>
        <v>5.4273960736856974</v>
      </c>
      <c r="K32" s="23">
        <v>269.58909581758013</v>
      </c>
      <c r="L32" s="26">
        <v>286.44570841956659</v>
      </c>
      <c r="M32" s="24">
        <f t="shared" si="10"/>
        <v>23.458983355264031</v>
      </c>
      <c r="N32" s="24">
        <f t="shared" si="11"/>
        <v>6.2527056411037618</v>
      </c>
      <c r="O32" s="17"/>
      <c r="P32" s="10"/>
    </row>
    <row r="33" spans="1:17" x14ac:dyDescent="0.25">
      <c r="A33" s="15"/>
      <c r="B33" s="10" t="s">
        <v>65</v>
      </c>
      <c r="C33" s="23">
        <v>99.211429440440668</v>
      </c>
      <c r="D33" s="26">
        <v>100.21461310882165</v>
      </c>
      <c r="E33" s="24">
        <f t="shared" si="6"/>
        <v>8.5192595317961146</v>
      </c>
      <c r="F33" s="24">
        <f t="shared" si="7"/>
        <v>1.0111573576139454</v>
      </c>
      <c r="G33" s="23">
        <v>175.33732277284528</v>
      </c>
      <c r="H33" s="26">
        <v>158.22681536480232</v>
      </c>
      <c r="I33" s="24">
        <f t="shared" si="8"/>
        <v>9.2291174745304243</v>
      </c>
      <c r="J33" s="24">
        <f t="shared" si="9"/>
        <v>-9.7586224869020803</v>
      </c>
      <c r="K33" s="23">
        <v>110.36430319541294</v>
      </c>
      <c r="L33" s="26">
        <v>114.99315067319311</v>
      </c>
      <c r="M33" s="24">
        <f t="shared" si="10"/>
        <v>9.4175696417155201</v>
      </c>
      <c r="N33" s="24">
        <f t="shared" si="11"/>
        <v>4.1941527683858615</v>
      </c>
      <c r="O33" s="17"/>
      <c r="P33" s="10"/>
    </row>
    <row r="34" spans="1:17" x14ac:dyDescent="0.25">
      <c r="A34" s="15"/>
      <c r="B34" s="10" t="s">
        <v>104</v>
      </c>
      <c r="C34" s="23">
        <v>43.381866098010434</v>
      </c>
      <c r="D34" s="26">
        <v>41.753469214056821</v>
      </c>
      <c r="E34" s="24">
        <f t="shared" si="6"/>
        <v>3.5494687805774401</v>
      </c>
      <c r="F34" s="24">
        <f t="shared" si="7"/>
        <v>-3.7536349410941861</v>
      </c>
      <c r="G34" s="23">
        <v>43.390843364312296</v>
      </c>
      <c r="H34" s="26">
        <v>54.653920416134362</v>
      </c>
      <c r="I34" s="24">
        <f t="shared" si="8"/>
        <v>3.1878759033429085</v>
      </c>
      <c r="J34" s="24">
        <f t="shared" si="9"/>
        <v>25.957266968186232</v>
      </c>
      <c r="K34" s="23">
        <v>16.295901449937087</v>
      </c>
      <c r="L34" s="26">
        <v>21.461713766873785</v>
      </c>
      <c r="M34" s="24">
        <f t="shared" si="10"/>
        <v>1.757645414938749</v>
      </c>
      <c r="N34" s="24">
        <f t="shared" si="11"/>
        <v>31.70007092155458</v>
      </c>
      <c r="O34" s="17"/>
      <c r="P34" s="10"/>
    </row>
    <row r="35" spans="1:17" x14ac:dyDescent="0.25">
      <c r="A35" s="15"/>
      <c r="B35" s="10" t="s">
        <v>66</v>
      </c>
      <c r="C35" s="23">
        <v>159.19568475598203</v>
      </c>
      <c r="D35" s="26">
        <v>162.52835339583882</v>
      </c>
      <c r="E35" s="24">
        <f t="shared" si="6"/>
        <v>13.816560089406185</v>
      </c>
      <c r="F35" s="24">
        <f t="shared" si="7"/>
        <v>2.0934415684477736</v>
      </c>
      <c r="G35" s="23">
        <v>236.54274877459966</v>
      </c>
      <c r="H35" s="26">
        <v>229.26115260255713</v>
      </c>
      <c r="I35" s="24">
        <f t="shared" si="8"/>
        <v>13.372436933884755</v>
      </c>
      <c r="J35" s="24">
        <f t="shared" si="9"/>
        <v>-3.0783425870226644</v>
      </c>
      <c r="K35" s="23">
        <v>146.49754214830946</v>
      </c>
      <c r="L35" s="26">
        <v>151.03621347788746</v>
      </c>
      <c r="M35" s="24">
        <f t="shared" si="10"/>
        <v>12.369380702433455</v>
      </c>
      <c r="N35" s="24">
        <f t="shared" si="11"/>
        <v>3.0981211445740175</v>
      </c>
      <c r="O35" s="17"/>
      <c r="P35" s="10"/>
    </row>
    <row r="36" spans="1:17" x14ac:dyDescent="0.25">
      <c r="A36" s="15"/>
      <c r="B36" s="10" t="s">
        <v>74</v>
      </c>
      <c r="C36" s="23">
        <v>12.676951305508352</v>
      </c>
      <c r="D36" s="26">
        <v>16.083206217901417</v>
      </c>
      <c r="E36" s="24">
        <f t="shared" si="6"/>
        <v>1.3672358114571006</v>
      </c>
      <c r="F36" s="24">
        <f t="shared" si="7"/>
        <v>26.869669452094435</v>
      </c>
      <c r="G36" s="23">
        <v>28.33438456962152</v>
      </c>
      <c r="H36" s="26">
        <v>22.701069882708786</v>
      </c>
      <c r="I36" s="24">
        <f t="shared" si="8"/>
        <v>1.324117155881593</v>
      </c>
      <c r="J36" s="24">
        <f t="shared" si="9"/>
        <v>-19.881549475941142</v>
      </c>
      <c r="K36" s="23">
        <v>16.334963237974979</v>
      </c>
      <c r="L36" s="26">
        <v>21.849750777714835</v>
      </c>
      <c r="M36" s="24">
        <f t="shared" si="10"/>
        <v>1.7894243996153607</v>
      </c>
      <c r="N36" s="24">
        <f t="shared" si="11"/>
        <v>33.76063636873856</v>
      </c>
      <c r="O36" s="17"/>
      <c r="P36" s="10"/>
    </row>
    <row r="37" spans="1:17" ht="14.25" customHeight="1" x14ac:dyDescent="0.25">
      <c r="A37" s="15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7"/>
      <c r="P37" s="10"/>
    </row>
    <row r="38" spans="1:17" x14ac:dyDescent="0.25">
      <c r="A38" s="15"/>
      <c r="B38" s="10"/>
      <c r="C38" s="4"/>
      <c r="D38" s="4"/>
      <c r="E38" s="4"/>
      <c r="F38" s="5"/>
      <c r="G38" s="5"/>
      <c r="H38" s="5"/>
      <c r="I38" s="5"/>
      <c r="J38" s="8"/>
      <c r="K38" s="8"/>
      <c r="L38" s="8"/>
      <c r="M38" s="8"/>
      <c r="N38" s="8"/>
      <c r="O38" s="17"/>
      <c r="P38" s="10"/>
      <c r="Q38" s="21" t="s">
        <v>50</v>
      </c>
    </row>
    <row r="39" spans="1:17" x14ac:dyDescent="0.25">
      <c r="A39" s="15"/>
      <c r="B39" s="10"/>
      <c r="C39" s="4"/>
      <c r="D39" s="4"/>
      <c r="E39" s="4"/>
      <c r="F39" s="5"/>
      <c r="G39" s="5"/>
      <c r="H39" s="5"/>
      <c r="I39" s="5"/>
      <c r="J39" s="8"/>
      <c r="K39" s="8"/>
      <c r="L39" s="8"/>
      <c r="M39" s="8"/>
      <c r="N39" s="8"/>
      <c r="O39" s="17"/>
      <c r="P39" s="10"/>
      <c r="Q39" s="9" t="s">
        <v>50</v>
      </c>
    </row>
    <row r="40" spans="1:17" x14ac:dyDescent="0.25">
      <c r="A40" s="15"/>
      <c r="B40" s="10"/>
      <c r="C40" s="4"/>
      <c r="D40" s="4"/>
      <c r="E40" s="4"/>
      <c r="F40" s="5"/>
      <c r="G40" s="5"/>
      <c r="H40" s="5"/>
      <c r="I40" s="5"/>
      <c r="J40" s="8"/>
      <c r="K40" s="8"/>
      <c r="L40" s="8"/>
      <c r="M40" s="8"/>
      <c r="N40" s="8"/>
      <c r="O40" s="17"/>
      <c r="P40" s="10"/>
      <c r="Q40" s="9" t="s">
        <v>50</v>
      </c>
    </row>
    <row r="41" spans="1:17" x14ac:dyDescent="0.25">
      <c r="A41" s="15"/>
      <c r="B41" s="10"/>
      <c r="C41" s="4"/>
      <c r="D41" s="4"/>
      <c r="E41" s="4"/>
      <c r="F41" s="5"/>
      <c r="G41" s="5"/>
      <c r="H41" s="5"/>
      <c r="I41" s="5"/>
      <c r="J41" s="8"/>
      <c r="K41" s="8"/>
      <c r="L41" s="8"/>
      <c r="M41" s="8"/>
      <c r="N41" s="8"/>
      <c r="O41" s="17"/>
      <c r="P41" s="10"/>
      <c r="Q41" s="9" t="s">
        <v>50</v>
      </c>
    </row>
    <row r="42" spans="1:17" x14ac:dyDescent="0.25">
      <c r="A42" s="15"/>
      <c r="B42" s="10"/>
      <c r="C42" s="4"/>
      <c r="D42" s="4"/>
      <c r="E42" s="4"/>
      <c r="F42" s="5"/>
      <c r="G42" s="5"/>
      <c r="H42" s="5"/>
      <c r="I42" s="5"/>
      <c r="J42" s="8"/>
      <c r="K42" s="8"/>
      <c r="L42" s="8"/>
      <c r="M42" s="8"/>
      <c r="N42" s="8"/>
      <c r="O42" s="17"/>
      <c r="P42" s="10"/>
      <c r="Q42" s="9" t="s">
        <v>50</v>
      </c>
    </row>
    <row r="43" spans="1:17" x14ac:dyDescent="0.25">
      <c r="A43" s="15"/>
      <c r="B43" s="10"/>
      <c r="C43" s="4"/>
      <c r="D43" s="4"/>
      <c r="E43" s="4"/>
      <c r="F43" s="5"/>
      <c r="G43" s="5"/>
      <c r="H43" s="5"/>
      <c r="I43" s="5"/>
      <c r="J43" s="8"/>
      <c r="K43" s="8"/>
      <c r="L43" s="8"/>
      <c r="M43" s="8"/>
      <c r="N43" s="8"/>
      <c r="O43" s="17"/>
      <c r="P43" s="10"/>
    </row>
    <row r="44" spans="1:17" x14ac:dyDescent="0.25">
      <c r="A44" s="15"/>
      <c r="B44" s="10"/>
      <c r="C44" s="4"/>
      <c r="D44" s="4"/>
      <c r="E44" s="4"/>
      <c r="F44" s="5"/>
      <c r="G44" s="5"/>
      <c r="H44" s="5"/>
      <c r="I44" s="5"/>
      <c r="J44" s="8"/>
      <c r="K44" s="8"/>
      <c r="L44" s="8"/>
      <c r="M44" s="8"/>
      <c r="N44" s="8"/>
      <c r="O44" s="17"/>
      <c r="P44" s="10"/>
      <c r="Q44" s="9" t="s">
        <v>50</v>
      </c>
    </row>
    <row r="45" spans="1:17" x14ac:dyDescent="0.25">
      <c r="A45" s="15"/>
      <c r="B45" s="10"/>
      <c r="C45" s="4"/>
      <c r="D45" s="4"/>
      <c r="E45" s="4"/>
      <c r="F45" s="5"/>
      <c r="G45" s="5"/>
      <c r="H45" s="5"/>
      <c r="I45" s="5"/>
      <c r="J45" s="8"/>
      <c r="K45" s="8"/>
      <c r="L45" s="8"/>
      <c r="M45" s="8"/>
      <c r="N45" s="8"/>
      <c r="O45" s="17"/>
      <c r="P45" s="10"/>
      <c r="Q45" s="9" t="s">
        <v>50</v>
      </c>
    </row>
    <row r="46" spans="1:17" x14ac:dyDescent="0.25">
      <c r="A46" s="15"/>
      <c r="B46" s="10"/>
      <c r="C46" s="4"/>
      <c r="D46" s="4"/>
      <c r="E46" s="4"/>
      <c r="F46" s="5"/>
      <c r="G46" s="5"/>
      <c r="H46" s="5"/>
      <c r="I46" s="5"/>
      <c r="J46" s="8"/>
      <c r="K46" s="8"/>
      <c r="L46" s="8"/>
      <c r="M46" s="8"/>
      <c r="N46" s="8"/>
      <c r="O46" s="17"/>
      <c r="P46" s="10"/>
      <c r="Q46" s="9" t="s">
        <v>50</v>
      </c>
    </row>
    <row r="47" spans="1:17" x14ac:dyDescent="0.25">
      <c r="A47" s="15"/>
      <c r="B47" s="10"/>
      <c r="C47" s="4"/>
      <c r="D47" s="4"/>
      <c r="E47" s="4"/>
      <c r="F47" s="5"/>
      <c r="G47" s="5"/>
      <c r="H47" s="5"/>
      <c r="I47" s="5"/>
      <c r="J47" s="8"/>
      <c r="K47" s="8"/>
      <c r="L47" s="8"/>
      <c r="M47" s="8"/>
      <c r="N47" s="8"/>
      <c r="O47" s="17"/>
      <c r="P47" s="10"/>
      <c r="Q47" s="9" t="s">
        <v>50</v>
      </c>
    </row>
    <row r="48" spans="1:17" x14ac:dyDescent="0.25">
      <c r="A48" s="15"/>
      <c r="B48" s="46" t="str">
        <f>+Índice!B49</f>
        <v>Fuente: Departamento Administrativo Nacional de Estadística, Gran Encuesta Integrada de Hogares (GEIH) junio 2014</v>
      </c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7"/>
      <c r="P48" s="10"/>
    </row>
    <row r="49" spans="1:16" x14ac:dyDescent="0.25">
      <c r="A49" s="15"/>
      <c r="B49" s="46" t="s">
        <v>120</v>
      </c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7"/>
      <c r="P49" s="10"/>
    </row>
    <row r="50" spans="1:16" x14ac:dyDescent="0.25">
      <c r="A50" s="18"/>
      <c r="B50" s="50" t="s">
        <v>36</v>
      </c>
      <c r="C50" s="19"/>
      <c r="D50" s="19"/>
      <c r="E50" s="19"/>
      <c r="F50" s="19"/>
      <c r="G50" s="19"/>
      <c r="H50" s="19"/>
      <c r="I50" s="19"/>
      <c r="J50" s="19"/>
      <c r="K50" s="19"/>
      <c r="L50" s="19"/>
      <c r="M50" s="19"/>
      <c r="N50" s="19"/>
      <c r="O50" s="20"/>
      <c r="P50" s="10"/>
    </row>
    <row r="52" spans="1:16" x14ac:dyDescent="0.25">
      <c r="B52" s="21" t="s">
        <v>17</v>
      </c>
      <c r="C52" s="21"/>
      <c r="D52" s="21"/>
      <c r="E52" s="21" t="s">
        <v>15</v>
      </c>
    </row>
  </sheetData>
  <mergeCells count="21">
    <mergeCell ref="N25:N26"/>
    <mergeCell ref="N10:N11"/>
    <mergeCell ref="C23:N23"/>
    <mergeCell ref="C25:D25"/>
    <mergeCell ref="E25:E26"/>
    <mergeCell ref="F25:F26"/>
    <mergeCell ref="G25:H25"/>
    <mergeCell ref="I25:I26"/>
    <mergeCell ref="J25:J26"/>
    <mergeCell ref="K25:L25"/>
    <mergeCell ref="M25:M26"/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</mergeCells>
  <printOptions horizontalCentered="1" verticalCentered="1"/>
  <pageMargins left="0.82677165354330717" right="0" top="0.47244094488188981" bottom="0.59055118110236227" header="0.31496062992125984" footer="0.31496062992125984"/>
  <pageSetup scale="72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R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20.140625" style="9" customWidth="1"/>
    <col min="3" max="4" width="10" style="9" customWidth="1"/>
    <col min="5" max="5" width="8.85546875" style="9" customWidth="1"/>
    <col min="6" max="6" width="11.85546875" style="9" customWidth="1"/>
    <col min="7" max="7" width="13.42578125" style="9" customWidth="1"/>
    <col min="8" max="13" width="10" style="9" customWidth="1"/>
    <col min="14" max="14" width="11.7109375" style="9" customWidth="1"/>
    <col min="15" max="15" width="1.85546875" style="9" customWidth="1"/>
    <col min="16" max="16" width="10.85546875" style="9"/>
    <col min="17" max="17" width="11.42578125" style="9" customWidth="1"/>
    <col min="18" max="18" width="10.85546875" style="9" customWidth="1"/>
    <col min="19" max="16384" width="10.85546875" style="9"/>
  </cols>
  <sheetData>
    <row r="1" spans="1:17" x14ac:dyDescent="0.25">
      <c r="A1" s="74"/>
      <c r="B1" s="73"/>
      <c r="C1" s="73"/>
      <c r="D1" s="73"/>
      <c r="E1" s="73"/>
      <c r="F1" s="73"/>
      <c r="G1" s="73"/>
      <c r="H1" s="73"/>
      <c r="I1" s="73"/>
      <c r="J1" s="73"/>
      <c r="K1" s="73"/>
      <c r="L1" s="73"/>
      <c r="M1" s="73"/>
      <c r="N1" s="73"/>
      <c r="O1" s="75"/>
      <c r="P1" s="10"/>
    </row>
    <row r="2" spans="1:17" x14ac:dyDescent="0.25">
      <c r="A2" s="15"/>
      <c r="B2" s="78"/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  <c r="N2" s="78"/>
      <c r="O2" s="17"/>
      <c r="P2" s="10"/>
    </row>
    <row r="3" spans="1:17" x14ac:dyDescent="0.25">
      <c r="A3" s="15"/>
      <c r="B3" s="78"/>
      <c r="C3" s="78"/>
      <c r="D3" s="78"/>
      <c r="E3" s="78"/>
      <c r="F3" s="78"/>
      <c r="G3" s="78"/>
      <c r="H3" s="78"/>
      <c r="I3" s="78"/>
      <c r="J3" s="78"/>
      <c r="K3" s="78"/>
      <c r="L3" s="78"/>
      <c r="M3" s="78"/>
      <c r="N3" s="78"/>
      <c r="O3" s="17"/>
      <c r="P3" s="10"/>
    </row>
    <row r="4" spans="1:17" x14ac:dyDescent="0.25">
      <c r="A4" s="15"/>
      <c r="B4" s="78"/>
      <c r="C4" s="78"/>
      <c r="D4" s="78"/>
      <c r="E4" s="78"/>
      <c r="F4" s="78"/>
      <c r="G4" s="78"/>
      <c r="H4" s="78"/>
      <c r="I4" s="78"/>
      <c r="J4" s="78"/>
      <c r="K4" s="78"/>
      <c r="L4" s="78"/>
      <c r="M4" s="78"/>
      <c r="N4" s="78"/>
      <c r="O4" s="17"/>
      <c r="P4" s="10"/>
    </row>
    <row r="5" spans="1:17" x14ac:dyDescent="0.25">
      <c r="A5" s="15"/>
      <c r="B5" s="78"/>
      <c r="C5" s="78"/>
      <c r="D5" s="78"/>
      <c r="E5" s="78"/>
      <c r="F5" s="78"/>
      <c r="G5" s="78"/>
      <c r="H5" s="78"/>
      <c r="I5" s="78"/>
      <c r="J5" s="78"/>
      <c r="K5" s="78"/>
      <c r="L5" s="78"/>
      <c r="M5" s="78"/>
      <c r="N5" s="78"/>
      <c r="O5" s="17"/>
      <c r="P5" s="10"/>
    </row>
    <row r="6" spans="1:17" x14ac:dyDescent="0.25">
      <c r="A6" s="15"/>
      <c r="B6" s="78"/>
      <c r="C6" s="78"/>
      <c r="D6" s="78"/>
      <c r="E6" s="78"/>
      <c r="F6" s="78"/>
      <c r="G6" s="78"/>
      <c r="H6" s="78"/>
      <c r="I6" s="78"/>
      <c r="J6" s="78"/>
      <c r="K6" s="78"/>
      <c r="L6" s="78"/>
      <c r="M6" s="78"/>
      <c r="N6" s="78"/>
      <c r="O6" s="17"/>
      <c r="P6" s="10"/>
    </row>
    <row r="7" spans="1:17" x14ac:dyDescent="0.25">
      <c r="A7" s="15"/>
      <c r="B7" s="78"/>
      <c r="C7" s="140" t="s">
        <v>119</v>
      </c>
      <c r="D7" s="140"/>
      <c r="E7" s="140"/>
      <c r="F7" s="140"/>
      <c r="G7" s="140"/>
      <c r="H7" s="140"/>
      <c r="I7" s="140"/>
      <c r="J7" s="140"/>
      <c r="K7" s="140"/>
      <c r="L7" s="140"/>
      <c r="M7" s="140"/>
      <c r="N7" s="140"/>
      <c r="O7" s="17"/>
      <c r="P7" s="10"/>
    </row>
    <row r="8" spans="1:17" x14ac:dyDescent="0.25">
      <c r="A8" s="15"/>
      <c r="B8" s="78"/>
      <c r="C8" s="140" t="s">
        <v>75</v>
      </c>
      <c r="D8" s="140"/>
      <c r="E8" s="140"/>
      <c r="F8" s="140"/>
      <c r="G8" s="140"/>
      <c r="H8" s="140"/>
      <c r="I8" s="140"/>
      <c r="J8" s="140"/>
      <c r="K8" s="140"/>
      <c r="L8" s="140"/>
      <c r="M8" s="140"/>
      <c r="N8" s="140"/>
      <c r="O8" s="17"/>
      <c r="P8" s="10"/>
    </row>
    <row r="9" spans="1:17" ht="7.5" customHeight="1" x14ac:dyDescent="0.25">
      <c r="A9" s="15"/>
      <c r="B9" s="78"/>
      <c r="C9" s="79"/>
      <c r="D9" s="79"/>
      <c r="E9" s="79"/>
      <c r="F9" s="79"/>
      <c r="G9" s="79"/>
      <c r="H9" s="78"/>
      <c r="I9" s="79"/>
      <c r="J9" s="78"/>
      <c r="K9" s="78"/>
      <c r="L9" s="78"/>
      <c r="M9" s="78"/>
      <c r="N9" s="78"/>
      <c r="O9" s="17"/>
      <c r="P9" s="10"/>
    </row>
    <row r="10" spans="1:17" ht="15.75" customHeight="1" x14ac:dyDescent="0.25">
      <c r="A10" s="15"/>
      <c r="B10" s="10"/>
      <c r="C10" s="141" t="s">
        <v>85</v>
      </c>
      <c r="D10" s="141"/>
      <c r="E10" s="147" t="s">
        <v>108</v>
      </c>
      <c r="F10" s="147" t="s">
        <v>90</v>
      </c>
      <c r="G10" s="141" t="s">
        <v>84</v>
      </c>
      <c r="H10" s="141"/>
      <c r="I10" s="147" t="s">
        <v>108</v>
      </c>
      <c r="J10" s="147" t="s">
        <v>90</v>
      </c>
      <c r="K10" s="141" t="s">
        <v>86</v>
      </c>
      <c r="L10" s="141"/>
      <c r="M10" s="147" t="s">
        <v>108</v>
      </c>
      <c r="N10" s="147" t="s">
        <v>90</v>
      </c>
      <c r="O10" s="17"/>
      <c r="P10" s="10"/>
    </row>
    <row r="11" spans="1:17" ht="15.75" customHeight="1" x14ac:dyDescent="0.25">
      <c r="A11" s="15"/>
      <c r="B11" s="10"/>
      <c r="C11" s="79">
        <v>2013</v>
      </c>
      <c r="D11" s="79">
        <v>2014</v>
      </c>
      <c r="E11" s="144"/>
      <c r="F11" s="144"/>
      <c r="G11" s="79">
        <v>2013</v>
      </c>
      <c r="H11" s="79">
        <v>2014</v>
      </c>
      <c r="I11" s="144"/>
      <c r="J11" s="144"/>
      <c r="K11" s="79">
        <v>2013</v>
      </c>
      <c r="L11" s="79">
        <v>2014</v>
      </c>
      <c r="M11" s="144"/>
      <c r="N11" s="144"/>
      <c r="O11" s="17"/>
      <c r="Q11" s="2"/>
    </row>
    <row r="12" spans="1:17" ht="6" customHeight="1" x14ac:dyDescent="0.25">
      <c r="A12" s="15"/>
      <c r="B12" s="10"/>
      <c r="C12" s="79"/>
      <c r="D12" s="79"/>
      <c r="E12" s="79"/>
      <c r="F12" s="87"/>
      <c r="G12" s="84"/>
      <c r="H12" s="78"/>
      <c r="I12" s="79"/>
      <c r="J12" s="79"/>
      <c r="K12" s="79"/>
      <c r="L12" s="79"/>
      <c r="M12" s="79"/>
      <c r="N12" s="79"/>
      <c r="O12" s="17"/>
      <c r="P12" s="10"/>
    </row>
    <row r="13" spans="1:17" x14ac:dyDescent="0.25">
      <c r="A13" s="15"/>
      <c r="B13" s="29" t="s">
        <v>68</v>
      </c>
      <c r="C13" s="26">
        <f>SUM(C14:C19)</f>
        <v>1155.141401853135</v>
      </c>
      <c r="D13" s="26">
        <f>SUM(D14:D19)</f>
        <v>1196.1207862185718</v>
      </c>
      <c r="E13" s="29">
        <v>100</v>
      </c>
      <c r="F13" s="29">
        <f>+(D13/C13-1)*100</f>
        <v>3.5475643327903983</v>
      </c>
      <c r="G13" s="26">
        <f>SUM(G14:G19)</f>
        <v>1704.5662254904335</v>
      </c>
      <c r="H13" s="26">
        <f>SUM(H14:H19)</f>
        <v>1746.7314509373221</v>
      </c>
      <c r="I13" s="29">
        <v>100</v>
      </c>
      <c r="J13" s="29">
        <f>+(H13/G13-1)*100</f>
        <v>2.4736630830965112</v>
      </c>
      <c r="K13" s="26">
        <f>SUM(K14:K19)</f>
        <v>1192.5221878602285</v>
      </c>
      <c r="L13" s="26">
        <f>SUM(L14:L19)</f>
        <v>1221.2454355501977</v>
      </c>
      <c r="M13" s="29">
        <v>100</v>
      </c>
      <c r="N13" s="29">
        <f>+(L13/K13-1)*100</f>
        <v>2.4086132721360842</v>
      </c>
      <c r="O13" s="17"/>
      <c r="P13" s="10"/>
    </row>
    <row r="14" spans="1:17" x14ac:dyDescent="0.25">
      <c r="A14" s="15"/>
      <c r="B14" s="10" t="s">
        <v>69</v>
      </c>
      <c r="C14" s="23">
        <v>28.38851801152564</v>
      </c>
      <c r="D14" s="26">
        <v>28.225816616190045</v>
      </c>
      <c r="E14" s="24">
        <f>+D14/$D$13*100</f>
        <v>2.3597797932618017</v>
      </c>
      <c r="F14" s="24">
        <f>+(D14/C14-1)*100</f>
        <v>-0.57312394845528969</v>
      </c>
      <c r="G14" s="23">
        <v>67.70973036799937</v>
      </c>
      <c r="H14" s="26">
        <v>78.705650534504841</v>
      </c>
      <c r="I14" s="24">
        <f>+H14/$H$13*100</f>
        <v>4.505881570533937</v>
      </c>
      <c r="J14" s="24">
        <f>+(H14/G14-1)*100</f>
        <v>16.239793168194794</v>
      </c>
      <c r="K14" s="89">
        <v>68.99187325162859</v>
      </c>
      <c r="L14" s="94">
        <v>79.177039447563189</v>
      </c>
      <c r="M14" s="24">
        <f>+L14/$L$13*100</f>
        <v>6.4833027942407169</v>
      </c>
      <c r="N14" s="24">
        <f>+(L14/K14-1)*100</f>
        <v>14.762849181942128</v>
      </c>
      <c r="O14" s="17"/>
      <c r="P14" s="10"/>
    </row>
    <row r="15" spans="1:17" x14ac:dyDescent="0.25">
      <c r="A15" s="15"/>
      <c r="B15" s="10" t="s">
        <v>70</v>
      </c>
      <c r="C15" s="23">
        <v>815.49917429009304</v>
      </c>
      <c r="D15" s="26">
        <v>855.95564538601445</v>
      </c>
      <c r="E15" s="24">
        <f t="shared" ref="E15:E19" si="0">+D15/$D$13*100</f>
        <v>71.56097070196742</v>
      </c>
      <c r="F15" s="24">
        <f t="shared" ref="F15:F19" si="1">+(D15/C15-1)*100</f>
        <v>4.9609456847261146</v>
      </c>
      <c r="G15" s="23">
        <v>928.14160363987844</v>
      </c>
      <c r="H15" s="26">
        <v>965.55644097535082</v>
      </c>
      <c r="I15" s="24">
        <f t="shared" ref="I15:I19" si="2">+H15/$H$13*100</f>
        <v>55.277898640756653</v>
      </c>
      <c r="J15" s="24">
        <f t="shared" ref="J15:J19" si="3">+(H15/G15-1)*100</f>
        <v>4.0311561499606574</v>
      </c>
      <c r="K15" s="89">
        <v>403.16070180568749</v>
      </c>
      <c r="L15" s="94">
        <v>413.22457148514474</v>
      </c>
      <c r="M15" s="24">
        <f t="shared" ref="M15:M19" si="4">+L15/$L$13*100</f>
        <v>33.836324743271447</v>
      </c>
      <c r="N15" s="24">
        <f t="shared" ref="N15:N19" si="5">+(L15/K15-1)*100</f>
        <v>2.4962427226619344</v>
      </c>
      <c r="O15" s="17"/>
      <c r="P15" s="10"/>
    </row>
    <row r="16" spans="1:17" x14ac:dyDescent="0.25">
      <c r="A16" s="15"/>
      <c r="B16" s="10" t="s">
        <v>71</v>
      </c>
      <c r="C16" s="23">
        <v>31.281038118542632</v>
      </c>
      <c r="D16" s="26">
        <v>31.458591759080416</v>
      </c>
      <c r="E16" s="24">
        <f t="shared" si="0"/>
        <v>2.6300514230284322</v>
      </c>
      <c r="F16" s="24">
        <f t="shared" si="1"/>
        <v>0.56760789032936909</v>
      </c>
      <c r="G16" s="23">
        <v>56.090225995795393</v>
      </c>
      <c r="H16" s="26">
        <v>58.81172837257354</v>
      </c>
      <c r="I16" s="24">
        <f t="shared" si="2"/>
        <v>3.3669588041718885</v>
      </c>
      <c r="J16" s="24">
        <f t="shared" si="3"/>
        <v>4.8520082215075311</v>
      </c>
      <c r="K16" s="89">
        <v>56.124984465414691</v>
      </c>
      <c r="L16" s="94">
        <v>51.021149773293033</v>
      </c>
      <c r="M16" s="24">
        <f t="shared" si="4"/>
        <v>4.1777965581756211</v>
      </c>
      <c r="N16" s="24">
        <f t="shared" si="5"/>
        <v>-9.0936946187784589</v>
      </c>
      <c r="O16" s="17"/>
      <c r="P16" s="10"/>
    </row>
    <row r="17" spans="1:18" x14ac:dyDescent="0.25">
      <c r="A17" s="15"/>
      <c r="B17" s="10" t="s">
        <v>74</v>
      </c>
      <c r="C17" s="23">
        <v>49.989857993670391</v>
      </c>
      <c r="D17" s="26">
        <v>32.261760657808878</v>
      </c>
      <c r="E17" s="24">
        <f t="shared" si="0"/>
        <v>2.6971992318435944</v>
      </c>
      <c r="F17" s="24">
        <f t="shared" si="1"/>
        <v>-35.463388069848499</v>
      </c>
      <c r="G17" s="23">
        <v>34.688767569739532</v>
      </c>
      <c r="H17" s="26">
        <v>31.174552849968258</v>
      </c>
      <c r="I17" s="24">
        <f t="shared" si="2"/>
        <v>1.7847364477945094</v>
      </c>
      <c r="J17" s="24">
        <f t="shared" si="3"/>
        <v>-10.130699260808774</v>
      </c>
      <c r="K17" s="89">
        <v>29.612628141238137</v>
      </c>
      <c r="L17" s="94">
        <v>21.288971716153327</v>
      </c>
      <c r="M17" s="24">
        <f t="shared" si="4"/>
        <v>1.7432181195061891</v>
      </c>
      <c r="N17" s="24">
        <f t="shared" si="5"/>
        <v>-28.108469080775034</v>
      </c>
      <c r="O17" s="17"/>
      <c r="P17" s="10"/>
    </row>
    <row r="18" spans="1:18" x14ac:dyDescent="0.25">
      <c r="A18" s="15"/>
      <c r="B18" s="10" t="s">
        <v>72</v>
      </c>
      <c r="C18" s="23">
        <v>12.763657707338682</v>
      </c>
      <c r="D18" s="26">
        <v>16.626564015003797</v>
      </c>
      <c r="E18" s="24">
        <f t="shared" si="0"/>
        <v>1.3900405549816741</v>
      </c>
      <c r="F18" s="24">
        <f t="shared" si="1"/>
        <v>30.264884849145336</v>
      </c>
      <c r="G18" s="23">
        <v>94.579590281714971</v>
      </c>
      <c r="H18" s="26">
        <v>96.233713274866417</v>
      </c>
      <c r="I18" s="24">
        <f t="shared" si="2"/>
        <v>5.509359393696494</v>
      </c>
      <c r="J18" s="24">
        <f t="shared" si="3"/>
        <v>1.748921715799856</v>
      </c>
      <c r="K18" s="89">
        <v>116.18920505118712</v>
      </c>
      <c r="L18" s="94">
        <v>96.910831658471835</v>
      </c>
      <c r="M18" s="24">
        <f t="shared" si="4"/>
        <v>7.9354099378730849</v>
      </c>
      <c r="N18" s="24">
        <f t="shared" si="5"/>
        <v>-16.592224195201442</v>
      </c>
      <c r="O18" s="17"/>
      <c r="P18" s="10"/>
    </row>
    <row r="19" spans="1:18" x14ac:dyDescent="0.25">
      <c r="A19" s="15"/>
      <c r="B19" s="10" t="s">
        <v>73</v>
      </c>
      <c r="C19" s="23">
        <v>217.21915573196475</v>
      </c>
      <c r="D19" s="26">
        <v>231.59240778447418</v>
      </c>
      <c r="E19" s="24">
        <f t="shared" si="0"/>
        <v>19.361958294917081</v>
      </c>
      <c r="F19" s="24">
        <f t="shared" si="1"/>
        <v>6.6169357873046675</v>
      </c>
      <c r="G19" s="23">
        <v>523.35630763530571</v>
      </c>
      <c r="H19" s="26">
        <v>516.24936493005816</v>
      </c>
      <c r="I19" s="24">
        <f t="shared" si="2"/>
        <v>29.555165143046519</v>
      </c>
      <c r="J19" s="24">
        <f t="shared" si="3"/>
        <v>-1.3579549155257165</v>
      </c>
      <c r="K19" s="89">
        <v>518.44279514507252</v>
      </c>
      <c r="L19" s="94">
        <v>559.62287146957169</v>
      </c>
      <c r="M19" s="24">
        <f t="shared" si="4"/>
        <v>45.823947846932946</v>
      </c>
      <c r="N19" s="24">
        <f t="shared" si="5"/>
        <v>7.9430318465465444</v>
      </c>
      <c r="O19" s="17"/>
      <c r="P19" s="10"/>
    </row>
    <row r="20" spans="1:18" x14ac:dyDescent="0.25">
      <c r="A20" s="15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7"/>
      <c r="P20" s="10"/>
    </row>
    <row r="21" spans="1:18" x14ac:dyDescent="0.25">
      <c r="A21" s="15"/>
      <c r="B21" s="10" t="s">
        <v>118</v>
      </c>
      <c r="C21" s="23">
        <f>+C15+C16</f>
        <v>846.78021240863563</v>
      </c>
      <c r="D21" s="26">
        <f>+D16+D15</f>
        <v>887.41423714509483</v>
      </c>
      <c r="E21" s="24">
        <f>+D21/D13*100</f>
        <v>74.19102212499584</v>
      </c>
      <c r="F21" s="24">
        <f>+(D21/C21-1)*100</f>
        <v>4.798650717271391</v>
      </c>
      <c r="G21" s="89">
        <f>+G15+G16</f>
        <v>984.23182963567388</v>
      </c>
      <c r="H21" s="94">
        <f>+H16+H15</f>
        <v>1024.3681693479243</v>
      </c>
      <c r="I21" s="24">
        <f>+H21/H13*100</f>
        <v>58.644857444928533</v>
      </c>
      <c r="J21" s="24">
        <f>+(H21/G21-1)*100</f>
        <v>4.07793555377165</v>
      </c>
      <c r="K21" s="89">
        <f>+K15+K16</f>
        <v>459.28568627110218</v>
      </c>
      <c r="L21" s="94">
        <f>+L16+L15</f>
        <v>464.24572125843775</v>
      </c>
      <c r="M21" s="24">
        <f>+L21/L13*100</f>
        <v>38.014121301447069</v>
      </c>
      <c r="N21" s="24">
        <f>+(L21/K21-1)*100</f>
        <v>1.0799454752456139</v>
      </c>
      <c r="O21" s="17"/>
      <c r="P21" s="10"/>
    </row>
    <row r="22" spans="1:18" x14ac:dyDescent="0.25">
      <c r="A22" s="15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7"/>
      <c r="P22" s="10"/>
    </row>
    <row r="23" spans="1:18" x14ac:dyDescent="0.25">
      <c r="A23" s="15"/>
      <c r="B23" s="10"/>
      <c r="C23" s="141" t="s">
        <v>109</v>
      </c>
      <c r="D23" s="141"/>
      <c r="E23" s="141"/>
      <c r="F23" s="141"/>
      <c r="G23" s="141"/>
      <c r="H23" s="141"/>
      <c r="I23" s="141"/>
      <c r="J23" s="141"/>
      <c r="K23" s="141"/>
      <c r="L23" s="141"/>
      <c r="M23" s="141"/>
      <c r="N23" s="141"/>
      <c r="O23" s="17"/>
      <c r="P23" s="10"/>
    </row>
    <row r="24" spans="1:18" x14ac:dyDescent="0.25">
      <c r="A24" s="15"/>
      <c r="B24" s="10"/>
      <c r="O24" s="17"/>
      <c r="P24" s="10"/>
      <c r="Q24" s="21"/>
      <c r="R24" s="27"/>
    </row>
    <row r="25" spans="1:18" ht="15.75" customHeight="1" x14ac:dyDescent="0.25">
      <c r="A25" s="15"/>
      <c r="B25" s="10"/>
      <c r="C25" s="141" t="s">
        <v>85</v>
      </c>
      <c r="D25" s="141"/>
      <c r="E25" s="147" t="s">
        <v>108</v>
      </c>
      <c r="F25" s="147" t="s">
        <v>90</v>
      </c>
      <c r="G25" s="141" t="s">
        <v>84</v>
      </c>
      <c r="H25" s="141"/>
      <c r="I25" s="147" t="s">
        <v>108</v>
      </c>
      <c r="J25" s="147" t="s">
        <v>90</v>
      </c>
      <c r="K25" s="141" t="s">
        <v>86</v>
      </c>
      <c r="L25" s="141"/>
      <c r="M25" s="147" t="s">
        <v>108</v>
      </c>
      <c r="N25" s="147" t="s">
        <v>90</v>
      </c>
      <c r="O25" s="17"/>
      <c r="P25" s="10"/>
      <c r="Q25" s="21"/>
      <c r="R25" s="27"/>
    </row>
    <row r="26" spans="1:18" x14ac:dyDescent="0.25">
      <c r="A26" s="15"/>
      <c r="B26" s="10"/>
      <c r="C26" s="79">
        <v>2013</v>
      </c>
      <c r="D26" s="79">
        <v>2014</v>
      </c>
      <c r="E26" s="144"/>
      <c r="F26" s="144"/>
      <c r="G26" s="79">
        <v>2013</v>
      </c>
      <c r="H26" s="79">
        <v>2014</v>
      </c>
      <c r="I26" s="144"/>
      <c r="J26" s="144"/>
      <c r="K26" s="79">
        <v>2013</v>
      </c>
      <c r="L26" s="79">
        <v>2014</v>
      </c>
      <c r="M26" s="144"/>
      <c r="N26" s="144"/>
      <c r="O26" s="17"/>
      <c r="P26" s="10"/>
    </row>
    <row r="27" spans="1:18" x14ac:dyDescent="0.25">
      <c r="A27" s="15"/>
      <c r="B27" s="10"/>
      <c r="C27" s="79"/>
      <c r="D27" s="79"/>
      <c r="E27" s="79"/>
      <c r="F27" s="78"/>
      <c r="G27" s="78"/>
      <c r="H27" s="78"/>
      <c r="I27" s="79"/>
      <c r="J27" s="79"/>
      <c r="K27" s="79"/>
      <c r="L27" s="79"/>
      <c r="M27" s="79"/>
      <c r="N27" s="79"/>
      <c r="O27" s="17"/>
      <c r="P27" s="10"/>
    </row>
    <row r="28" spans="1:18" x14ac:dyDescent="0.25">
      <c r="A28" s="15"/>
      <c r="B28" s="29" t="s">
        <v>68</v>
      </c>
      <c r="C28" s="26">
        <f>SUM(C29:C34)</f>
        <v>1161.0530925037262</v>
      </c>
      <c r="D28" s="26">
        <f>SUM(D29:D34)</f>
        <v>1174.4640441677393</v>
      </c>
      <c r="E28" s="29">
        <v>100</v>
      </c>
      <c r="F28" s="29">
        <f>+(D28/C28-1)*100</f>
        <v>1.1550679077985349</v>
      </c>
      <c r="G28" s="26">
        <f>SUM(G29:G34)</f>
        <v>1692.4090603314653</v>
      </c>
      <c r="H28" s="26">
        <f>SUM(H29:H34)</f>
        <v>1719.5843898969517</v>
      </c>
      <c r="I28" s="29">
        <v>100</v>
      </c>
      <c r="J28" s="29">
        <f>+(H28/G28-1)*100</f>
        <v>1.605718747461915</v>
      </c>
      <c r="K28" s="26">
        <f>SUM(K29:K34)</f>
        <v>1167.3357207957924</v>
      </c>
      <c r="L28" s="26">
        <f>SUM(L29:L34)</f>
        <v>1221.0491140285931</v>
      </c>
      <c r="M28" s="29">
        <v>100</v>
      </c>
      <c r="N28" s="29">
        <f>+(L28/K28-1)*100</f>
        <v>4.6013663658114767</v>
      </c>
      <c r="O28" s="17"/>
      <c r="P28" s="10"/>
    </row>
    <row r="29" spans="1:18" x14ac:dyDescent="0.25">
      <c r="A29" s="15"/>
      <c r="B29" s="10" t="s">
        <v>69</v>
      </c>
      <c r="C29" s="23">
        <v>27.036724175876799</v>
      </c>
      <c r="D29" s="26">
        <v>25.258263017092656</v>
      </c>
      <c r="E29" s="24">
        <f>+D29/$D$28*100</f>
        <v>2.1506203738226337</v>
      </c>
      <c r="F29" s="24">
        <f>+(D29/C29-1)*100</f>
        <v>-6.5779461565501185</v>
      </c>
      <c r="G29" s="23">
        <v>60.23282685812319</v>
      </c>
      <c r="H29" s="26">
        <v>68.647540221739391</v>
      </c>
      <c r="I29" s="24">
        <f>+H29/$H$28*100</f>
        <v>3.9921006857856614</v>
      </c>
      <c r="J29" s="24">
        <f>+(H29/G29-1)*100</f>
        <v>13.970311211587049</v>
      </c>
      <c r="K29" s="23">
        <v>62.836228496375085</v>
      </c>
      <c r="L29" s="26">
        <v>72.07909872295869</v>
      </c>
      <c r="M29" s="24">
        <f>+L29/$L$28*100</f>
        <v>5.9030466420100796</v>
      </c>
      <c r="N29" s="24">
        <f>+(L29/K29-1)*100</f>
        <v>14.709460525812457</v>
      </c>
      <c r="O29" s="17"/>
      <c r="P29" s="10"/>
    </row>
    <row r="30" spans="1:18" x14ac:dyDescent="0.25">
      <c r="A30" s="15"/>
      <c r="B30" s="10" t="s">
        <v>70</v>
      </c>
      <c r="C30" s="23">
        <v>823.97729972754667</v>
      </c>
      <c r="D30" s="26">
        <v>829.53579116593971</v>
      </c>
      <c r="E30" s="24">
        <f t="shared" ref="E30:E34" si="6">+D30/$D$28*100</f>
        <v>70.631007844414157</v>
      </c>
      <c r="F30" s="24">
        <f t="shared" ref="F30:F34" si="7">+(D30/C30-1)*100</f>
        <v>0.67459278796042632</v>
      </c>
      <c r="G30" s="23">
        <v>915.35245349853926</v>
      </c>
      <c r="H30" s="26">
        <v>946.82669597778613</v>
      </c>
      <c r="I30" s="24">
        <f t="shared" ref="I30:I34" si="8">+H30/$H$28*100</f>
        <v>55.061368406265068</v>
      </c>
      <c r="J30" s="24">
        <f t="shared" ref="J30:J34" si="9">+(H30/G30-1)*100</f>
        <v>3.4384834343263337</v>
      </c>
      <c r="K30" s="23">
        <v>382.4016034525946</v>
      </c>
      <c r="L30" s="26">
        <v>394.38425184163708</v>
      </c>
      <c r="M30" s="24">
        <f t="shared" ref="M30:M34" si="10">+L30/$L$28*100</f>
        <v>32.298803324990729</v>
      </c>
      <c r="N30" s="24">
        <f t="shared" ref="N30:N34" si="11">+(L30/K30-1)*100</f>
        <v>3.1335246193673338</v>
      </c>
      <c r="O30" s="17"/>
      <c r="P30" s="10"/>
    </row>
    <row r="31" spans="1:18" x14ac:dyDescent="0.25">
      <c r="A31" s="15"/>
      <c r="B31" s="10" t="s">
        <v>71</v>
      </c>
      <c r="C31" s="23">
        <v>27.665796896561357</v>
      </c>
      <c r="D31" s="26">
        <v>31.679353851051413</v>
      </c>
      <c r="E31" s="24">
        <f t="shared" si="6"/>
        <v>2.6973455686759964</v>
      </c>
      <c r="F31" s="24">
        <f t="shared" si="7"/>
        <v>14.507288438125233</v>
      </c>
      <c r="G31" s="23">
        <v>66.200999425789107</v>
      </c>
      <c r="H31" s="26">
        <v>73.111713721898369</v>
      </c>
      <c r="I31" s="24">
        <f t="shared" si="8"/>
        <v>4.2517083867154488</v>
      </c>
      <c r="J31" s="24">
        <f t="shared" si="9"/>
        <v>10.438987864308791</v>
      </c>
      <c r="K31" s="23">
        <v>47.961592666912715</v>
      </c>
      <c r="L31" s="26">
        <v>48.248633429292688</v>
      </c>
      <c r="M31" s="24">
        <f t="shared" si="10"/>
        <v>3.9514080862895464</v>
      </c>
      <c r="N31" s="24">
        <f t="shared" si="11"/>
        <v>0.59848046409434197</v>
      </c>
      <c r="O31" s="17"/>
      <c r="P31" s="10"/>
    </row>
    <row r="32" spans="1:18" x14ac:dyDescent="0.25">
      <c r="A32" s="15"/>
      <c r="B32" s="10" t="s">
        <v>74</v>
      </c>
      <c r="C32" s="23">
        <v>50.895827700103958</v>
      </c>
      <c r="D32" s="26">
        <v>37.231037092086247</v>
      </c>
      <c r="E32" s="24">
        <f t="shared" si="6"/>
        <v>3.1700448623328681</v>
      </c>
      <c r="F32" s="24">
        <f t="shared" si="7"/>
        <v>-26.848547760212181</v>
      </c>
      <c r="G32" s="23">
        <v>35.744528225223831</v>
      </c>
      <c r="H32" s="26">
        <v>28.861104861775857</v>
      </c>
      <c r="I32" s="24">
        <f t="shared" si="8"/>
        <v>1.6783767654174504</v>
      </c>
      <c r="J32" s="24">
        <f t="shared" si="9"/>
        <v>-19.257278540860835</v>
      </c>
      <c r="K32" s="23">
        <v>30.225907205874172</v>
      </c>
      <c r="L32" s="26">
        <v>24.555934547041065</v>
      </c>
      <c r="M32" s="24">
        <f t="shared" si="10"/>
        <v>2.0110521571097135</v>
      </c>
      <c r="N32" s="24">
        <f t="shared" si="11"/>
        <v>-18.758651709653861</v>
      </c>
      <c r="O32" s="17"/>
      <c r="P32" s="10"/>
    </row>
    <row r="33" spans="1:17" x14ac:dyDescent="0.25">
      <c r="A33" s="15"/>
      <c r="B33" s="10" t="s">
        <v>72</v>
      </c>
      <c r="C33" s="23">
        <v>12.21799474327397</v>
      </c>
      <c r="D33" s="26">
        <v>13.752606166232383</v>
      </c>
      <c r="E33" s="24">
        <f>+D33/$D$28*100</f>
        <v>1.1709686843566076</v>
      </c>
      <c r="F33" s="24">
        <f t="shared" si="7"/>
        <v>12.560256042041761</v>
      </c>
      <c r="G33" s="23">
        <v>90.783001106286392</v>
      </c>
      <c r="H33" s="26">
        <v>90.429022375767346</v>
      </c>
      <c r="I33" s="24">
        <f t="shared" si="8"/>
        <v>5.2587719978771394</v>
      </c>
      <c r="J33" s="24">
        <f t="shared" si="9"/>
        <v>-0.3899174142795947</v>
      </c>
      <c r="K33" s="23">
        <v>110.24187454261688</v>
      </c>
      <c r="L33" s="26">
        <v>101.0166333536698</v>
      </c>
      <c r="M33" s="24">
        <f t="shared" si="10"/>
        <v>8.2729377707328098</v>
      </c>
      <c r="N33" s="24">
        <f t="shared" si="11"/>
        <v>-8.3681824417642936</v>
      </c>
      <c r="O33" s="17"/>
      <c r="P33" s="10"/>
    </row>
    <row r="34" spans="1:17" x14ac:dyDescent="0.25">
      <c r="A34" s="15"/>
      <c r="B34" s="10" t="s">
        <v>73</v>
      </c>
      <c r="C34" s="23">
        <v>219.25944926036348</v>
      </c>
      <c r="D34" s="26">
        <v>237.00699287533689</v>
      </c>
      <c r="E34" s="24">
        <f t="shared" si="6"/>
        <v>20.180012666397737</v>
      </c>
      <c r="F34" s="24">
        <f t="shared" si="7"/>
        <v>8.0943118642511802</v>
      </c>
      <c r="G34" s="23">
        <v>524.09525121750346</v>
      </c>
      <c r="H34" s="26">
        <v>511.70831273798473</v>
      </c>
      <c r="I34" s="24">
        <f t="shared" si="8"/>
        <v>29.757673757939234</v>
      </c>
      <c r="J34" s="24">
        <f t="shared" si="9"/>
        <v>-2.3634899287377942</v>
      </c>
      <c r="K34" s="23">
        <v>533.66851443141911</v>
      </c>
      <c r="L34" s="26">
        <v>580.76456213399388</v>
      </c>
      <c r="M34" s="24">
        <f t="shared" si="10"/>
        <v>47.56275201886713</v>
      </c>
      <c r="N34" s="24">
        <f t="shared" si="11"/>
        <v>8.8249627678994358</v>
      </c>
      <c r="O34" s="17"/>
      <c r="P34" s="10"/>
    </row>
    <row r="35" spans="1:17" x14ac:dyDescent="0.25">
      <c r="A35" s="15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7"/>
      <c r="P35" s="10"/>
    </row>
    <row r="36" spans="1:17" x14ac:dyDescent="0.25">
      <c r="A36" s="15"/>
      <c r="B36" s="10" t="s">
        <v>118</v>
      </c>
      <c r="C36" s="23">
        <f>+C30+C31</f>
        <v>851.64309662410801</v>
      </c>
      <c r="D36" s="26">
        <f>+D31+D30</f>
        <v>861.21514501699107</v>
      </c>
      <c r="E36" s="24">
        <f>+D36/D28*100</f>
        <v>73.328353413090156</v>
      </c>
      <c r="F36" s="24">
        <f>+(D36/C36-1)*100</f>
        <v>1.1239506820200251</v>
      </c>
      <c r="G36" s="23">
        <f>+G30+G31</f>
        <v>981.55345292432833</v>
      </c>
      <c r="H36" s="26">
        <f>+H31+H30</f>
        <v>1019.9384096996845</v>
      </c>
      <c r="I36" s="24">
        <f>+H36/H28*100</f>
        <v>59.31307679298051</v>
      </c>
      <c r="J36" s="24">
        <f>+(H36/G36-1)*100</f>
        <v>3.9106333599048027</v>
      </c>
      <c r="K36" s="23">
        <f>+K30+K31</f>
        <v>430.36319611950734</v>
      </c>
      <c r="L36" s="26">
        <f>+L31+L30</f>
        <v>442.63288527092976</v>
      </c>
      <c r="M36" s="24">
        <f>+L36/L28*100</f>
        <v>36.250211411280276</v>
      </c>
      <c r="N36" s="24">
        <f>+(L36/K36-1)*100</f>
        <v>2.851008000232258</v>
      </c>
      <c r="O36" s="17"/>
      <c r="P36" s="10"/>
    </row>
    <row r="37" spans="1:17" ht="14.25" customHeight="1" x14ac:dyDescent="0.25">
      <c r="A37" s="15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7"/>
      <c r="P37" s="10"/>
    </row>
    <row r="38" spans="1:17" x14ac:dyDescent="0.25">
      <c r="A38" s="15"/>
      <c r="B38" s="10"/>
      <c r="C38" s="4"/>
      <c r="D38" s="4"/>
      <c r="E38" s="4"/>
      <c r="F38" s="5"/>
      <c r="G38" s="5"/>
      <c r="H38" s="5"/>
      <c r="I38" s="5"/>
      <c r="J38" s="8"/>
      <c r="K38" s="8"/>
      <c r="L38" s="8"/>
      <c r="M38" s="8"/>
      <c r="N38" s="8"/>
      <c r="O38" s="17"/>
      <c r="P38" s="10"/>
      <c r="Q38" s="21" t="s">
        <v>50</v>
      </c>
    </row>
    <row r="39" spans="1:17" x14ac:dyDescent="0.25">
      <c r="A39" s="15"/>
      <c r="B39" s="10"/>
      <c r="C39" s="4"/>
      <c r="D39" s="4"/>
      <c r="E39" s="4"/>
      <c r="F39" s="5"/>
      <c r="G39" s="5"/>
      <c r="H39" s="5"/>
      <c r="I39" s="5"/>
      <c r="J39" s="8"/>
      <c r="K39" s="8"/>
      <c r="L39" s="8"/>
      <c r="M39" s="8"/>
      <c r="N39" s="8"/>
      <c r="O39" s="17"/>
      <c r="P39" s="10"/>
      <c r="Q39" s="9" t="s">
        <v>50</v>
      </c>
    </row>
    <row r="40" spans="1:17" x14ac:dyDescent="0.25">
      <c r="A40" s="15"/>
      <c r="B40" s="10"/>
      <c r="C40" s="4"/>
      <c r="D40" s="4"/>
      <c r="E40" s="4"/>
      <c r="F40" s="5"/>
      <c r="G40" s="5"/>
      <c r="H40" s="5"/>
      <c r="I40" s="5"/>
      <c r="J40" s="8"/>
      <c r="K40" s="8"/>
      <c r="L40" s="8"/>
      <c r="M40" s="8"/>
      <c r="N40" s="8"/>
      <c r="O40" s="17"/>
      <c r="P40" s="10"/>
      <c r="Q40" s="9" t="s">
        <v>50</v>
      </c>
    </row>
    <row r="41" spans="1:17" x14ac:dyDescent="0.25">
      <c r="A41" s="15"/>
      <c r="B41" s="10"/>
      <c r="C41" s="4"/>
      <c r="D41" s="4"/>
      <c r="E41" s="4"/>
      <c r="F41" s="5"/>
      <c r="G41" s="5"/>
      <c r="H41" s="5"/>
      <c r="I41" s="5"/>
      <c r="J41" s="8"/>
      <c r="K41" s="8"/>
      <c r="L41" s="8"/>
      <c r="M41" s="8"/>
      <c r="N41" s="8"/>
      <c r="O41" s="17"/>
      <c r="P41" s="10"/>
      <c r="Q41" s="9" t="s">
        <v>50</v>
      </c>
    </row>
    <row r="42" spans="1:17" x14ac:dyDescent="0.25">
      <c r="A42" s="15"/>
      <c r="B42" s="10"/>
      <c r="C42" s="4"/>
      <c r="D42" s="4"/>
      <c r="E42" s="4"/>
      <c r="F42" s="5"/>
      <c r="G42" s="5"/>
      <c r="H42" s="5"/>
      <c r="I42" s="5"/>
      <c r="J42" s="8"/>
      <c r="K42" s="8"/>
      <c r="L42" s="8"/>
      <c r="M42" s="8"/>
      <c r="N42" s="8"/>
      <c r="O42" s="17"/>
      <c r="P42" s="10"/>
      <c r="Q42" s="9" t="s">
        <v>50</v>
      </c>
    </row>
    <row r="43" spans="1:17" x14ac:dyDescent="0.25">
      <c r="A43" s="15"/>
      <c r="B43" s="10"/>
      <c r="C43" s="4"/>
      <c r="D43" s="4"/>
      <c r="E43" s="4"/>
      <c r="F43" s="5"/>
      <c r="G43" s="5"/>
      <c r="H43" s="5"/>
      <c r="I43" s="5"/>
      <c r="J43" s="8"/>
      <c r="K43" s="8"/>
      <c r="L43" s="8"/>
      <c r="M43" s="8"/>
      <c r="N43" s="8"/>
      <c r="O43" s="17"/>
      <c r="P43" s="10"/>
    </row>
    <row r="44" spans="1:17" x14ac:dyDescent="0.25">
      <c r="A44" s="15"/>
      <c r="B44" s="10"/>
      <c r="C44" s="4"/>
      <c r="D44" s="4"/>
      <c r="E44" s="4"/>
      <c r="F44" s="5"/>
      <c r="G44" s="5"/>
      <c r="H44" s="5"/>
      <c r="I44" s="5"/>
      <c r="J44" s="8"/>
      <c r="K44" s="8"/>
      <c r="L44" s="8"/>
      <c r="M44" s="8"/>
      <c r="N44" s="8"/>
      <c r="O44" s="17"/>
      <c r="P44" s="10"/>
      <c r="Q44" s="9" t="s">
        <v>50</v>
      </c>
    </row>
    <row r="45" spans="1:17" x14ac:dyDescent="0.25">
      <c r="A45" s="15"/>
      <c r="B45" s="10"/>
      <c r="C45" s="4"/>
      <c r="D45" s="4"/>
      <c r="E45" s="4"/>
      <c r="F45" s="5"/>
      <c r="G45" s="5"/>
      <c r="H45" s="5"/>
      <c r="I45" s="5"/>
      <c r="J45" s="8"/>
      <c r="K45" s="8"/>
      <c r="L45" s="8"/>
      <c r="M45" s="8"/>
      <c r="N45" s="8"/>
      <c r="O45" s="17"/>
      <c r="P45" s="10"/>
      <c r="Q45" s="9" t="s">
        <v>50</v>
      </c>
    </row>
    <row r="46" spans="1:17" x14ac:dyDescent="0.25">
      <c r="A46" s="15"/>
      <c r="B46" s="10"/>
      <c r="C46" s="4"/>
      <c r="D46" s="4"/>
      <c r="E46" s="4"/>
      <c r="F46" s="5"/>
      <c r="G46" s="5"/>
      <c r="H46" s="5"/>
      <c r="I46" s="5"/>
      <c r="J46" s="8"/>
      <c r="K46" s="8"/>
      <c r="L46" s="8"/>
      <c r="M46" s="8"/>
      <c r="N46" s="8"/>
      <c r="O46" s="17"/>
      <c r="P46" s="10"/>
      <c r="Q46" s="9" t="s">
        <v>50</v>
      </c>
    </row>
    <row r="47" spans="1:17" x14ac:dyDescent="0.25">
      <c r="A47" s="15"/>
      <c r="B47" s="10"/>
      <c r="C47" s="4"/>
      <c r="D47" s="4"/>
      <c r="E47" s="4"/>
      <c r="F47" s="5"/>
      <c r="G47" s="5"/>
      <c r="H47" s="5"/>
      <c r="I47" s="5"/>
      <c r="J47" s="8"/>
      <c r="K47" s="8"/>
      <c r="L47" s="8"/>
      <c r="M47" s="8"/>
      <c r="N47" s="8"/>
      <c r="O47" s="17"/>
      <c r="P47" s="10"/>
      <c r="Q47" s="9" t="s">
        <v>50</v>
      </c>
    </row>
    <row r="48" spans="1:17" x14ac:dyDescent="0.25">
      <c r="A48" s="15"/>
      <c r="B48" s="46" t="str">
        <f>+Índice!B49</f>
        <v>Fuente: Departamento Administrativo Nacional de Estadística, Gran Encuesta Integrada de Hogares (GEIH) junio 2014</v>
      </c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7"/>
      <c r="P48" s="10"/>
    </row>
    <row r="49" spans="1:16" x14ac:dyDescent="0.25">
      <c r="A49" s="15"/>
      <c r="B49" s="46" t="s">
        <v>120</v>
      </c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7"/>
      <c r="P49" s="10"/>
    </row>
    <row r="50" spans="1:16" x14ac:dyDescent="0.25">
      <c r="A50" s="18"/>
      <c r="B50" s="50" t="s">
        <v>36</v>
      </c>
      <c r="C50" s="19"/>
      <c r="D50" s="19"/>
      <c r="E50" s="19"/>
      <c r="F50" s="19"/>
      <c r="G50" s="19"/>
      <c r="H50" s="19"/>
      <c r="I50" s="19"/>
      <c r="J50" s="19"/>
      <c r="K50" s="19"/>
      <c r="L50" s="19"/>
      <c r="M50" s="19"/>
      <c r="N50" s="19"/>
      <c r="O50" s="20"/>
      <c r="P50" s="10"/>
    </row>
    <row r="52" spans="1:16" x14ac:dyDescent="0.25">
      <c r="B52" s="21"/>
      <c r="C52" s="21"/>
      <c r="D52" s="21"/>
      <c r="E52" s="21"/>
    </row>
    <row r="54" spans="1:16" x14ac:dyDescent="0.25">
      <c r="G54" s="21"/>
      <c r="H54" s="21" t="s">
        <v>87</v>
      </c>
      <c r="I54" s="21" t="s">
        <v>88</v>
      </c>
      <c r="J54" s="21" t="s">
        <v>163</v>
      </c>
    </row>
    <row r="55" spans="1:16" x14ac:dyDescent="0.25">
      <c r="G55" s="21" t="s">
        <v>118</v>
      </c>
      <c r="H55" s="27">
        <f>+D36</f>
        <v>861.21514501699107</v>
      </c>
      <c r="I55" s="27">
        <f>+H36</f>
        <v>1019.9384096996845</v>
      </c>
      <c r="J55" s="27">
        <f>+L36</f>
        <v>442.63288527092976</v>
      </c>
    </row>
    <row r="56" spans="1:16" x14ac:dyDescent="0.25">
      <c r="G56" s="21" t="s">
        <v>164</v>
      </c>
      <c r="H56" s="27">
        <f>+D28-D36</f>
        <v>313.24889915074823</v>
      </c>
      <c r="I56" s="27">
        <f>+H28-H36</f>
        <v>699.64598019726725</v>
      </c>
      <c r="J56" s="27">
        <f>+L28-L36</f>
        <v>778.41622875766325</v>
      </c>
    </row>
  </sheetData>
  <mergeCells count="21">
    <mergeCell ref="C23:N23"/>
    <mergeCell ref="C25:D25"/>
    <mergeCell ref="E25:E26"/>
    <mergeCell ref="F25:F26"/>
    <mergeCell ref="N25:N26"/>
    <mergeCell ref="G25:H25"/>
    <mergeCell ref="I25:I26"/>
    <mergeCell ref="J25:J26"/>
    <mergeCell ref="K25:L25"/>
    <mergeCell ref="M25:M26"/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</mergeCells>
  <printOptions horizontalCentered="1" verticalCentered="1"/>
  <pageMargins left="0.82677165354330717" right="0" top="0.47244094488188981" bottom="0.59055118110236227" header="0.31496062992125984" footer="0.31496062992125984"/>
  <pageSetup scale="72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N5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4" width="10.42578125" style="9" customWidth="1"/>
    <col min="5" max="5" width="12.28515625" style="9" customWidth="1"/>
    <col min="6" max="8" width="10.42578125" style="9" customWidth="1"/>
    <col min="9" max="9" width="13" style="9" customWidth="1"/>
    <col min="10" max="10" width="10.42578125" style="9" customWidth="1"/>
    <col min="11" max="11" width="1.42578125" style="9" customWidth="1"/>
    <col min="12" max="12" width="10.85546875" style="9"/>
    <col min="13" max="13" width="11.42578125" style="9" customWidth="1"/>
    <col min="14" max="14" width="10.85546875" style="9" customWidth="1"/>
    <col min="15" max="16384" width="10.85546875" style="9"/>
  </cols>
  <sheetData>
    <row r="1" spans="1:14" x14ac:dyDescent="0.25">
      <c r="A1" s="12"/>
      <c r="B1" s="13"/>
      <c r="C1" s="13"/>
      <c r="D1" s="13"/>
      <c r="E1" s="13"/>
      <c r="F1" s="13"/>
      <c r="G1" s="13"/>
      <c r="H1" s="13"/>
      <c r="I1" s="13"/>
      <c r="J1" s="13"/>
      <c r="K1" s="14"/>
      <c r="L1" s="69"/>
      <c r="M1" s="10"/>
      <c r="N1" s="10"/>
    </row>
    <row r="2" spans="1:14" x14ac:dyDescent="0.25">
      <c r="A2" s="15"/>
      <c r="B2" s="78"/>
      <c r="C2" s="78"/>
      <c r="D2" s="78"/>
      <c r="E2" s="78"/>
      <c r="F2" s="78"/>
      <c r="G2" s="78"/>
      <c r="H2" s="78"/>
      <c r="I2" s="78"/>
      <c r="J2" s="78"/>
      <c r="K2" s="16"/>
      <c r="L2" s="69"/>
      <c r="M2" s="10"/>
      <c r="N2" s="10"/>
    </row>
    <row r="3" spans="1:14" x14ac:dyDescent="0.25">
      <c r="A3" s="15"/>
      <c r="B3" s="78"/>
      <c r="C3" s="78"/>
      <c r="D3" s="78"/>
      <c r="E3" s="78"/>
      <c r="F3" s="78"/>
      <c r="G3" s="78"/>
      <c r="H3" s="78"/>
      <c r="I3" s="78"/>
      <c r="J3" s="78"/>
      <c r="K3" s="16"/>
      <c r="L3" s="69"/>
      <c r="M3" s="10"/>
      <c r="N3" s="10"/>
    </row>
    <row r="4" spans="1:14" x14ac:dyDescent="0.25">
      <c r="A4" s="15"/>
      <c r="B4" s="78"/>
      <c r="C4" s="78"/>
      <c r="D4" s="78"/>
      <c r="E4" s="78"/>
      <c r="F4" s="78"/>
      <c r="G4" s="78"/>
      <c r="H4" s="78"/>
      <c r="I4" s="78"/>
      <c r="J4" s="78"/>
      <c r="K4" s="16"/>
      <c r="L4" s="69"/>
      <c r="M4" s="10"/>
      <c r="N4" s="10"/>
    </row>
    <row r="5" spans="1:14" x14ac:dyDescent="0.25">
      <c r="A5" s="15"/>
      <c r="B5" s="78"/>
      <c r="C5" s="78"/>
      <c r="D5" s="78"/>
      <c r="E5" s="78"/>
      <c r="F5" s="78"/>
      <c r="G5" s="78"/>
      <c r="H5" s="78"/>
      <c r="I5" s="78"/>
      <c r="J5" s="78"/>
      <c r="K5" s="16"/>
      <c r="L5" s="69"/>
      <c r="M5" s="10"/>
      <c r="N5" s="10"/>
    </row>
    <row r="6" spans="1:14" x14ac:dyDescent="0.25">
      <c r="A6" s="15"/>
      <c r="B6" s="78"/>
      <c r="C6" s="78"/>
      <c r="D6" s="78"/>
      <c r="E6" s="78"/>
      <c r="F6" s="78"/>
      <c r="G6" s="78"/>
      <c r="H6" s="78"/>
      <c r="I6" s="78"/>
      <c r="J6" s="78"/>
      <c r="K6" s="17"/>
    </row>
    <row r="7" spans="1:14" x14ac:dyDescent="0.25">
      <c r="A7" s="15"/>
      <c r="B7" s="140" t="s">
        <v>203</v>
      </c>
      <c r="C7" s="140"/>
      <c r="D7" s="140"/>
      <c r="E7" s="140"/>
      <c r="F7" s="140"/>
      <c r="G7" s="140"/>
      <c r="H7" s="140"/>
      <c r="I7" s="140"/>
      <c r="J7" s="79"/>
      <c r="K7" s="17"/>
    </row>
    <row r="8" spans="1:14" x14ac:dyDescent="0.25">
      <c r="A8" s="15"/>
      <c r="B8" s="140" t="s">
        <v>75</v>
      </c>
      <c r="C8" s="140"/>
      <c r="D8" s="140"/>
      <c r="E8" s="140"/>
      <c r="F8" s="140"/>
      <c r="G8" s="140"/>
      <c r="H8" s="140"/>
      <c r="I8" s="140"/>
      <c r="J8" s="140"/>
      <c r="K8" s="142"/>
    </row>
    <row r="9" spans="1:14" x14ac:dyDescent="0.25">
      <c r="A9" s="15"/>
      <c r="B9" s="78"/>
      <c r="C9" s="79"/>
      <c r="D9" s="79"/>
      <c r="E9" s="79"/>
      <c r="F9" s="79"/>
      <c r="G9" s="78"/>
      <c r="H9" s="78"/>
      <c r="I9" s="78"/>
      <c r="J9" s="78"/>
      <c r="K9" s="17"/>
    </row>
    <row r="10" spans="1:14" ht="15.75" customHeight="1" x14ac:dyDescent="0.25">
      <c r="A10" s="15"/>
      <c r="B10" s="10"/>
      <c r="C10" s="141" t="s">
        <v>91</v>
      </c>
      <c r="D10" s="141"/>
      <c r="E10" s="143" t="s">
        <v>93</v>
      </c>
      <c r="F10" s="143"/>
      <c r="G10" s="141" t="s">
        <v>57</v>
      </c>
      <c r="H10" s="141"/>
      <c r="I10" s="143" t="s">
        <v>93</v>
      </c>
      <c r="J10" s="143"/>
      <c r="K10" s="17"/>
    </row>
    <row r="11" spans="1:14" x14ac:dyDescent="0.25">
      <c r="A11" s="15"/>
      <c r="B11" s="10"/>
      <c r="C11" s="79">
        <v>2013</v>
      </c>
      <c r="D11" s="79">
        <v>2014</v>
      </c>
      <c r="E11" s="81" t="s">
        <v>29</v>
      </c>
      <c r="F11" s="80" t="s">
        <v>30</v>
      </c>
      <c r="G11" s="79">
        <v>2013</v>
      </c>
      <c r="H11" s="79">
        <v>2014</v>
      </c>
      <c r="I11" s="81" t="s">
        <v>29</v>
      </c>
      <c r="J11" s="80" t="s">
        <v>30</v>
      </c>
      <c r="K11" s="17"/>
      <c r="N11" s="2"/>
    </row>
    <row r="12" spans="1:14" ht="12" customHeight="1" x14ac:dyDescent="0.25">
      <c r="A12" s="15"/>
      <c r="B12" s="10"/>
      <c r="C12" s="79"/>
      <c r="D12" s="79"/>
      <c r="E12" s="79"/>
      <c r="F12" s="84"/>
      <c r="G12" s="79"/>
      <c r="H12" s="79"/>
      <c r="I12" s="79"/>
      <c r="J12" s="84"/>
      <c r="K12" s="17"/>
    </row>
    <row r="13" spans="1:14" x14ac:dyDescent="0.25">
      <c r="A13" s="15"/>
      <c r="B13" s="10" t="s">
        <v>3</v>
      </c>
      <c r="C13" s="23">
        <v>7632.3976666666667</v>
      </c>
      <c r="D13" s="91">
        <v>7734.9021666666667</v>
      </c>
      <c r="E13" s="24">
        <f>+(D13/C13-1)*100</f>
        <v>1.3430183341687441</v>
      </c>
      <c r="F13" s="23">
        <f>+D13-C13</f>
        <v>102.50450000000001</v>
      </c>
      <c r="G13" s="92">
        <v>7645.2449999999999</v>
      </c>
      <c r="H13" s="91">
        <v>7747.6823333333332</v>
      </c>
      <c r="I13" s="24">
        <f>+(H13/G13-1)*100</f>
        <v>1.3398829381312538</v>
      </c>
      <c r="J13" s="23">
        <f>+H13-G13</f>
        <v>102.4373333333333</v>
      </c>
      <c r="K13" s="17"/>
    </row>
    <row r="14" spans="1:14" x14ac:dyDescent="0.25">
      <c r="A14" s="15"/>
      <c r="B14" s="10" t="s">
        <v>4</v>
      </c>
      <c r="C14" s="23">
        <v>6198.8316666666669</v>
      </c>
      <c r="D14" s="91">
        <v>6299.8575000000001</v>
      </c>
      <c r="E14" s="24">
        <f t="shared" ref="E14:E16" si="0">+(D14/C14-1)*100</f>
        <v>1.6297560373607967</v>
      </c>
      <c r="F14" s="23">
        <f t="shared" ref="F14:F16" si="1">+D14-C14</f>
        <v>101.02583333333314</v>
      </c>
      <c r="G14" s="92">
        <v>6211.5386666666673</v>
      </c>
      <c r="H14" s="91">
        <v>6312.4463333333333</v>
      </c>
      <c r="I14" s="24">
        <f t="shared" ref="I14:I16" si="2">+(H14/G14-1)*100</f>
        <v>1.6245196573945853</v>
      </c>
      <c r="J14" s="23">
        <f t="shared" ref="J14:J16" si="3">+H14-G14</f>
        <v>100.90766666666605</v>
      </c>
      <c r="K14" s="17"/>
      <c r="M14" s="21"/>
      <c r="N14" s="27"/>
    </row>
    <row r="15" spans="1:14" x14ac:dyDescent="0.25">
      <c r="A15" s="15"/>
      <c r="B15" s="10" t="s">
        <v>5</v>
      </c>
      <c r="C15" s="23">
        <v>4453.7256666666663</v>
      </c>
      <c r="D15" s="91">
        <v>4537.7340000000004</v>
      </c>
      <c r="E15" s="24">
        <f t="shared" si="0"/>
        <v>1.8862484944253133</v>
      </c>
      <c r="F15" s="23">
        <f t="shared" si="1"/>
        <v>84.008333333334122</v>
      </c>
      <c r="G15" s="92">
        <v>4463.9709999999995</v>
      </c>
      <c r="H15" s="91">
        <v>4567.6693333333342</v>
      </c>
      <c r="I15" s="24">
        <f t="shared" si="2"/>
        <v>2.3230064293279451</v>
      </c>
      <c r="J15" s="23">
        <f t="shared" si="3"/>
        <v>103.69833333333463</v>
      </c>
      <c r="K15" s="17"/>
      <c r="M15" s="21"/>
      <c r="N15" s="27"/>
    </row>
    <row r="16" spans="1:14" x14ac:dyDescent="0.25">
      <c r="A16" s="15"/>
      <c r="B16" s="10" t="s">
        <v>6</v>
      </c>
      <c r="C16" s="23">
        <v>4021.6458333333335</v>
      </c>
      <c r="D16" s="91">
        <v>4115.9316666666664</v>
      </c>
      <c r="E16" s="24">
        <f t="shared" si="0"/>
        <v>2.3444588917265419</v>
      </c>
      <c r="F16" s="23">
        <f t="shared" si="1"/>
        <v>94.285833333332903</v>
      </c>
      <c r="G16" s="92">
        <v>4059.5653333333335</v>
      </c>
      <c r="H16" s="91">
        <v>4171.8559999999998</v>
      </c>
      <c r="I16" s="24">
        <f t="shared" si="2"/>
        <v>2.7660761053564187</v>
      </c>
      <c r="J16" s="23">
        <f t="shared" si="3"/>
        <v>112.29066666666631</v>
      </c>
      <c r="K16" s="17"/>
    </row>
    <row r="17" spans="1:11" x14ac:dyDescent="0.25">
      <c r="A17" s="15"/>
      <c r="B17" s="10"/>
      <c r="C17" s="10"/>
      <c r="D17" s="10"/>
      <c r="E17" s="10"/>
      <c r="F17" s="10"/>
      <c r="G17" s="10"/>
      <c r="H17" s="10"/>
      <c r="I17" s="10"/>
      <c r="J17" s="10"/>
      <c r="K17" s="17"/>
    </row>
    <row r="18" spans="1:11" ht="15.75" customHeight="1" x14ac:dyDescent="0.25">
      <c r="A18" s="15"/>
      <c r="B18" s="149" t="s">
        <v>122</v>
      </c>
      <c r="C18" s="10"/>
      <c r="D18" s="10"/>
      <c r="E18" s="10"/>
      <c r="F18" s="10"/>
      <c r="G18" s="10"/>
      <c r="H18" s="10"/>
      <c r="I18" s="10"/>
      <c r="J18" s="10"/>
      <c r="K18" s="17"/>
    </row>
    <row r="19" spans="1:11" x14ac:dyDescent="0.25">
      <c r="A19" s="15"/>
      <c r="B19" s="150"/>
      <c r="C19" s="23">
        <v>1904.0086131983437</v>
      </c>
      <c r="D19" s="26">
        <v>1927.8630224673134</v>
      </c>
      <c r="E19" s="24">
        <f>+(D19/C19-1)*100</f>
        <v>1.2528519620979672</v>
      </c>
      <c r="F19" s="23">
        <f>+D19-C19</f>
        <v>23.854409268969675</v>
      </c>
      <c r="G19" s="92">
        <v>1925.9524553764118</v>
      </c>
      <c r="H19" s="91">
        <v>1945.2620522891802</v>
      </c>
      <c r="I19" s="24">
        <f>+(H19/G19-1)*100</f>
        <v>1.0025998751352683</v>
      </c>
      <c r="J19" s="23">
        <f>+H19-G19</f>
        <v>19.309596912768484</v>
      </c>
      <c r="K19" s="17"/>
    </row>
    <row r="20" spans="1:11" x14ac:dyDescent="0.25">
      <c r="A20" s="15"/>
      <c r="B20" s="10" t="s">
        <v>123</v>
      </c>
      <c r="C20" s="23">
        <v>1765.4459935368536</v>
      </c>
      <c r="D20" s="26">
        <v>1800.5622811566209</v>
      </c>
      <c r="E20" s="24">
        <f t="shared" ref="E20:E21" si="4">+(D20/C20-1)*100</f>
        <v>1.9890887485839226</v>
      </c>
      <c r="F20" s="23">
        <f t="shared" ref="F20:F21" si="5">+D20-C20</f>
        <v>35.116287619767263</v>
      </c>
      <c r="G20" s="92">
        <v>1791.6093401702344</v>
      </c>
      <c r="H20" s="91">
        <v>1834.718603716175</v>
      </c>
      <c r="I20" s="24">
        <f t="shared" ref="I20:I21" si="6">+(H20/G20-1)*100</f>
        <v>2.4061754189026674</v>
      </c>
      <c r="J20" s="23">
        <f t="shared" ref="J20:J21" si="7">+H20-G20</f>
        <v>43.109263545940621</v>
      </c>
      <c r="K20" s="17"/>
    </row>
    <row r="21" spans="1:11" x14ac:dyDescent="0.25">
      <c r="A21" s="15"/>
      <c r="B21" s="10" t="s">
        <v>124</v>
      </c>
      <c r="C21" s="23">
        <v>1935.7536414846634</v>
      </c>
      <c r="D21" s="26">
        <v>1880.3486482284684</v>
      </c>
      <c r="E21" s="24">
        <f t="shared" si="4"/>
        <v>-2.8621923817589212</v>
      </c>
      <c r="F21" s="23">
        <f t="shared" si="5"/>
        <v>-55.404993256194984</v>
      </c>
      <c r="G21" s="92">
        <v>1943.3438424356264</v>
      </c>
      <c r="H21" s="91">
        <v>1899.7204765354011</v>
      </c>
      <c r="I21" s="24">
        <f t="shared" si="6"/>
        <v>-2.2447579757965741</v>
      </c>
      <c r="J21" s="23">
        <f t="shared" si="7"/>
        <v>-43.623365900225281</v>
      </c>
      <c r="K21" s="17"/>
    </row>
    <row r="22" spans="1:11" x14ac:dyDescent="0.25">
      <c r="A22" s="15"/>
      <c r="B22" s="10"/>
      <c r="C22" s="10"/>
      <c r="D22" s="10"/>
      <c r="E22" s="10"/>
      <c r="F22" s="10"/>
      <c r="G22" s="10"/>
      <c r="H22" s="10"/>
      <c r="I22" s="10"/>
      <c r="J22" s="10"/>
      <c r="K22" s="17"/>
    </row>
    <row r="23" spans="1:11" ht="15.75" customHeight="1" x14ac:dyDescent="0.25">
      <c r="A23" s="15"/>
      <c r="C23" s="152" t="s">
        <v>128</v>
      </c>
      <c r="D23" s="152"/>
      <c r="E23" s="152"/>
      <c r="F23" s="152"/>
      <c r="G23" s="152"/>
      <c r="H23" s="152"/>
      <c r="I23" s="152"/>
      <c r="J23" s="10"/>
      <c r="K23" s="17"/>
    </row>
    <row r="24" spans="1:11" ht="15.75" customHeight="1" x14ac:dyDescent="0.25">
      <c r="A24" s="15"/>
      <c r="C24" s="141" t="s">
        <v>91</v>
      </c>
      <c r="D24" s="141"/>
      <c r="E24" s="144" t="s">
        <v>92</v>
      </c>
      <c r="F24" s="84"/>
      <c r="G24" s="141" t="s">
        <v>57</v>
      </c>
      <c r="H24" s="141"/>
      <c r="I24" s="144" t="s">
        <v>92</v>
      </c>
      <c r="J24" s="10"/>
      <c r="K24" s="17"/>
    </row>
    <row r="25" spans="1:11" x14ac:dyDescent="0.25">
      <c r="A25" s="15"/>
      <c r="B25" s="149" t="s">
        <v>125</v>
      </c>
      <c r="C25" s="79">
        <v>2013</v>
      </c>
      <c r="D25" s="79">
        <v>2014</v>
      </c>
      <c r="E25" s="151"/>
      <c r="F25" s="10"/>
      <c r="G25" s="79">
        <v>2013</v>
      </c>
      <c r="H25" s="79">
        <v>2014</v>
      </c>
      <c r="I25" s="151"/>
      <c r="J25" s="10"/>
      <c r="K25" s="17"/>
    </row>
    <row r="26" spans="1:11" x14ac:dyDescent="0.25">
      <c r="A26" s="15"/>
      <c r="B26" s="149"/>
      <c r="C26" s="23">
        <f>+C19/C16*100</f>
        <v>47.344015164562862</v>
      </c>
      <c r="D26" s="26">
        <f>+D19/D16*100</f>
        <v>46.839043468100506</v>
      </c>
      <c r="E26" s="24">
        <f>+D26-C26</f>
        <v>-0.50497169646235562</v>
      </c>
      <c r="F26" s="10"/>
      <c r="G26" s="23">
        <f>+G19/G16*100</f>
        <v>47.442331807356346</v>
      </c>
      <c r="H26" s="26">
        <f>+H19/H16*100</f>
        <v>46.628216608847005</v>
      </c>
      <c r="I26" s="24">
        <f>+H26-G26</f>
        <v>-0.81411519850934155</v>
      </c>
      <c r="J26" s="10"/>
      <c r="K26" s="17"/>
    </row>
    <row r="27" spans="1:11" x14ac:dyDescent="0.25">
      <c r="A27" s="15"/>
      <c r="B27" s="10" t="s">
        <v>126</v>
      </c>
      <c r="C27" s="23">
        <f>+C20/C16*100</f>
        <v>43.898594423805022</v>
      </c>
      <c r="D27" s="26">
        <f>+D20/D16*100</f>
        <v>43.746165558060071</v>
      </c>
      <c r="E27" s="24">
        <f t="shared" ref="E27:E28" si="8">+D27-C27</f>
        <v>-0.15242886574495174</v>
      </c>
      <c r="F27" s="10"/>
      <c r="G27" s="23">
        <f>+G20/G16*100</f>
        <v>44.133033787120581</v>
      </c>
      <c r="H27" s="26">
        <f>+H20/H16*100</f>
        <v>43.978473938606108</v>
      </c>
      <c r="I27" s="24">
        <f t="shared" ref="I27:I28" si="9">+H27-G27</f>
        <v>-0.15455984851447369</v>
      </c>
      <c r="J27" s="10"/>
      <c r="K27" s="17"/>
    </row>
    <row r="28" spans="1:11" x14ac:dyDescent="0.25">
      <c r="A28" s="15"/>
      <c r="B28" s="10" t="s">
        <v>127</v>
      </c>
      <c r="C28" s="23">
        <f>+C21/C16*100</f>
        <v>48.133369314627537</v>
      </c>
      <c r="D28" s="26">
        <f>+D21/D16*100</f>
        <v>45.684642032730579</v>
      </c>
      <c r="E28" s="24">
        <f t="shared" si="8"/>
        <v>-2.4487272818969572</v>
      </c>
      <c r="F28" s="10"/>
      <c r="G28" s="23">
        <f>+G21/G16*100</f>
        <v>47.870736959908342</v>
      </c>
      <c r="H28" s="26">
        <f>+H21/H16*100</f>
        <v>45.536578360696083</v>
      </c>
      <c r="I28" s="24">
        <f t="shared" si="9"/>
        <v>-2.3341585992122589</v>
      </c>
      <c r="J28" s="10"/>
      <c r="K28" s="17"/>
    </row>
    <row r="29" spans="1:11" x14ac:dyDescent="0.25">
      <c r="A29" s="15"/>
      <c r="B29" s="10"/>
      <c r="C29" s="10"/>
      <c r="D29" s="10"/>
      <c r="E29" s="10"/>
      <c r="F29" s="10"/>
      <c r="G29" s="10"/>
      <c r="H29" s="10"/>
      <c r="I29" s="10"/>
      <c r="J29" s="10"/>
      <c r="K29" s="17"/>
    </row>
    <row r="30" spans="1:11" x14ac:dyDescent="0.25">
      <c r="A30" s="15"/>
      <c r="B30" s="10"/>
      <c r="C30" s="10"/>
      <c r="D30" s="10"/>
      <c r="E30" s="10"/>
      <c r="F30" s="10"/>
      <c r="G30" s="10"/>
      <c r="H30" s="10"/>
      <c r="I30" s="10"/>
      <c r="J30" s="10"/>
      <c r="K30" s="17"/>
    </row>
    <row r="31" spans="1:11" x14ac:dyDescent="0.25">
      <c r="A31" s="15"/>
      <c r="B31" s="10"/>
      <c r="C31" s="10"/>
      <c r="D31" s="10"/>
      <c r="E31" s="10"/>
      <c r="F31" s="10"/>
      <c r="G31" s="10"/>
      <c r="H31" s="10"/>
      <c r="I31" s="10"/>
      <c r="J31" s="10"/>
      <c r="K31" s="17"/>
    </row>
    <row r="32" spans="1:11" x14ac:dyDescent="0.25">
      <c r="A32" s="15"/>
      <c r="B32" s="10"/>
      <c r="C32" s="10"/>
      <c r="D32" s="10"/>
      <c r="E32" s="10"/>
      <c r="F32" s="10"/>
      <c r="G32" s="10"/>
      <c r="H32" s="10"/>
      <c r="I32" s="10"/>
      <c r="J32" s="10"/>
      <c r="K32" s="17"/>
    </row>
    <row r="33" spans="1:13" ht="14.25" customHeight="1" x14ac:dyDescent="0.25">
      <c r="A33" s="15"/>
      <c r="B33" s="11"/>
      <c r="C33" s="4"/>
      <c r="D33" s="4"/>
      <c r="E33" s="4"/>
      <c r="F33" s="4"/>
      <c r="G33" s="22"/>
      <c r="H33" s="22"/>
      <c r="I33" s="22"/>
      <c r="J33" s="84"/>
      <c r="K33" s="17"/>
    </row>
    <row r="34" spans="1:13" x14ac:dyDescent="0.25">
      <c r="A34" s="15"/>
      <c r="B34" s="10"/>
      <c r="C34" s="4"/>
      <c r="D34" s="4"/>
      <c r="E34" s="4"/>
      <c r="F34" s="5"/>
      <c r="G34" s="8"/>
      <c r="H34" s="8"/>
      <c r="I34" s="8"/>
      <c r="J34" s="84"/>
      <c r="K34" s="17"/>
      <c r="M34" s="9" t="s">
        <v>50</v>
      </c>
    </row>
    <row r="35" spans="1:13" x14ac:dyDescent="0.25">
      <c r="A35" s="15"/>
      <c r="B35" s="10"/>
      <c r="C35" s="4"/>
      <c r="D35" s="4"/>
      <c r="E35" s="4"/>
      <c r="F35" s="5"/>
      <c r="G35" s="8"/>
      <c r="H35" s="8"/>
      <c r="I35" s="8"/>
      <c r="J35" s="8"/>
      <c r="K35" s="17"/>
      <c r="M35" s="9" t="s">
        <v>50</v>
      </c>
    </row>
    <row r="36" spans="1:13" x14ac:dyDescent="0.25">
      <c r="A36" s="15"/>
      <c r="B36" s="10"/>
      <c r="C36" s="4"/>
      <c r="D36" s="4"/>
      <c r="E36" s="4"/>
      <c r="F36" s="5"/>
      <c r="G36" s="8"/>
      <c r="H36" s="8"/>
      <c r="I36" s="8"/>
      <c r="J36" s="8"/>
      <c r="K36" s="17"/>
      <c r="M36" s="9" t="s">
        <v>50</v>
      </c>
    </row>
    <row r="37" spans="1:13" x14ac:dyDescent="0.25">
      <c r="A37" s="15"/>
      <c r="B37" s="10"/>
      <c r="C37" s="4"/>
      <c r="D37" s="4"/>
      <c r="E37" s="4"/>
      <c r="F37" s="5"/>
      <c r="G37" s="8"/>
      <c r="H37" s="8"/>
      <c r="I37" s="8"/>
      <c r="J37" s="8"/>
      <c r="K37" s="17"/>
      <c r="M37" s="9" t="s">
        <v>50</v>
      </c>
    </row>
    <row r="38" spans="1:13" x14ac:dyDescent="0.25">
      <c r="A38" s="15"/>
      <c r="B38" s="10"/>
      <c r="C38" s="4"/>
      <c r="D38" s="4"/>
      <c r="E38" s="4"/>
      <c r="F38" s="5"/>
      <c r="G38" s="8"/>
      <c r="H38" s="8"/>
      <c r="I38" s="8"/>
      <c r="J38" s="8"/>
      <c r="K38" s="17"/>
      <c r="M38" s="9" t="s">
        <v>50</v>
      </c>
    </row>
    <row r="39" spans="1:13" x14ac:dyDescent="0.25">
      <c r="A39" s="15"/>
      <c r="B39" s="10"/>
      <c r="C39" s="4"/>
      <c r="D39" s="4"/>
      <c r="E39" s="4"/>
      <c r="F39" s="5"/>
      <c r="G39" s="8"/>
      <c r="H39" s="8"/>
      <c r="I39" s="8"/>
      <c r="J39" s="8"/>
      <c r="K39" s="17"/>
    </row>
    <row r="40" spans="1:13" x14ac:dyDescent="0.25">
      <c r="A40" s="15"/>
      <c r="B40" s="10"/>
      <c r="C40" s="4"/>
      <c r="D40" s="4"/>
      <c r="E40" s="4"/>
      <c r="F40" s="5"/>
      <c r="G40" s="8"/>
      <c r="H40" s="8"/>
      <c r="I40" s="8"/>
      <c r="J40" s="8"/>
      <c r="K40" s="17"/>
      <c r="M40" s="9" t="s">
        <v>50</v>
      </c>
    </row>
    <row r="41" spans="1:13" x14ac:dyDescent="0.25">
      <c r="A41" s="15"/>
      <c r="B41" s="10"/>
      <c r="C41" s="4"/>
      <c r="D41" s="4"/>
      <c r="E41" s="4"/>
      <c r="F41" s="5"/>
      <c r="G41" s="8"/>
      <c r="H41" s="8"/>
      <c r="I41" s="8"/>
      <c r="J41" s="8"/>
      <c r="K41" s="17"/>
      <c r="M41" s="9" t="s">
        <v>50</v>
      </c>
    </row>
    <row r="42" spans="1:13" x14ac:dyDescent="0.25">
      <c r="A42" s="15"/>
      <c r="B42" s="46" t="s">
        <v>227</v>
      </c>
      <c r="C42" s="4"/>
      <c r="D42" s="4"/>
      <c r="E42" s="4"/>
      <c r="F42" s="5"/>
      <c r="G42" s="8"/>
      <c r="H42" s="8"/>
      <c r="I42" s="8"/>
      <c r="J42" s="8"/>
      <c r="K42" s="17"/>
      <c r="M42" s="9" t="s">
        <v>50</v>
      </c>
    </row>
    <row r="43" spans="1:13" x14ac:dyDescent="0.25">
      <c r="A43" s="15"/>
      <c r="B43" s="46" t="s">
        <v>228</v>
      </c>
      <c r="C43" s="4"/>
      <c r="D43" s="4"/>
      <c r="E43" s="4"/>
      <c r="F43" s="5"/>
      <c r="G43" s="8"/>
      <c r="H43" s="8"/>
      <c r="I43" s="8"/>
      <c r="J43" s="8"/>
      <c r="K43" s="17"/>
      <c r="M43" s="9" t="s">
        <v>50</v>
      </c>
    </row>
    <row r="44" spans="1:13" x14ac:dyDescent="0.25">
      <c r="A44" s="15"/>
      <c r="B44" s="46" t="s">
        <v>229</v>
      </c>
      <c r="C44" s="4"/>
      <c r="D44" s="4"/>
      <c r="E44" s="4"/>
      <c r="F44" s="5"/>
      <c r="G44" s="8"/>
      <c r="H44" s="8"/>
      <c r="I44" s="8"/>
      <c r="J44" s="8"/>
      <c r="K44" s="17"/>
    </row>
    <row r="45" spans="1:13" x14ac:dyDescent="0.25">
      <c r="A45" s="15"/>
      <c r="B45" s="46" t="s">
        <v>230</v>
      </c>
      <c r="C45" s="4"/>
      <c r="D45" s="4"/>
      <c r="E45" s="4"/>
      <c r="F45" s="5"/>
      <c r="G45" s="8"/>
      <c r="H45" s="8"/>
      <c r="I45" s="8"/>
      <c r="J45" s="8"/>
      <c r="K45" s="17"/>
    </row>
    <row r="46" spans="1:13" x14ac:dyDescent="0.25">
      <c r="A46" s="15"/>
      <c r="B46" s="46" t="s">
        <v>231</v>
      </c>
      <c r="C46" s="4"/>
      <c r="D46" s="4"/>
      <c r="E46" s="4"/>
      <c r="F46" s="5"/>
      <c r="G46" s="8"/>
      <c r="H46" s="8"/>
      <c r="I46" s="8"/>
      <c r="J46" s="8"/>
      <c r="K46" s="17"/>
    </row>
    <row r="47" spans="1:13" x14ac:dyDescent="0.25">
      <c r="A47" s="15"/>
      <c r="B47" s="46" t="s">
        <v>232</v>
      </c>
      <c r="C47" s="4"/>
      <c r="D47" s="4"/>
      <c r="E47" s="4"/>
      <c r="F47" s="5"/>
      <c r="G47" s="8"/>
      <c r="H47" s="8"/>
      <c r="I47" s="8"/>
      <c r="J47" s="8"/>
      <c r="K47" s="17"/>
    </row>
    <row r="48" spans="1:13" x14ac:dyDescent="0.25">
      <c r="A48" s="15"/>
      <c r="B48" s="46" t="str">
        <f>+Índice!B49</f>
        <v>Fuente: Departamento Administrativo Nacional de Estadística, Gran Encuesta Integrada de Hogares (GEIH) junio 2014</v>
      </c>
      <c r="C48" s="5"/>
      <c r="D48" s="5"/>
      <c r="E48" s="5"/>
      <c r="F48" s="5"/>
      <c r="G48" s="6"/>
      <c r="H48" s="6"/>
      <c r="I48" s="6"/>
      <c r="J48" s="6"/>
      <c r="K48" s="17"/>
    </row>
    <row r="49" spans="1:11" x14ac:dyDescent="0.25">
      <c r="A49" s="18"/>
      <c r="B49" s="50" t="s">
        <v>36</v>
      </c>
      <c r="C49" s="19"/>
      <c r="D49" s="19"/>
      <c r="E49" s="19"/>
      <c r="F49" s="19"/>
      <c r="G49" s="19"/>
      <c r="H49" s="19"/>
      <c r="I49" s="19"/>
      <c r="J49" s="19"/>
      <c r="K49" s="20"/>
    </row>
    <row r="50" spans="1:11" x14ac:dyDescent="0.25">
      <c r="B50" s="10"/>
    </row>
    <row r="51" spans="1:11" x14ac:dyDescent="0.25">
      <c r="B51" s="10"/>
      <c r="E51" s="27"/>
      <c r="F51" s="27" t="s">
        <v>165</v>
      </c>
      <c r="G51" s="27" t="s">
        <v>149</v>
      </c>
    </row>
    <row r="52" spans="1:11" x14ac:dyDescent="0.25">
      <c r="E52" s="27" t="s">
        <v>129</v>
      </c>
      <c r="F52" s="27">
        <f>+D20</f>
        <v>1800.5622811566209</v>
      </c>
      <c r="G52" s="27">
        <f>+D21</f>
        <v>1880.3486482284684</v>
      </c>
    </row>
    <row r="53" spans="1:11" x14ac:dyDescent="0.25">
      <c r="E53" s="27" t="s">
        <v>130</v>
      </c>
      <c r="F53" s="27">
        <f>+D16-D20</f>
        <v>2315.3693855100455</v>
      </c>
      <c r="G53" s="27">
        <f>+D16-D21</f>
        <v>2235.583018438198</v>
      </c>
    </row>
    <row r="54" spans="1:11" x14ac:dyDescent="0.25">
      <c r="E54" s="27"/>
      <c r="F54" s="27"/>
      <c r="G54" s="27"/>
    </row>
  </sheetData>
  <mergeCells count="13">
    <mergeCell ref="B18:B19"/>
    <mergeCell ref="B25:B26"/>
    <mergeCell ref="E24:E25"/>
    <mergeCell ref="I24:I25"/>
    <mergeCell ref="C23:I23"/>
    <mergeCell ref="C24:D24"/>
    <mergeCell ref="G24:H24"/>
    <mergeCell ref="B7:I7"/>
    <mergeCell ref="B8:K8"/>
    <mergeCell ref="C10:D10"/>
    <mergeCell ref="E10:F10"/>
    <mergeCell ref="G10:H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7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P53"/>
  <sheetViews>
    <sheetView zoomScaleNormal="100" zoomScaleSheetLayoutView="100" workbookViewId="0">
      <pane ySplit="11" topLeftCell="A12" activePane="bottomLeft" state="frozen"/>
      <selection activeCell="V21" sqref="V21"/>
      <selection pane="bottomLeft" activeCell="A12" sqref="A12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1" customWidth="1"/>
    <col min="12" max="12" width="1.85546875" style="9" customWidth="1"/>
    <col min="13" max="13" width="10.85546875" style="9"/>
    <col min="14" max="14" width="11.42578125" style="21" customWidth="1"/>
    <col min="15" max="15" width="10.85546875" style="21" customWidth="1"/>
    <col min="16" max="16384" width="10.85546875" style="9"/>
  </cols>
  <sheetData>
    <row r="1" spans="1:15" x14ac:dyDescent="0.25">
      <c r="A1" s="12"/>
      <c r="B1" s="13"/>
      <c r="C1" s="13"/>
      <c r="D1" s="13"/>
      <c r="E1" s="13"/>
      <c r="F1" s="13"/>
      <c r="G1" s="13"/>
      <c r="H1" s="13"/>
      <c r="I1" s="13"/>
      <c r="J1" s="13"/>
      <c r="K1" s="13"/>
      <c r="L1" s="72"/>
      <c r="M1" s="10"/>
      <c r="N1" s="9"/>
      <c r="O1" s="9"/>
    </row>
    <row r="2" spans="1:15" x14ac:dyDescent="0.25">
      <c r="A2" s="15"/>
      <c r="B2" s="78"/>
      <c r="C2" s="78"/>
      <c r="D2" s="78"/>
      <c r="E2" s="78"/>
      <c r="F2" s="78"/>
      <c r="G2" s="78"/>
      <c r="H2" s="78"/>
      <c r="I2" s="78"/>
      <c r="J2" s="78"/>
      <c r="K2" s="78"/>
      <c r="L2" s="17"/>
      <c r="M2" s="10"/>
      <c r="N2" s="9"/>
      <c r="O2" s="9"/>
    </row>
    <row r="3" spans="1:15" x14ac:dyDescent="0.25">
      <c r="A3" s="15"/>
      <c r="B3" s="78"/>
      <c r="C3" s="78"/>
      <c r="D3" s="78"/>
      <c r="E3" s="78"/>
      <c r="F3" s="78"/>
      <c r="G3" s="78"/>
      <c r="H3" s="78"/>
      <c r="I3" s="78"/>
      <c r="J3" s="78"/>
      <c r="K3" s="78"/>
      <c r="L3" s="17"/>
      <c r="M3" s="10"/>
      <c r="N3" s="9"/>
      <c r="O3" s="9"/>
    </row>
    <row r="4" spans="1:15" x14ac:dyDescent="0.25">
      <c r="A4" s="15"/>
      <c r="B4" s="78"/>
      <c r="C4" s="78"/>
      <c r="D4" s="78"/>
      <c r="E4" s="78"/>
      <c r="F4" s="78"/>
      <c r="G4" s="78"/>
      <c r="H4" s="78"/>
      <c r="I4" s="78"/>
      <c r="J4" s="78"/>
      <c r="K4" s="78"/>
      <c r="L4" s="17"/>
      <c r="M4" s="10"/>
      <c r="N4" s="9"/>
      <c r="O4" s="9"/>
    </row>
    <row r="5" spans="1:15" x14ac:dyDescent="0.25">
      <c r="A5" s="15"/>
      <c r="B5" s="78"/>
      <c r="C5" s="78"/>
      <c r="D5" s="78"/>
      <c r="E5" s="78"/>
      <c r="F5" s="78"/>
      <c r="G5" s="78"/>
      <c r="H5" s="78"/>
      <c r="I5" s="78"/>
      <c r="J5" s="78"/>
      <c r="K5" s="78"/>
      <c r="L5" s="17"/>
      <c r="M5" s="10"/>
      <c r="N5" s="9"/>
      <c r="O5" s="9"/>
    </row>
    <row r="6" spans="1:15" x14ac:dyDescent="0.25">
      <c r="A6" s="15"/>
      <c r="B6" s="78"/>
      <c r="C6" s="78"/>
      <c r="D6" s="78"/>
      <c r="E6" s="78"/>
      <c r="F6" s="78"/>
      <c r="G6" s="78"/>
      <c r="H6" s="78"/>
      <c r="I6" s="78"/>
      <c r="J6" s="78"/>
      <c r="K6" s="78"/>
      <c r="L6" s="17"/>
    </row>
    <row r="7" spans="1:15" x14ac:dyDescent="0.25">
      <c r="A7" s="15"/>
      <c r="B7" s="78"/>
      <c r="C7" s="146" t="s">
        <v>205</v>
      </c>
      <c r="D7" s="146"/>
      <c r="E7" s="146"/>
      <c r="F7" s="146"/>
      <c r="G7" s="146"/>
      <c r="H7" s="146"/>
      <c r="I7" s="146"/>
      <c r="J7" s="146"/>
      <c r="K7" s="146"/>
      <c r="L7" s="17"/>
      <c r="N7" s="9"/>
    </row>
    <row r="8" spans="1:15" x14ac:dyDescent="0.25">
      <c r="A8" s="15"/>
      <c r="B8" s="78"/>
      <c r="C8" s="140" t="s">
        <v>55</v>
      </c>
      <c r="D8" s="140"/>
      <c r="E8" s="140"/>
      <c r="F8" s="140"/>
      <c r="G8" s="140"/>
      <c r="H8" s="140"/>
      <c r="I8" s="140"/>
      <c r="J8" s="140"/>
      <c r="K8" s="140"/>
      <c r="L8" s="17"/>
    </row>
    <row r="9" spans="1:15" x14ac:dyDescent="0.25">
      <c r="A9" s="15"/>
      <c r="B9" s="78"/>
      <c r="C9" s="79"/>
      <c r="D9" s="79"/>
      <c r="E9" s="79"/>
      <c r="F9" s="79"/>
      <c r="G9" s="79"/>
      <c r="H9" s="79"/>
      <c r="I9" s="78"/>
      <c r="J9" s="78"/>
      <c r="K9" s="78"/>
      <c r="L9" s="17"/>
    </row>
    <row r="10" spans="1:15" ht="15.75" customHeight="1" x14ac:dyDescent="0.25">
      <c r="A10" s="15"/>
      <c r="B10" s="10"/>
      <c r="C10" s="141" t="s">
        <v>1</v>
      </c>
      <c r="D10" s="141"/>
      <c r="E10" s="141"/>
      <c r="F10" s="141"/>
      <c r="G10" s="141"/>
      <c r="H10" s="141"/>
      <c r="I10" s="141"/>
      <c r="J10" s="141"/>
      <c r="K10" s="80"/>
      <c r="L10" s="17"/>
    </row>
    <row r="11" spans="1:15" x14ac:dyDescent="0.25">
      <c r="A11" s="15"/>
      <c r="B11" s="10"/>
      <c r="C11" s="79">
        <v>2007</v>
      </c>
      <c r="D11" s="79">
        <v>2008</v>
      </c>
      <c r="E11" s="79">
        <v>2009</v>
      </c>
      <c r="F11" s="79">
        <v>2010</v>
      </c>
      <c r="G11" s="79">
        <v>2011</v>
      </c>
      <c r="H11" s="79">
        <v>2012</v>
      </c>
      <c r="I11" s="79">
        <v>2013</v>
      </c>
      <c r="J11" s="79">
        <v>2014</v>
      </c>
      <c r="K11" s="54"/>
      <c r="L11" s="17"/>
      <c r="M11" s="21"/>
      <c r="N11" s="47"/>
      <c r="O11" s="9"/>
    </row>
    <row r="12" spans="1:15" ht="12" customHeight="1" x14ac:dyDescent="0.25">
      <c r="A12" s="15"/>
      <c r="B12" s="10"/>
      <c r="C12" s="79"/>
      <c r="D12" s="79"/>
      <c r="E12" s="79"/>
      <c r="F12" s="79"/>
      <c r="G12" s="79"/>
      <c r="H12" s="79"/>
      <c r="I12" s="79"/>
      <c r="J12" s="79"/>
      <c r="K12" s="79"/>
      <c r="L12" s="17"/>
    </row>
    <row r="13" spans="1:15" x14ac:dyDescent="0.25">
      <c r="A13" s="15"/>
      <c r="B13" s="79"/>
      <c r="C13" s="141" t="s">
        <v>146</v>
      </c>
      <c r="D13" s="141"/>
      <c r="E13" s="141"/>
      <c r="F13" s="141"/>
      <c r="G13" s="141"/>
      <c r="H13" s="141"/>
      <c r="I13" s="141"/>
      <c r="J13" s="141"/>
      <c r="K13" s="79"/>
      <c r="L13" s="17"/>
    </row>
    <row r="14" spans="1:15" x14ac:dyDescent="0.25">
      <c r="A14" s="15"/>
      <c r="B14" s="10" t="s">
        <v>56</v>
      </c>
      <c r="C14" s="24">
        <v>46.933006571034525</v>
      </c>
      <c r="D14" s="24">
        <v>46.090090420200539</v>
      </c>
      <c r="E14" s="24">
        <v>46.630020546710547</v>
      </c>
      <c r="F14" s="24">
        <v>44.158851004262743</v>
      </c>
      <c r="G14" s="24">
        <v>45.434829144432499</v>
      </c>
      <c r="H14" s="24">
        <v>45.176545884705568</v>
      </c>
      <c r="I14" s="24">
        <v>43.659691991145124</v>
      </c>
      <c r="J14" s="24">
        <v>43.507457341137815</v>
      </c>
      <c r="K14" s="79"/>
      <c r="L14" s="17"/>
    </row>
    <row r="15" spans="1:15" x14ac:dyDescent="0.25">
      <c r="A15" s="15"/>
      <c r="B15" s="10" t="s">
        <v>57</v>
      </c>
      <c r="C15" s="24">
        <v>44.401503468674228</v>
      </c>
      <c r="D15" s="24">
        <v>42.782435875091437</v>
      </c>
      <c r="E15" s="24">
        <v>45.840706584554418</v>
      </c>
      <c r="F15" s="24">
        <v>44.607336529059978</v>
      </c>
      <c r="G15" s="24">
        <v>45.568722505097433</v>
      </c>
      <c r="H15" s="24">
        <v>45.298317857067808</v>
      </c>
      <c r="I15" s="24">
        <v>44.133033787120581</v>
      </c>
      <c r="J15" s="82">
        <v>43.978473938606108</v>
      </c>
      <c r="K15" s="79"/>
      <c r="L15" s="17"/>
    </row>
    <row r="16" spans="1:15" x14ac:dyDescent="0.25">
      <c r="A16" s="15"/>
      <c r="B16" s="10" t="s">
        <v>59</v>
      </c>
      <c r="C16" s="24">
        <v>45.208338878150997</v>
      </c>
      <c r="D16" s="24">
        <v>46.680899191907841</v>
      </c>
      <c r="E16" s="24">
        <v>45.954719495295201</v>
      </c>
      <c r="F16" s="24">
        <v>46.05402845518627</v>
      </c>
      <c r="G16" s="24">
        <v>45.143629037914444</v>
      </c>
      <c r="H16" s="24">
        <v>47.329895916805079</v>
      </c>
      <c r="I16" s="24">
        <v>44.153378734519237</v>
      </c>
      <c r="J16" s="24"/>
      <c r="K16" s="79"/>
      <c r="L16" s="17"/>
    </row>
    <row r="17" spans="1:16" x14ac:dyDescent="0.25">
      <c r="A17" s="15"/>
      <c r="B17" s="10" t="s">
        <v>58</v>
      </c>
      <c r="C17" s="24">
        <v>45.741061397078482</v>
      </c>
      <c r="D17" s="24">
        <v>47.17799483010775</v>
      </c>
      <c r="E17" s="24">
        <v>45.177230996366404</v>
      </c>
      <c r="F17" s="24">
        <v>47.024969339671436</v>
      </c>
      <c r="G17" s="24">
        <v>46.241537135644272</v>
      </c>
      <c r="H17" s="24">
        <v>47.170989763943552</v>
      </c>
      <c r="I17" s="24">
        <v>43.563571157143272</v>
      </c>
      <c r="J17" s="24"/>
      <c r="K17" s="79"/>
      <c r="L17" s="17"/>
    </row>
    <row r="18" spans="1:16" x14ac:dyDescent="0.25">
      <c r="A18" s="15"/>
      <c r="B18" s="11"/>
      <c r="C18" s="11"/>
      <c r="D18" s="11"/>
      <c r="E18" s="11"/>
      <c r="F18" s="11"/>
      <c r="G18" s="11"/>
      <c r="H18" s="11"/>
      <c r="I18" s="11"/>
      <c r="J18" s="11"/>
      <c r="K18" s="79"/>
      <c r="L18" s="17"/>
      <c r="O18" s="21" t="s">
        <v>148</v>
      </c>
      <c r="P18" s="21" t="s">
        <v>149</v>
      </c>
    </row>
    <row r="19" spans="1:16" x14ac:dyDescent="0.25">
      <c r="A19" s="15"/>
      <c r="B19" s="11" t="s">
        <v>95</v>
      </c>
      <c r="C19" s="25">
        <f>+AVERAGE(C14:C17)</f>
        <v>45.570977578734563</v>
      </c>
      <c r="D19" s="25">
        <f t="shared" ref="D19:J19" si="0">+AVERAGE(D14:D17)</f>
        <v>45.682855079326899</v>
      </c>
      <c r="E19" s="25">
        <f t="shared" si="0"/>
        <v>45.900669405731641</v>
      </c>
      <c r="F19" s="25">
        <f t="shared" si="0"/>
        <v>45.461296332045109</v>
      </c>
      <c r="G19" s="25">
        <f t="shared" si="0"/>
        <v>45.597179455772164</v>
      </c>
      <c r="H19" s="25">
        <f t="shared" si="0"/>
        <v>46.243937355630507</v>
      </c>
      <c r="I19" s="25">
        <f t="shared" si="0"/>
        <v>43.877418917482046</v>
      </c>
      <c r="J19" s="82">
        <f t="shared" si="0"/>
        <v>43.742965639871962</v>
      </c>
      <c r="K19" s="79"/>
      <c r="L19" s="17"/>
      <c r="M19" s="145">
        <v>2007</v>
      </c>
      <c r="N19" s="83" t="s">
        <v>98</v>
      </c>
      <c r="O19" s="83">
        <f>+C14</f>
        <v>46.933006571034525</v>
      </c>
      <c r="P19" s="83">
        <f>+C23</f>
        <v>54.425459783545108</v>
      </c>
    </row>
    <row r="20" spans="1:16" x14ac:dyDescent="0.25">
      <c r="A20" s="15"/>
      <c r="B20" s="11" t="s">
        <v>97</v>
      </c>
      <c r="C20" s="11"/>
      <c r="D20" s="25">
        <f>+D15-C15</f>
        <v>-1.6190675935827912</v>
      </c>
      <c r="E20" s="25">
        <f t="shared" ref="E20:J20" si="1">+E15-D15</f>
        <v>3.0582707094629811</v>
      </c>
      <c r="F20" s="25">
        <f t="shared" si="1"/>
        <v>-1.23337005549444</v>
      </c>
      <c r="G20" s="25">
        <f t="shared" si="1"/>
        <v>0.96138597603745524</v>
      </c>
      <c r="H20" s="25">
        <f t="shared" si="1"/>
        <v>-0.2704046480296256</v>
      </c>
      <c r="I20" s="25">
        <f t="shared" si="1"/>
        <v>-1.1652840699472264</v>
      </c>
      <c r="J20" s="25">
        <f t="shared" si="1"/>
        <v>-0.15455984851447369</v>
      </c>
      <c r="K20" s="79"/>
      <c r="L20" s="17"/>
      <c r="M20" s="145"/>
      <c r="N20" s="83" t="s">
        <v>99</v>
      </c>
      <c r="O20" s="83">
        <f>+C15</f>
        <v>44.401503468674228</v>
      </c>
      <c r="P20" s="83">
        <f t="shared" ref="P20:P22" si="2">+C24</f>
        <v>51.788093204313057</v>
      </c>
    </row>
    <row r="21" spans="1:16" x14ac:dyDescent="0.25">
      <c r="A21" s="15"/>
      <c r="B21" s="11"/>
      <c r="C21" s="11"/>
      <c r="D21" s="11"/>
      <c r="E21" s="11"/>
      <c r="F21" s="11"/>
      <c r="G21" s="11"/>
      <c r="H21" s="11"/>
      <c r="I21" s="11"/>
      <c r="J21" s="11"/>
      <c r="K21" s="79"/>
      <c r="L21" s="17"/>
      <c r="M21" s="145"/>
      <c r="N21" s="83" t="s">
        <v>100</v>
      </c>
      <c r="O21" s="83">
        <f>+C16</f>
        <v>45.208338878150997</v>
      </c>
      <c r="P21" s="83">
        <f t="shared" si="2"/>
        <v>49.951662857960763</v>
      </c>
    </row>
    <row r="22" spans="1:16" x14ac:dyDescent="0.25">
      <c r="A22" s="15"/>
      <c r="B22" s="79"/>
      <c r="C22" s="141" t="s">
        <v>147</v>
      </c>
      <c r="D22" s="141"/>
      <c r="E22" s="141"/>
      <c r="F22" s="141"/>
      <c r="G22" s="141"/>
      <c r="H22" s="141"/>
      <c r="I22" s="141"/>
      <c r="J22" s="141"/>
      <c r="K22" s="79"/>
      <c r="L22" s="17"/>
      <c r="M22" s="145"/>
      <c r="N22" s="83" t="s">
        <v>101</v>
      </c>
      <c r="O22" s="83">
        <f>+C17</f>
        <v>45.741061397078482</v>
      </c>
      <c r="P22" s="83">
        <f t="shared" si="2"/>
        <v>51.98401285277923</v>
      </c>
    </row>
    <row r="23" spans="1:16" x14ac:dyDescent="0.25">
      <c r="A23" s="15"/>
      <c r="B23" s="10" t="s">
        <v>56</v>
      </c>
      <c r="C23" s="24">
        <v>54.425459783545108</v>
      </c>
      <c r="D23" s="24">
        <v>52.24195722209123</v>
      </c>
      <c r="E23" s="24">
        <v>50.579584152476883</v>
      </c>
      <c r="F23" s="24">
        <v>48.358436456752614</v>
      </c>
      <c r="G23" s="24">
        <v>51.126003228661929</v>
      </c>
      <c r="H23" s="24">
        <v>49.778911837631959</v>
      </c>
      <c r="I23" s="24">
        <v>48.401001454342719</v>
      </c>
      <c r="J23" s="24">
        <v>45.836784693530163</v>
      </c>
      <c r="K23" s="79"/>
      <c r="L23" s="17"/>
      <c r="M23" s="145">
        <v>2008</v>
      </c>
      <c r="N23" s="83" t="s">
        <v>98</v>
      </c>
      <c r="O23" s="83">
        <f>+D14</f>
        <v>46.090090420200539</v>
      </c>
      <c r="P23" s="83">
        <f>+D23</f>
        <v>52.24195722209123</v>
      </c>
    </row>
    <row r="24" spans="1:16" x14ac:dyDescent="0.25">
      <c r="A24" s="15"/>
      <c r="B24" s="10" t="s">
        <v>57</v>
      </c>
      <c r="C24" s="24">
        <v>51.788093204313057</v>
      </c>
      <c r="D24" s="24">
        <v>48.398243777099445</v>
      </c>
      <c r="E24" s="24">
        <v>50.705623946297592</v>
      </c>
      <c r="F24" s="24">
        <v>48.551351867295836</v>
      </c>
      <c r="G24" s="24">
        <v>51.999280189669363</v>
      </c>
      <c r="H24" s="24">
        <v>50.734238303765167</v>
      </c>
      <c r="I24" s="24">
        <v>47.870736959908342</v>
      </c>
      <c r="J24" s="82">
        <v>45.536578360696076</v>
      </c>
      <c r="K24" s="79"/>
      <c r="L24" s="17"/>
      <c r="M24" s="145"/>
      <c r="N24" s="83" t="s">
        <v>99</v>
      </c>
      <c r="O24" s="83">
        <f>+D15</f>
        <v>42.782435875091437</v>
      </c>
      <c r="P24" s="83">
        <f t="shared" ref="P24:P26" si="3">+D24</f>
        <v>48.398243777099445</v>
      </c>
    </row>
    <row r="25" spans="1:16" x14ac:dyDescent="0.25">
      <c r="A25" s="15"/>
      <c r="B25" s="10" t="s">
        <v>59</v>
      </c>
      <c r="C25" s="24">
        <v>49.951662857960763</v>
      </c>
      <c r="D25" s="24">
        <v>49.367488350669895</v>
      </c>
      <c r="E25" s="24">
        <v>49.253847421834344</v>
      </c>
      <c r="F25" s="24">
        <v>51.511320789451965</v>
      </c>
      <c r="G25" s="24">
        <v>51.407430486612739</v>
      </c>
      <c r="H25" s="24">
        <v>51.946270583064937</v>
      </c>
      <c r="I25" s="24">
        <v>47.329661409470141</v>
      </c>
      <c r="J25" s="24"/>
      <c r="K25" s="79"/>
      <c r="L25" s="17"/>
      <c r="M25" s="145"/>
      <c r="N25" s="83" t="s">
        <v>100</v>
      </c>
      <c r="O25" s="83">
        <f>+D16</f>
        <v>46.680899191907841</v>
      </c>
      <c r="P25" s="83">
        <f t="shared" si="3"/>
        <v>49.367488350669895</v>
      </c>
    </row>
    <row r="26" spans="1:16" x14ac:dyDescent="0.25">
      <c r="A26" s="15"/>
      <c r="B26" s="10" t="s">
        <v>58</v>
      </c>
      <c r="C26" s="24">
        <v>51.98401285277923</v>
      </c>
      <c r="D26" s="24">
        <v>51.261785006089411</v>
      </c>
      <c r="E26" s="24">
        <v>49.655383377726253</v>
      </c>
      <c r="F26" s="24">
        <v>51.762745470616032</v>
      </c>
      <c r="G26" s="24">
        <v>53.00802734656321</v>
      </c>
      <c r="H26" s="24">
        <v>51.758879649500741</v>
      </c>
      <c r="I26" s="24">
        <v>46.842170494291892</v>
      </c>
      <c r="J26" s="24"/>
      <c r="K26" s="79"/>
      <c r="L26" s="17"/>
      <c r="M26" s="145"/>
      <c r="N26" s="83" t="s">
        <v>101</v>
      </c>
      <c r="O26" s="83">
        <f>+D17</f>
        <v>47.17799483010775</v>
      </c>
      <c r="P26" s="83">
        <f t="shared" si="3"/>
        <v>51.261785006089411</v>
      </c>
    </row>
    <row r="27" spans="1:16" x14ac:dyDescent="0.25">
      <c r="A27" s="15"/>
      <c r="B27" s="11"/>
      <c r="C27" s="11"/>
      <c r="D27" s="11"/>
      <c r="E27" s="11"/>
      <c r="F27" s="11"/>
      <c r="G27" s="11"/>
      <c r="H27" s="11"/>
      <c r="I27" s="11"/>
      <c r="J27" s="11"/>
      <c r="K27" s="79"/>
      <c r="L27" s="17"/>
      <c r="M27" s="145">
        <v>2009</v>
      </c>
      <c r="N27" s="83" t="s">
        <v>98</v>
      </c>
      <c r="O27" s="83">
        <f>+E14</f>
        <v>46.630020546710547</v>
      </c>
      <c r="P27" s="83">
        <f>+E23</f>
        <v>50.579584152476883</v>
      </c>
    </row>
    <row r="28" spans="1:16" x14ac:dyDescent="0.25">
      <c r="A28" s="15"/>
      <c r="B28" s="11" t="s">
        <v>95</v>
      </c>
      <c r="C28" s="25">
        <f>+AVERAGE(C23:C26)</f>
        <v>52.037307174649541</v>
      </c>
      <c r="D28" s="25">
        <f t="shared" ref="D28:J28" si="4">+AVERAGE(D23:D26)</f>
        <v>50.317368588987499</v>
      </c>
      <c r="E28" s="25">
        <f t="shared" si="4"/>
        <v>50.04860972458377</v>
      </c>
      <c r="F28" s="25">
        <f t="shared" si="4"/>
        <v>50.045963646029115</v>
      </c>
      <c r="G28" s="25">
        <f t="shared" si="4"/>
        <v>51.885185312876814</v>
      </c>
      <c r="H28" s="25">
        <f t="shared" si="4"/>
        <v>51.054575093490698</v>
      </c>
      <c r="I28" s="25">
        <f t="shared" si="4"/>
        <v>47.610892579503272</v>
      </c>
      <c r="J28" s="82">
        <f t="shared" si="4"/>
        <v>45.686681527113123</v>
      </c>
      <c r="K28" s="79"/>
      <c r="L28" s="17"/>
      <c r="M28" s="145"/>
      <c r="N28" s="83" t="s">
        <v>99</v>
      </c>
      <c r="O28" s="83">
        <f>+E15</f>
        <v>45.840706584554418</v>
      </c>
      <c r="P28" s="83">
        <f t="shared" ref="P28:P30" si="5">+E24</f>
        <v>50.705623946297592</v>
      </c>
    </row>
    <row r="29" spans="1:16" x14ac:dyDescent="0.25">
      <c r="A29" s="15"/>
      <c r="B29" s="11" t="s">
        <v>97</v>
      </c>
      <c r="C29" s="11"/>
      <c r="D29" s="25">
        <f>+D24-C24</f>
        <v>-3.3898494272136119</v>
      </c>
      <c r="E29" s="25">
        <f t="shared" ref="E29:J29" si="6">+E24-D24</f>
        <v>2.3073801691981473</v>
      </c>
      <c r="F29" s="25">
        <f t="shared" si="6"/>
        <v>-2.1542720790017569</v>
      </c>
      <c r="G29" s="25">
        <f t="shared" si="6"/>
        <v>3.447928322373528</v>
      </c>
      <c r="H29" s="25">
        <f t="shared" si="6"/>
        <v>-1.2650418859041963</v>
      </c>
      <c r="I29" s="25">
        <f t="shared" si="6"/>
        <v>-2.8635013438568251</v>
      </c>
      <c r="J29" s="25">
        <f t="shared" si="6"/>
        <v>-2.334158599212266</v>
      </c>
      <c r="K29" s="79"/>
      <c r="L29" s="17"/>
      <c r="M29" s="145"/>
      <c r="N29" s="83" t="s">
        <v>100</v>
      </c>
      <c r="O29" s="83">
        <f>+E16</f>
        <v>45.954719495295201</v>
      </c>
      <c r="P29" s="83">
        <f t="shared" si="5"/>
        <v>49.253847421834344</v>
      </c>
    </row>
    <row r="30" spans="1:16" x14ac:dyDescent="0.25">
      <c r="A30" s="15"/>
      <c r="B30" s="11"/>
      <c r="C30" s="11"/>
      <c r="D30" s="11"/>
      <c r="E30" s="11"/>
      <c r="F30" s="11"/>
      <c r="G30" s="11"/>
      <c r="H30" s="11"/>
      <c r="I30" s="11"/>
      <c r="J30" s="11"/>
      <c r="K30" s="79"/>
      <c r="L30" s="17"/>
      <c r="M30" s="145"/>
      <c r="N30" s="83" t="s">
        <v>101</v>
      </c>
      <c r="O30" s="83">
        <f>+E17</f>
        <v>45.177230996366404</v>
      </c>
      <c r="P30" s="83">
        <f t="shared" si="5"/>
        <v>49.655383377726253</v>
      </c>
    </row>
    <row r="31" spans="1:16" x14ac:dyDescent="0.25">
      <c r="A31" s="15"/>
      <c r="B31" s="11"/>
      <c r="C31" s="11"/>
      <c r="D31" s="11"/>
      <c r="E31" s="11"/>
      <c r="F31" s="11"/>
      <c r="G31" s="11"/>
      <c r="H31" s="11"/>
      <c r="I31" s="11"/>
      <c r="J31" s="11"/>
      <c r="K31" s="79"/>
      <c r="L31" s="17"/>
      <c r="M31" s="145">
        <v>2010</v>
      </c>
      <c r="N31" s="83" t="s">
        <v>98</v>
      </c>
      <c r="O31" s="83">
        <f>+F14</f>
        <v>44.158851004262743</v>
      </c>
      <c r="P31" s="83">
        <f>+F23</f>
        <v>48.358436456752614</v>
      </c>
    </row>
    <row r="32" spans="1:16" x14ac:dyDescent="0.25">
      <c r="A32" s="15"/>
      <c r="B32" s="11"/>
      <c r="C32" s="11"/>
      <c r="D32" s="11"/>
      <c r="E32" s="11"/>
      <c r="F32" s="11"/>
      <c r="G32" s="11"/>
      <c r="H32" s="11"/>
      <c r="I32" s="11"/>
      <c r="J32" s="11"/>
      <c r="K32" s="79"/>
      <c r="L32" s="17"/>
      <c r="M32" s="145"/>
      <c r="N32" s="83" t="s">
        <v>99</v>
      </c>
      <c r="O32" s="83">
        <f>+F15</f>
        <v>44.607336529059978</v>
      </c>
      <c r="P32" s="83">
        <f t="shared" ref="P32:P34" si="7">+F24</f>
        <v>48.551351867295836</v>
      </c>
    </row>
    <row r="33" spans="1:16" x14ac:dyDescent="0.25">
      <c r="A33" s="15"/>
      <c r="B33" s="11"/>
      <c r="C33" s="11"/>
      <c r="D33" s="11"/>
      <c r="E33" s="11"/>
      <c r="F33" s="11"/>
      <c r="G33" s="11"/>
      <c r="H33" s="11"/>
      <c r="I33" s="11"/>
      <c r="J33" s="11"/>
      <c r="K33" s="79"/>
      <c r="L33" s="17"/>
      <c r="M33" s="145"/>
      <c r="N33" s="83" t="s">
        <v>100</v>
      </c>
      <c r="O33" s="83">
        <f>+F16</f>
        <v>46.05402845518627</v>
      </c>
      <c r="P33" s="83">
        <f t="shared" si="7"/>
        <v>51.511320789451965</v>
      </c>
    </row>
    <row r="34" spans="1:16" x14ac:dyDescent="0.25">
      <c r="A34" s="15"/>
      <c r="B34" s="11"/>
      <c r="C34" s="11"/>
      <c r="D34" s="11"/>
      <c r="E34" s="11"/>
      <c r="F34" s="11"/>
      <c r="G34" s="11"/>
      <c r="H34" s="11"/>
      <c r="I34" s="11"/>
      <c r="J34" s="11"/>
      <c r="K34" s="79"/>
      <c r="L34" s="17"/>
      <c r="M34" s="145"/>
      <c r="N34" s="83" t="s">
        <v>101</v>
      </c>
      <c r="O34" s="83">
        <f>+F17</f>
        <v>47.024969339671436</v>
      </c>
      <c r="P34" s="83">
        <f t="shared" si="7"/>
        <v>51.762745470616032</v>
      </c>
    </row>
    <row r="35" spans="1:16" x14ac:dyDescent="0.25">
      <c r="A35" s="15"/>
      <c r="B35" s="11"/>
      <c r="C35" s="11"/>
      <c r="D35" s="11"/>
      <c r="E35" s="11"/>
      <c r="F35" s="11"/>
      <c r="G35" s="11"/>
      <c r="H35" s="11"/>
      <c r="I35" s="11"/>
      <c r="J35" s="11"/>
      <c r="K35" s="79"/>
      <c r="L35" s="17"/>
      <c r="M35" s="145">
        <v>2011</v>
      </c>
      <c r="N35" s="83" t="s">
        <v>98</v>
      </c>
      <c r="O35" s="83">
        <f>+G14</f>
        <v>45.434829144432499</v>
      </c>
      <c r="P35" s="83">
        <f>+G23</f>
        <v>51.126003228661929</v>
      </c>
    </row>
    <row r="36" spans="1:16" ht="14.25" customHeight="1" x14ac:dyDescent="0.25">
      <c r="A36" s="15"/>
      <c r="B36" s="11"/>
      <c r="C36" s="11"/>
      <c r="D36" s="11"/>
      <c r="E36" s="11"/>
      <c r="F36" s="11"/>
      <c r="G36" s="11"/>
      <c r="H36" s="11"/>
      <c r="I36" s="11"/>
      <c r="J36" s="11"/>
      <c r="K36" s="79"/>
      <c r="L36" s="17"/>
      <c r="M36" s="145"/>
      <c r="N36" s="83" t="s">
        <v>99</v>
      </c>
      <c r="O36" s="83">
        <f>+G15</f>
        <v>45.568722505097433</v>
      </c>
      <c r="P36" s="83">
        <f>+G24</f>
        <v>51.999280189669363</v>
      </c>
    </row>
    <row r="37" spans="1:16" x14ac:dyDescent="0.25">
      <c r="A37" s="15"/>
      <c r="B37" s="78"/>
      <c r="C37" s="78"/>
      <c r="D37" s="78"/>
      <c r="E37" s="78"/>
      <c r="F37" s="78"/>
      <c r="G37" s="78"/>
      <c r="H37" s="78"/>
      <c r="I37" s="78"/>
      <c r="J37" s="78"/>
      <c r="K37" s="78"/>
      <c r="L37" s="17"/>
      <c r="M37" s="145"/>
      <c r="N37" s="83" t="s">
        <v>100</v>
      </c>
      <c r="O37" s="83">
        <f>+G16</f>
        <v>45.143629037914444</v>
      </c>
      <c r="P37" s="83">
        <f>+G25</f>
        <v>51.407430486612739</v>
      </c>
    </row>
    <row r="38" spans="1:16" x14ac:dyDescent="0.25">
      <c r="A38" s="15"/>
      <c r="B38" s="10"/>
      <c r="C38" s="4"/>
      <c r="D38" s="4"/>
      <c r="E38" s="4"/>
      <c r="F38" s="5"/>
      <c r="G38" s="5"/>
      <c r="H38" s="5"/>
      <c r="I38" s="8"/>
      <c r="J38" s="8"/>
      <c r="K38" s="6"/>
      <c r="L38" s="17"/>
      <c r="M38" s="145"/>
      <c r="N38" s="83" t="s">
        <v>101</v>
      </c>
      <c r="O38" s="83">
        <f>+G17</f>
        <v>46.241537135644272</v>
      </c>
      <c r="P38" s="83">
        <f>+G26</f>
        <v>53.00802734656321</v>
      </c>
    </row>
    <row r="39" spans="1:16" x14ac:dyDescent="0.25">
      <c r="A39" s="15"/>
      <c r="B39" s="10"/>
      <c r="C39" s="4"/>
      <c r="D39" s="4"/>
      <c r="E39" s="4"/>
      <c r="F39" s="5"/>
      <c r="G39" s="5"/>
      <c r="H39" s="5"/>
      <c r="I39" s="8"/>
      <c r="J39" s="8"/>
      <c r="K39" s="6"/>
      <c r="L39" s="17"/>
      <c r="M39" s="145">
        <v>2012</v>
      </c>
      <c r="N39" s="83" t="s">
        <v>98</v>
      </c>
      <c r="O39" s="83">
        <f>+H14</f>
        <v>45.176545884705568</v>
      </c>
      <c r="P39" s="83">
        <f>+H23</f>
        <v>49.778911837631959</v>
      </c>
    </row>
    <row r="40" spans="1:16" x14ac:dyDescent="0.25">
      <c r="A40" s="15"/>
      <c r="B40" s="10"/>
      <c r="C40" s="4"/>
      <c r="D40" s="4"/>
      <c r="E40" s="4"/>
      <c r="F40" s="5"/>
      <c r="G40" s="5"/>
      <c r="H40" s="5"/>
      <c r="I40" s="8"/>
      <c r="J40" s="8"/>
      <c r="K40" s="6"/>
      <c r="L40" s="17"/>
      <c r="M40" s="145"/>
      <c r="N40" s="83" t="s">
        <v>99</v>
      </c>
      <c r="O40" s="83">
        <f>+H15</f>
        <v>45.298317857067808</v>
      </c>
      <c r="P40" s="83">
        <f>+H24</f>
        <v>50.734238303765167</v>
      </c>
    </row>
    <row r="41" spans="1:16" x14ac:dyDescent="0.25">
      <c r="A41" s="15"/>
      <c r="B41" s="10"/>
      <c r="C41" s="4"/>
      <c r="D41" s="4"/>
      <c r="E41" s="4"/>
      <c r="F41" s="5"/>
      <c r="G41" s="5"/>
      <c r="H41" s="5"/>
      <c r="I41" s="8"/>
      <c r="J41" s="8"/>
      <c r="K41" s="6"/>
      <c r="L41" s="17"/>
      <c r="M41" s="145"/>
      <c r="N41" s="83" t="s">
        <v>100</v>
      </c>
      <c r="O41" s="83">
        <f>+H16</f>
        <v>47.329895916805079</v>
      </c>
      <c r="P41" s="83">
        <f>+H25</f>
        <v>51.946270583064937</v>
      </c>
    </row>
    <row r="42" spans="1:16" x14ac:dyDescent="0.25">
      <c r="A42" s="15"/>
      <c r="B42" s="10"/>
      <c r="C42" s="4"/>
      <c r="D42" s="4"/>
      <c r="E42" s="4"/>
      <c r="F42" s="5"/>
      <c r="G42" s="5"/>
      <c r="H42" s="5"/>
      <c r="I42" s="8"/>
      <c r="J42" s="8"/>
      <c r="K42" s="6"/>
      <c r="L42" s="17"/>
      <c r="M42" s="145"/>
      <c r="N42" s="83" t="s">
        <v>101</v>
      </c>
      <c r="O42" s="83">
        <f>+H17</f>
        <v>47.170989763943552</v>
      </c>
      <c r="P42" s="83">
        <f>+H26</f>
        <v>51.758879649500741</v>
      </c>
    </row>
    <row r="43" spans="1:16" x14ac:dyDescent="0.25">
      <c r="A43" s="15"/>
      <c r="B43" s="10"/>
      <c r="C43" s="4"/>
      <c r="D43" s="4"/>
      <c r="E43" s="4"/>
      <c r="F43" s="5"/>
      <c r="G43" s="5"/>
      <c r="H43" s="5"/>
      <c r="I43" s="8"/>
      <c r="J43" s="8"/>
      <c r="K43" s="6"/>
      <c r="L43" s="17"/>
      <c r="M43" s="145">
        <v>2013</v>
      </c>
      <c r="N43" s="83" t="s">
        <v>98</v>
      </c>
      <c r="O43" s="83">
        <f>+I14</f>
        <v>43.659691991145124</v>
      </c>
      <c r="P43" s="83">
        <f>+I23</f>
        <v>48.401001454342719</v>
      </c>
    </row>
    <row r="44" spans="1:16" x14ac:dyDescent="0.25">
      <c r="A44" s="15"/>
      <c r="B44" s="10"/>
      <c r="C44" s="4"/>
      <c r="D44" s="4"/>
      <c r="E44" s="4"/>
      <c r="F44" s="5"/>
      <c r="G44" s="5"/>
      <c r="H44" s="5"/>
      <c r="I44" s="8"/>
      <c r="J44" s="8"/>
      <c r="K44" s="6"/>
      <c r="L44" s="17"/>
      <c r="M44" s="145"/>
      <c r="N44" s="83" t="s">
        <v>99</v>
      </c>
      <c r="O44" s="83">
        <f>+I15</f>
        <v>44.133033787120581</v>
      </c>
      <c r="P44" s="83">
        <f>+I24</f>
        <v>47.870736959908342</v>
      </c>
    </row>
    <row r="45" spans="1:16" x14ac:dyDescent="0.25">
      <c r="A45" s="15"/>
      <c r="B45" s="10"/>
      <c r="C45" s="4"/>
      <c r="D45" s="4"/>
      <c r="E45" s="4"/>
      <c r="F45" s="5"/>
      <c r="G45" s="5"/>
      <c r="H45" s="5"/>
      <c r="I45" s="8"/>
      <c r="J45" s="8"/>
      <c r="K45" s="6"/>
      <c r="L45" s="17"/>
      <c r="M45" s="145"/>
      <c r="N45" s="83" t="s">
        <v>100</v>
      </c>
      <c r="O45" s="83">
        <f>+I16</f>
        <v>44.153378734519237</v>
      </c>
      <c r="P45" s="83">
        <f>+I25</f>
        <v>47.329661409470141</v>
      </c>
    </row>
    <row r="46" spans="1:16" x14ac:dyDescent="0.25">
      <c r="A46" s="15"/>
      <c r="C46" s="4"/>
      <c r="D46" s="4"/>
      <c r="E46" s="4"/>
      <c r="F46" s="5"/>
      <c r="G46" s="5"/>
      <c r="H46" s="5"/>
      <c r="I46" s="8"/>
      <c r="J46" s="8"/>
      <c r="K46" s="6"/>
      <c r="L46" s="17"/>
      <c r="M46" s="145"/>
      <c r="N46" s="83" t="s">
        <v>101</v>
      </c>
      <c r="O46" s="83">
        <f>+I17</f>
        <v>43.563571157143272</v>
      </c>
      <c r="P46" s="83">
        <f>+I26</f>
        <v>46.842170494291892</v>
      </c>
    </row>
    <row r="47" spans="1:16" x14ac:dyDescent="0.25">
      <c r="A47" s="15"/>
      <c r="C47" s="5"/>
      <c r="D47" s="5"/>
      <c r="E47" s="5"/>
      <c r="F47" s="5"/>
      <c r="G47" s="5"/>
      <c r="H47" s="5"/>
      <c r="I47" s="6"/>
      <c r="J47" s="6"/>
      <c r="K47" s="6"/>
      <c r="L47" s="17"/>
      <c r="M47" s="145">
        <v>2014</v>
      </c>
      <c r="N47" s="83" t="s">
        <v>98</v>
      </c>
      <c r="O47" s="83">
        <f>+J14</f>
        <v>43.507457341137815</v>
      </c>
      <c r="P47" s="83">
        <f>+J23</f>
        <v>45.836784693530163</v>
      </c>
    </row>
    <row r="48" spans="1:16" x14ac:dyDescent="0.25">
      <c r="A48" s="15"/>
      <c r="B48" s="46" t="s">
        <v>96</v>
      </c>
      <c r="C48" s="10"/>
      <c r="D48" s="10"/>
      <c r="E48" s="10"/>
      <c r="F48" s="10"/>
      <c r="G48" s="10"/>
      <c r="H48" s="10"/>
      <c r="I48" s="10"/>
      <c r="J48" s="10"/>
      <c r="K48" s="11"/>
      <c r="L48" s="17"/>
      <c r="M48" s="145"/>
      <c r="N48" s="83" t="s">
        <v>99</v>
      </c>
      <c r="O48" s="83">
        <f>+J15</f>
        <v>43.978473938606108</v>
      </c>
      <c r="P48" s="83">
        <f>+J24</f>
        <v>45.536578360696076</v>
      </c>
    </row>
    <row r="49" spans="1:14" x14ac:dyDescent="0.25">
      <c r="A49" s="15"/>
      <c r="B49" s="46" t="str">
        <f>+Índice!B49</f>
        <v>Fuente: Departamento Administrativo Nacional de Estadística, Gran Encuesta Integrada de Hogares (GEIH) junio 2014</v>
      </c>
      <c r="C49" s="10"/>
      <c r="D49" s="10"/>
      <c r="E49" s="10"/>
      <c r="F49" s="10"/>
      <c r="G49" s="10"/>
      <c r="H49" s="10"/>
      <c r="I49" s="10"/>
      <c r="J49" s="10"/>
      <c r="K49" s="11"/>
      <c r="L49" s="17"/>
      <c r="M49" s="145"/>
      <c r="N49" s="83" t="s">
        <v>100</v>
      </c>
    </row>
    <row r="50" spans="1:14" x14ac:dyDescent="0.25">
      <c r="A50" s="15"/>
      <c r="B50" s="46" t="s">
        <v>36</v>
      </c>
      <c r="C50" s="10"/>
      <c r="D50" s="10"/>
      <c r="E50" s="10"/>
      <c r="F50" s="10"/>
      <c r="G50" s="10"/>
      <c r="H50" s="10"/>
      <c r="I50" s="10"/>
      <c r="J50" s="10"/>
      <c r="K50" s="11"/>
      <c r="L50" s="17"/>
      <c r="M50" s="145"/>
      <c r="N50" s="83" t="s">
        <v>101</v>
      </c>
    </row>
    <row r="51" spans="1:14" x14ac:dyDescent="0.25">
      <c r="A51" s="18"/>
      <c r="B51" s="86"/>
      <c r="C51" s="19"/>
      <c r="D51" s="19"/>
      <c r="E51" s="19"/>
      <c r="F51" s="19"/>
      <c r="G51" s="19"/>
      <c r="H51" s="19"/>
      <c r="I51" s="19"/>
      <c r="J51" s="19"/>
      <c r="K51" s="65"/>
      <c r="L51" s="20"/>
    </row>
    <row r="52" spans="1:14" x14ac:dyDescent="0.25">
      <c r="B52" s="21"/>
      <c r="C52" s="21"/>
      <c r="D52" s="21"/>
      <c r="E52" s="21"/>
    </row>
    <row r="53" spans="1:14" x14ac:dyDescent="0.25">
      <c r="B53" s="21"/>
      <c r="C53" s="21"/>
      <c r="D53" s="21"/>
      <c r="E53" s="21"/>
    </row>
  </sheetData>
  <mergeCells count="13">
    <mergeCell ref="M47:M50"/>
    <mergeCell ref="M23:M26"/>
    <mergeCell ref="M27:M30"/>
    <mergeCell ref="M31:M34"/>
    <mergeCell ref="M35:M38"/>
    <mergeCell ref="M39:M42"/>
    <mergeCell ref="M43:M46"/>
    <mergeCell ref="C7:K7"/>
    <mergeCell ref="C8:K8"/>
    <mergeCell ref="C10:J10"/>
    <mergeCell ref="C13:J13"/>
    <mergeCell ref="M19:M22"/>
    <mergeCell ref="C22:J22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P5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4" width="10" style="9" customWidth="1"/>
    <col min="5" max="5" width="14" style="9" customWidth="1"/>
    <col min="6" max="6" width="11.5703125" style="9" customWidth="1"/>
    <col min="7" max="8" width="10" style="9" customWidth="1"/>
    <col min="9" max="9" width="13.28515625" style="9" customWidth="1"/>
    <col min="10" max="10" width="7.42578125" style="9" customWidth="1"/>
    <col min="11" max="11" width="2.85546875" style="9" customWidth="1"/>
    <col min="12" max="12" width="10.85546875" style="9"/>
    <col min="13" max="13" width="11.42578125" style="9" customWidth="1"/>
    <col min="14" max="14" width="10.85546875" style="9" customWidth="1"/>
    <col min="15" max="16384" width="10.85546875" style="9"/>
  </cols>
  <sheetData>
    <row r="1" spans="1:16" x14ac:dyDescent="0.25">
      <c r="A1" s="74"/>
      <c r="B1" s="73"/>
      <c r="C1" s="73"/>
      <c r="D1" s="73"/>
      <c r="E1" s="73"/>
      <c r="F1" s="73"/>
      <c r="G1" s="73"/>
      <c r="H1" s="73"/>
      <c r="I1" s="73"/>
      <c r="J1" s="73"/>
      <c r="K1" s="75"/>
      <c r="L1" s="10"/>
    </row>
    <row r="2" spans="1:16" x14ac:dyDescent="0.25">
      <c r="A2" s="15"/>
      <c r="B2" s="78"/>
      <c r="C2" s="78"/>
      <c r="D2" s="78"/>
      <c r="E2" s="78"/>
      <c r="F2" s="78"/>
      <c r="G2" s="78"/>
      <c r="H2" s="78"/>
      <c r="I2" s="78"/>
      <c r="J2" s="78"/>
      <c r="K2" s="17"/>
      <c r="L2" s="10"/>
    </row>
    <row r="3" spans="1:16" x14ac:dyDescent="0.25">
      <c r="A3" s="15"/>
      <c r="B3" s="78"/>
      <c r="C3" s="78"/>
      <c r="D3" s="78"/>
      <c r="E3" s="78"/>
      <c r="F3" s="78"/>
      <c r="G3" s="78"/>
      <c r="H3" s="78"/>
      <c r="I3" s="78"/>
      <c r="J3" s="78"/>
      <c r="K3" s="17"/>
      <c r="L3" s="10"/>
    </row>
    <row r="4" spans="1:16" x14ac:dyDescent="0.25">
      <c r="A4" s="15"/>
      <c r="B4" s="78"/>
      <c r="C4" s="78"/>
      <c r="D4" s="78"/>
      <c r="E4" s="78"/>
      <c r="F4" s="78"/>
      <c r="G4" s="78"/>
      <c r="H4" s="78"/>
      <c r="I4" s="78"/>
      <c r="J4" s="78"/>
      <c r="K4" s="17"/>
      <c r="L4" s="10"/>
    </row>
    <row r="5" spans="1:16" x14ac:dyDescent="0.25">
      <c r="A5" s="15"/>
      <c r="B5" s="78"/>
      <c r="C5" s="78"/>
      <c r="D5" s="78"/>
      <c r="E5" s="78"/>
      <c r="F5" s="78"/>
      <c r="G5" s="78"/>
      <c r="H5" s="78"/>
      <c r="I5" s="78"/>
      <c r="J5" s="78"/>
      <c r="K5" s="17"/>
      <c r="L5" s="10"/>
    </row>
    <row r="6" spans="1:16" x14ac:dyDescent="0.25">
      <c r="A6" s="15"/>
      <c r="B6" s="78"/>
      <c r="C6" s="78"/>
      <c r="D6" s="78"/>
      <c r="E6" s="78"/>
      <c r="F6" s="78"/>
      <c r="G6" s="78"/>
      <c r="H6" s="78"/>
      <c r="I6" s="78"/>
      <c r="J6" s="78"/>
      <c r="K6" s="17"/>
      <c r="L6" s="10"/>
    </row>
    <row r="7" spans="1:16" x14ac:dyDescent="0.25">
      <c r="A7" s="15"/>
      <c r="B7" s="78"/>
      <c r="C7" s="140" t="s">
        <v>206</v>
      </c>
      <c r="D7" s="140"/>
      <c r="E7" s="140"/>
      <c r="F7" s="140"/>
      <c r="G7" s="140"/>
      <c r="H7" s="140"/>
      <c r="I7" s="140"/>
      <c r="J7" s="140"/>
      <c r="K7" s="17"/>
      <c r="L7" s="10"/>
    </row>
    <row r="8" spans="1:16" x14ac:dyDescent="0.25">
      <c r="A8" s="15"/>
      <c r="B8" s="78"/>
      <c r="C8" s="140" t="s">
        <v>55</v>
      </c>
      <c r="D8" s="140"/>
      <c r="E8" s="140"/>
      <c r="F8" s="140"/>
      <c r="G8" s="140"/>
      <c r="H8" s="140"/>
      <c r="I8" s="140"/>
      <c r="J8" s="140"/>
      <c r="K8" s="17"/>
      <c r="L8" s="10"/>
    </row>
    <row r="9" spans="1:16" x14ac:dyDescent="0.25">
      <c r="A9" s="15"/>
      <c r="B9" s="78"/>
      <c r="C9" s="79"/>
      <c r="D9" s="79"/>
      <c r="E9" s="79"/>
      <c r="F9" s="79"/>
      <c r="G9" s="78"/>
      <c r="H9" s="79"/>
      <c r="I9" s="78"/>
      <c r="J9" s="78"/>
      <c r="K9" s="17"/>
      <c r="L9" s="10"/>
    </row>
    <row r="10" spans="1:16" ht="15.75" customHeight="1" x14ac:dyDescent="0.25">
      <c r="A10" s="15"/>
      <c r="B10" s="10"/>
      <c r="C10" s="141" t="s">
        <v>91</v>
      </c>
      <c r="D10" s="141"/>
      <c r="E10" s="144" t="s">
        <v>92</v>
      </c>
      <c r="F10" s="79"/>
      <c r="G10" s="141" t="s">
        <v>57</v>
      </c>
      <c r="H10" s="141"/>
      <c r="I10" s="144" t="s">
        <v>92</v>
      </c>
      <c r="J10" s="8"/>
      <c r="K10" s="17"/>
      <c r="L10" s="10"/>
    </row>
    <row r="11" spans="1:16" ht="15.75" customHeight="1" x14ac:dyDescent="0.25">
      <c r="A11" s="15"/>
      <c r="B11" s="10"/>
      <c r="C11" s="79">
        <v>2013</v>
      </c>
      <c r="D11" s="79">
        <v>2014</v>
      </c>
      <c r="E11" s="144"/>
      <c r="F11" s="79"/>
      <c r="G11" s="79">
        <v>2013</v>
      </c>
      <c r="H11" s="79">
        <v>2014</v>
      </c>
      <c r="I11" s="144"/>
      <c r="J11" s="8"/>
      <c r="K11" s="17"/>
      <c r="M11" s="2"/>
    </row>
    <row r="12" spans="1:16" ht="12" customHeight="1" x14ac:dyDescent="0.25">
      <c r="A12" s="15"/>
      <c r="B12" s="10"/>
      <c r="C12" s="79"/>
      <c r="D12" s="79"/>
      <c r="E12" s="79"/>
      <c r="F12" s="79"/>
      <c r="G12" s="79"/>
      <c r="H12" s="79"/>
      <c r="I12" s="79"/>
      <c r="J12" s="8"/>
      <c r="K12" s="17"/>
      <c r="L12" s="10"/>
    </row>
    <row r="13" spans="1:16" x14ac:dyDescent="0.25">
      <c r="A13" s="15"/>
      <c r="B13" s="10" t="s">
        <v>43</v>
      </c>
      <c r="C13" s="24">
        <v>71.833110208300326</v>
      </c>
      <c r="D13" s="29">
        <v>70.240117276985117</v>
      </c>
      <c r="E13" s="24">
        <f t="shared" ref="E13:E26" si="0">+D13-C13</f>
        <v>-1.5929929313152087</v>
      </c>
      <c r="F13" s="79"/>
      <c r="G13" s="24">
        <v>71.975876090664059</v>
      </c>
      <c r="H13" s="29">
        <v>69.938045361688012</v>
      </c>
      <c r="I13" s="24">
        <f t="shared" ref="I13:I26" si="1">+H13-G13</f>
        <v>-2.0378307289760471</v>
      </c>
      <c r="J13" s="8"/>
      <c r="K13" s="17"/>
      <c r="L13" s="10"/>
      <c r="N13" s="21" t="s">
        <v>47</v>
      </c>
      <c r="O13" s="21">
        <v>43.229036963941667</v>
      </c>
      <c r="P13" s="21"/>
    </row>
    <row r="14" spans="1:16" x14ac:dyDescent="0.25">
      <c r="A14" s="15"/>
      <c r="B14" s="10" t="s">
        <v>143</v>
      </c>
      <c r="C14" s="24">
        <v>62.077553954233188</v>
      </c>
      <c r="D14" s="29">
        <v>62.506167067715502</v>
      </c>
      <c r="E14" s="24">
        <f t="shared" si="0"/>
        <v>0.42861311348231368</v>
      </c>
      <c r="F14" s="79"/>
      <c r="G14" s="24">
        <v>61.823868768085731</v>
      </c>
      <c r="H14" s="29">
        <v>63.473607133473799</v>
      </c>
      <c r="I14" s="24">
        <f t="shared" si="1"/>
        <v>1.6497383653880675</v>
      </c>
      <c r="J14" s="8"/>
      <c r="K14" s="17"/>
      <c r="L14" s="10"/>
      <c r="N14" s="21" t="s">
        <v>2</v>
      </c>
      <c r="O14" s="21">
        <v>43.746165558060063</v>
      </c>
      <c r="P14" s="21"/>
    </row>
    <row r="15" spans="1:16" x14ac:dyDescent="0.25">
      <c r="A15" s="15"/>
      <c r="B15" s="10" t="s">
        <v>48</v>
      </c>
      <c r="C15" s="24">
        <v>60.988642521483186</v>
      </c>
      <c r="D15" s="29">
        <v>60.546969313621311</v>
      </c>
      <c r="E15" s="24">
        <f t="shared" si="0"/>
        <v>-0.44167320786187503</v>
      </c>
      <c r="F15" s="79"/>
      <c r="G15" s="24">
        <v>59.31369655867028</v>
      </c>
      <c r="H15" s="29">
        <v>59.549506917395419</v>
      </c>
      <c r="I15" s="24">
        <f t="shared" si="1"/>
        <v>0.23581035872513922</v>
      </c>
      <c r="J15" s="8"/>
      <c r="K15" s="17"/>
      <c r="L15" s="10"/>
      <c r="N15" s="21" t="s">
        <v>39</v>
      </c>
      <c r="O15" s="21">
        <v>45.009526577412281</v>
      </c>
      <c r="P15" s="21"/>
    </row>
    <row r="16" spans="1:16" x14ac:dyDescent="0.25">
      <c r="A16" s="15"/>
      <c r="B16" s="10" t="s">
        <v>49</v>
      </c>
      <c r="C16" s="24">
        <v>59.520086769202727</v>
      </c>
      <c r="D16" s="29">
        <v>59.123222390166163</v>
      </c>
      <c r="E16" s="24">
        <f t="shared" si="0"/>
        <v>-0.39686437903656469</v>
      </c>
      <c r="F16" s="79"/>
      <c r="G16" s="24">
        <v>59.120734664209337</v>
      </c>
      <c r="H16" s="29">
        <v>57.860546409026966</v>
      </c>
      <c r="I16" s="24">
        <f t="shared" si="1"/>
        <v>-1.2601882551823707</v>
      </c>
      <c r="J16" s="8"/>
      <c r="K16" s="17"/>
      <c r="L16" s="10"/>
      <c r="N16" s="21" t="s">
        <v>138</v>
      </c>
      <c r="O16" s="21">
        <v>48.419286935751117</v>
      </c>
      <c r="P16" s="21"/>
    </row>
    <row r="17" spans="1:16" x14ac:dyDescent="0.25">
      <c r="A17" s="15"/>
      <c r="B17" s="10" t="s">
        <v>45</v>
      </c>
      <c r="C17" s="24">
        <v>59.676669206573976</v>
      </c>
      <c r="D17" s="29">
        <v>57.794185358847614</v>
      </c>
      <c r="E17" s="24">
        <f t="shared" si="0"/>
        <v>-1.8824838477263626</v>
      </c>
      <c r="F17" s="79"/>
      <c r="G17" s="24">
        <v>58.525474878428405</v>
      </c>
      <c r="H17" s="29">
        <v>58.720545005335765</v>
      </c>
      <c r="I17" s="24">
        <f t="shared" si="1"/>
        <v>0.19507012690736047</v>
      </c>
      <c r="J17" s="8"/>
      <c r="K17" s="17"/>
      <c r="L17" s="10"/>
      <c r="N17" s="21" t="s">
        <v>40</v>
      </c>
      <c r="O17" s="21">
        <v>48.693246334792917</v>
      </c>
      <c r="P17" s="21"/>
    </row>
    <row r="18" spans="1:16" x14ac:dyDescent="0.25">
      <c r="A18" s="15"/>
      <c r="B18" s="10" t="s">
        <v>44</v>
      </c>
      <c r="C18" s="24">
        <v>57.393615476432856</v>
      </c>
      <c r="D18" s="29">
        <v>55.433457498419337</v>
      </c>
      <c r="E18" s="24">
        <f t="shared" si="0"/>
        <v>-1.9601579780135197</v>
      </c>
      <c r="F18" s="79"/>
      <c r="G18" s="24">
        <v>56.918980861317003</v>
      </c>
      <c r="H18" s="29">
        <v>55.036780725826183</v>
      </c>
      <c r="I18" s="24">
        <f t="shared" si="1"/>
        <v>-1.8822001354908195</v>
      </c>
      <c r="J18" s="8"/>
      <c r="K18" s="17"/>
      <c r="L18" s="10"/>
      <c r="N18" s="21" t="s">
        <v>46</v>
      </c>
      <c r="O18" s="21">
        <v>49.701342679954777</v>
      </c>
      <c r="P18" s="21"/>
    </row>
    <row r="19" spans="1:16" x14ac:dyDescent="0.25">
      <c r="A19" s="15"/>
      <c r="B19" s="10" t="s">
        <v>42</v>
      </c>
      <c r="C19" s="24">
        <v>55.337524967582631</v>
      </c>
      <c r="D19" s="29">
        <v>54.410085859149092</v>
      </c>
      <c r="E19" s="24">
        <f t="shared" si="0"/>
        <v>-0.92743910843353916</v>
      </c>
      <c r="F19" s="79"/>
      <c r="G19" s="24">
        <v>54.503450372474745</v>
      </c>
      <c r="H19" s="29">
        <v>55.092278334052367</v>
      </c>
      <c r="I19" s="24">
        <f t="shared" si="1"/>
        <v>0.58882796157762129</v>
      </c>
      <c r="J19" s="8"/>
      <c r="K19" s="17"/>
      <c r="L19" s="10"/>
      <c r="N19" s="21" t="s">
        <v>41</v>
      </c>
      <c r="O19" s="21">
        <v>52.704972611588573</v>
      </c>
      <c r="P19" s="21"/>
    </row>
    <row r="20" spans="1:16" x14ac:dyDescent="0.25">
      <c r="A20" s="15"/>
      <c r="B20" s="10" t="s">
        <v>41</v>
      </c>
      <c r="C20" s="24">
        <v>56.011595665409672</v>
      </c>
      <c r="D20" s="29">
        <v>52.704972611588573</v>
      </c>
      <c r="E20" s="24">
        <f t="shared" si="0"/>
        <v>-3.3066230538210988</v>
      </c>
      <c r="F20" s="79"/>
      <c r="G20" s="24">
        <v>55.736066710117171</v>
      </c>
      <c r="H20" s="29">
        <v>52.519204774040276</v>
      </c>
      <c r="I20" s="24">
        <f t="shared" si="1"/>
        <v>-3.2168619360768957</v>
      </c>
      <c r="J20" s="8"/>
      <c r="K20" s="17"/>
      <c r="L20" s="10"/>
      <c r="N20" s="21" t="s">
        <v>42</v>
      </c>
      <c r="O20" s="21">
        <v>54.410085859149092</v>
      </c>
      <c r="P20" s="21"/>
    </row>
    <row r="21" spans="1:16" x14ac:dyDescent="0.25">
      <c r="A21" s="15"/>
      <c r="B21" s="10" t="s">
        <v>46</v>
      </c>
      <c r="C21" s="24">
        <v>50.76593486316564</v>
      </c>
      <c r="D21" s="29">
        <v>49.701342679954777</v>
      </c>
      <c r="E21" s="24">
        <f t="shared" si="0"/>
        <v>-1.0645921832108627</v>
      </c>
      <c r="F21" s="79"/>
      <c r="G21" s="24">
        <v>49.815156576839328</v>
      </c>
      <c r="H21" s="29">
        <v>49.771375617155059</v>
      </c>
      <c r="I21" s="24">
        <f t="shared" si="1"/>
        <v>-4.378095968426976E-2</v>
      </c>
      <c r="J21" s="8"/>
      <c r="K21" s="17"/>
      <c r="L21" s="10"/>
      <c r="N21" s="21" t="s">
        <v>44</v>
      </c>
      <c r="O21" s="21">
        <v>55.433457498419337</v>
      </c>
      <c r="P21" s="21"/>
    </row>
    <row r="22" spans="1:16" x14ac:dyDescent="0.25">
      <c r="A22" s="15"/>
      <c r="B22" s="10" t="s">
        <v>40</v>
      </c>
      <c r="C22" s="24">
        <v>50.145132996119457</v>
      </c>
      <c r="D22" s="29">
        <v>48.693246334792917</v>
      </c>
      <c r="E22" s="24">
        <f t="shared" si="0"/>
        <v>-1.4518866613265402</v>
      </c>
      <c r="F22" s="79"/>
      <c r="G22" s="24">
        <v>49.690876205392406</v>
      </c>
      <c r="H22" s="29">
        <v>47.101994278435214</v>
      </c>
      <c r="I22" s="24">
        <f t="shared" si="1"/>
        <v>-2.5888819269571925</v>
      </c>
      <c r="J22" s="8"/>
      <c r="K22" s="17"/>
      <c r="L22" s="10"/>
      <c r="N22" s="21" t="s">
        <v>45</v>
      </c>
      <c r="O22" s="21">
        <v>57.794185358847614</v>
      </c>
      <c r="P22" s="21"/>
    </row>
    <row r="23" spans="1:16" x14ac:dyDescent="0.25">
      <c r="A23" s="15"/>
      <c r="B23" s="11" t="s">
        <v>138</v>
      </c>
      <c r="C23" s="25">
        <v>49.617267754530339</v>
      </c>
      <c r="D23" s="82">
        <v>48.419286935751117</v>
      </c>
      <c r="E23" s="25">
        <f t="shared" si="0"/>
        <v>-1.1979808187792216</v>
      </c>
      <c r="F23" s="79"/>
      <c r="G23" s="25">
        <v>49.424560915754363</v>
      </c>
      <c r="H23" s="82">
        <v>48.126822772539562</v>
      </c>
      <c r="I23" s="25">
        <f t="shared" si="1"/>
        <v>-1.2977381432148007</v>
      </c>
      <c r="J23" s="8"/>
      <c r="K23" s="17"/>
      <c r="L23" s="10"/>
      <c r="M23" s="21"/>
      <c r="N23" s="21" t="s">
        <v>49</v>
      </c>
      <c r="O23" s="21">
        <v>59.123222390166163</v>
      </c>
      <c r="P23" s="21"/>
    </row>
    <row r="24" spans="1:16" x14ac:dyDescent="0.25">
      <c r="A24" s="15"/>
      <c r="B24" s="10" t="s">
        <v>39</v>
      </c>
      <c r="C24" s="24">
        <v>47.165840945604884</v>
      </c>
      <c r="D24" s="29">
        <v>45.009526577412281</v>
      </c>
      <c r="E24" s="24">
        <f t="shared" si="0"/>
        <v>-2.1563143681926036</v>
      </c>
      <c r="F24" s="79"/>
      <c r="G24" s="24">
        <v>46.650787625493663</v>
      </c>
      <c r="H24" s="29">
        <v>43.884047536959976</v>
      </c>
      <c r="I24" s="24">
        <f t="shared" si="1"/>
        <v>-2.7667400885336875</v>
      </c>
      <c r="J24" s="8"/>
      <c r="K24" s="17"/>
      <c r="L24" s="10"/>
      <c r="M24" s="21"/>
      <c r="N24" s="21" t="s">
        <v>48</v>
      </c>
      <c r="O24" s="21">
        <v>60.546969313621311</v>
      </c>
      <c r="P24" s="21"/>
    </row>
    <row r="25" spans="1:16" x14ac:dyDescent="0.25">
      <c r="A25" s="15"/>
      <c r="B25" s="11" t="s">
        <v>2</v>
      </c>
      <c r="C25" s="82">
        <v>43.898594423805022</v>
      </c>
      <c r="D25" s="82">
        <v>43.746165558060063</v>
      </c>
      <c r="E25" s="82">
        <f t="shared" si="0"/>
        <v>-0.15242886574495884</v>
      </c>
      <c r="F25" s="79"/>
      <c r="G25" s="82">
        <v>44.133033787120581</v>
      </c>
      <c r="H25" s="82">
        <v>43.978473938606108</v>
      </c>
      <c r="I25" s="82">
        <f t="shared" si="1"/>
        <v>-0.15455984851447369</v>
      </c>
      <c r="J25" s="8"/>
      <c r="K25" s="17"/>
      <c r="L25" s="10"/>
      <c r="N25" s="21" t="s">
        <v>143</v>
      </c>
      <c r="O25" s="21">
        <v>62.506167067715502</v>
      </c>
      <c r="P25" s="21"/>
    </row>
    <row r="26" spans="1:16" x14ac:dyDescent="0.25">
      <c r="A26" s="15"/>
      <c r="B26" s="10" t="s">
        <v>47</v>
      </c>
      <c r="C26" s="24">
        <v>44.65133900210504</v>
      </c>
      <c r="D26" s="29">
        <v>43.229036963941667</v>
      </c>
      <c r="E26" s="24">
        <f t="shared" si="0"/>
        <v>-1.4223020381633731</v>
      </c>
      <c r="F26" s="79"/>
      <c r="G26" s="24">
        <v>45.154399933385768</v>
      </c>
      <c r="H26" s="29">
        <v>42.447537041490058</v>
      </c>
      <c r="I26" s="24">
        <f t="shared" si="1"/>
        <v>-2.7068628918957103</v>
      </c>
      <c r="J26" s="8"/>
      <c r="K26" s="17"/>
      <c r="L26" s="10"/>
      <c r="N26" s="21" t="s">
        <v>43</v>
      </c>
      <c r="O26" s="21">
        <v>70.240117276985117</v>
      </c>
      <c r="P26" s="21"/>
    </row>
    <row r="27" spans="1:16" x14ac:dyDescent="0.25">
      <c r="A27" s="15"/>
      <c r="B27" s="8"/>
      <c r="J27" s="8"/>
      <c r="K27" s="17"/>
      <c r="L27" s="10"/>
      <c r="N27" s="21"/>
      <c r="O27" s="21"/>
      <c r="P27" s="21"/>
    </row>
    <row r="28" spans="1:16" x14ac:dyDescent="0.25">
      <c r="A28" s="15"/>
      <c r="B28" s="11" t="s">
        <v>103</v>
      </c>
      <c r="C28" s="25">
        <f>+C25-C23</f>
        <v>-5.7186733307253164</v>
      </c>
      <c r="D28" s="82">
        <f>+D25-D23</f>
        <v>-4.6731213776910536</v>
      </c>
      <c r="E28" s="8"/>
      <c r="F28" s="8"/>
      <c r="G28" s="25">
        <f>+G25-G23</f>
        <v>-5.2915271286337813</v>
      </c>
      <c r="H28" s="82">
        <f>+H25-H23</f>
        <v>-4.1483488339334542</v>
      </c>
      <c r="I28" s="8"/>
      <c r="J28" s="8"/>
      <c r="K28" s="17"/>
      <c r="L28" s="10"/>
      <c r="N28" s="21"/>
      <c r="O28" s="21"/>
      <c r="P28" s="21"/>
    </row>
    <row r="29" spans="1:16" x14ac:dyDescent="0.25">
      <c r="A29" s="15"/>
      <c r="B29" s="8"/>
      <c r="C29" s="8"/>
      <c r="D29" s="8"/>
      <c r="E29" s="8"/>
      <c r="F29" s="8"/>
      <c r="G29" s="8"/>
      <c r="H29" s="8"/>
      <c r="I29" s="8"/>
      <c r="J29" s="8"/>
      <c r="K29" s="17"/>
      <c r="L29" s="10"/>
    </row>
    <row r="30" spans="1:16" x14ac:dyDescent="0.25">
      <c r="A30" s="15"/>
      <c r="B30" s="8"/>
      <c r="C30" s="8"/>
      <c r="D30" s="8"/>
      <c r="E30" s="8"/>
      <c r="F30" s="8"/>
      <c r="G30" s="8"/>
      <c r="H30" s="8"/>
      <c r="I30" s="8"/>
      <c r="J30" s="8"/>
      <c r="K30" s="17"/>
      <c r="L30" s="10"/>
    </row>
    <row r="31" spans="1:16" x14ac:dyDescent="0.25">
      <c r="A31" s="15"/>
      <c r="B31" s="8"/>
      <c r="C31" s="8"/>
      <c r="D31" s="8"/>
      <c r="E31" s="8"/>
      <c r="F31" s="8"/>
      <c r="G31" s="8"/>
      <c r="H31" s="8"/>
      <c r="I31" s="8"/>
      <c r="J31" s="8"/>
      <c r="K31" s="17"/>
      <c r="L31" s="10"/>
    </row>
    <row r="32" spans="1:16" x14ac:dyDescent="0.25">
      <c r="A32" s="15"/>
      <c r="B32" s="8"/>
      <c r="C32" s="8"/>
      <c r="D32" s="8"/>
      <c r="E32" s="8"/>
      <c r="F32" s="8"/>
      <c r="G32" s="8"/>
      <c r="H32" s="8"/>
      <c r="I32" s="8"/>
      <c r="J32" s="8"/>
      <c r="K32" s="17"/>
      <c r="L32" s="10"/>
    </row>
    <row r="33" spans="1:13" x14ac:dyDescent="0.25">
      <c r="A33" s="15"/>
      <c r="B33" s="8"/>
      <c r="C33" s="8"/>
      <c r="D33" s="8"/>
      <c r="E33" s="8"/>
      <c r="F33" s="8"/>
      <c r="G33" s="8"/>
      <c r="H33" s="8"/>
      <c r="I33" s="8"/>
      <c r="J33" s="8"/>
      <c r="K33" s="17"/>
      <c r="L33" s="10"/>
    </row>
    <row r="34" spans="1:13" x14ac:dyDescent="0.25">
      <c r="A34" s="15"/>
      <c r="B34" s="8"/>
      <c r="C34" s="8"/>
      <c r="D34" s="8"/>
      <c r="E34" s="8"/>
      <c r="F34" s="8"/>
      <c r="G34" s="8"/>
      <c r="H34" s="8"/>
      <c r="I34" s="8"/>
      <c r="J34" s="8"/>
      <c r="K34" s="17"/>
      <c r="L34" s="10"/>
    </row>
    <row r="35" spans="1:13" x14ac:dyDescent="0.25">
      <c r="A35" s="15"/>
      <c r="B35" s="8"/>
      <c r="C35" s="8"/>
      <c r="D35" s="8"/>
      <c r="E35" s="8"/>
      <c r="F35" s="8"/>
      <c r="G35" s="8"/>
      <c r="H35" s="8"/>
      <c r="I35" s="8"/>
      <c r="J35" s="8"/>
      <c r="K35" s="17"/>
      <c r="L35" s="10"/>
    </row>
    <row r="36" spans="1:13" ht="14.25" customHeight="1" x14ac:dyDescent="0.25">
      <c r="A36" s="15"/>
      <c r="B36" s="8"/>
      <c r="C36" s="8"/>
      <c r="D36" s="8"/>
      <c r="E36" s="8"/>
      <c r="F36" s="8"/>
      <c r="G36" s="8"/>
      <c r="H36" s="8"/>
      <c r="I36" s="8"/>
      <c r="J36" s="8"/>
      <c r="K36" s="17"/>
      <c r="L36" s="10"/>
    </row>
    <row r="37" spans="1:13" x14ac:dyDescent="0.25">
      <c r="A37" s="15"/>
      <c r="B37" s="10"/>
      <c r="C37" s="4"/>
      <c r="D37" s="4"/>
      <c r="E37" s="4"/>
      <c r="F37" s="5"/>
      <c r="G37" s="5"/>
      <c r="H37" s="5"/>
      <c r="I37" s="8"/>
      <c r="J37" s="8"/>
      <c r="K37" s="17"/>
      <c r="L37" s="10"/>
      <c r="M37" s="21" t="s">
        <v>50</v>
      </c>
    </row>
    <row r="38" spans="1:13" x14ac:dyDescent="0.25">
      <c r="A38" s="15"/>
      <c r="B38" s="10"/>
      <c r="C38" s="4"/>
      <c r="D38" s="4"/>
      <c r="E38" s="4"/>
      <c r="F38" s="5"/>
      <c r="G38" s="5"/>
      <c r="H38" s="5"/>
      <c r="I38" s="8"/>
      <c r="J38" s="8"/>
      <c r="K38" s="17"/>
      <c r="L38" s="10"/>
      <c r="M38" s="9" t="s">
        <v>50</v>
      </c>
    </row>
    <row r="39" spans="1:13" x14ac:dyDescent="0.25">
      <c r="A39" s="15"/>
      <c r="B39" s="10"/>
      <c r="C39" s="4"/>
      <c r="D39" s="4"/>
      <c r="E39" s="4"/>
      <c r="F39" s="5"/>
      <c r="G39" s="5"/>
      <c r="H39" s="5"/>
      <c r="I39" s="8"/>
      <c r="J39" s="8"/>
      <c r="K39" s="17"/>
      <c r="L39" s="10"/>
      <c r="M39" s="9" t="s">
        <v>50</v>
      </c>
    </row>
    <row r="40" spans="1:13" x14ac:dyDescent="0.25">
      <c r="A40" s="15"/>
      <c r="B40" s="10"/>
      <c r="C40" s="4"/>
      <c r="D40" s="4"/>
      <c r="E40" s="4"/>
      <c r="F40" s="5"/>
      <c r="G40" s="5"/>
      <c r="H40" s="5"/>
      <c r="I40" s="8"/>
      <c r="J40" s="8"/>
      <c r="K40" s="17"/>
      <c r="L40" s="10"/>
      <c r="M40" s="9" t="s">
        <v>50</v>
      </c>
    </row>
    <row r="41" spans="1:13" x14ac:dyDescent="0.25">
      <c r="A41" s="15"/>
      <c r="B41" s="10"/>
      <c r="C41" s="4"/>
      <c r="D41" s="4"/>
      <c r="E41" s="4"/>
      <c r="F41" s="5"/>
      <c r="G41" s="5"/>
      <c r="H41" s="5"/>
      <c r="I41" s="8"/>
      <c r="J41" s="8"/>
      <c r="K41" s="17"/>
      <c r="L41" s="10"/>
      <c r="M41" s="9" t="s">
        <v>50</v>
      </c>
    </row>
    <row r="42" spans="1:13" x14ac:dyDescent="0.25">
      <c r="A42" s="15"/>
      <c r="B42" s="10"/>
      <c r="C42" s="4"/>
      <c r="D42" s="4"/>
      <c r="E42" s="4"/>
      <c r="F42" s="5"/>
      <c r="G42" s="5"/>
      <c r="H42" s="5"/>
      <c r="I42" s="8"/>
      <c r="J42" s="8"/>
      <c r="K42" s="17"/>
      <c r="L42" s="10"/>
    </row>
    <row r="43" spans="1:13" x14ac:dyDescent="0.25">
      <c r="A43" s="15"/>
      <c r="B43" s="10"/>
      <c r="C43" s="4"/>
      <c r="D43" s="4"/>
      <c r="E43" s="4"/>
      <c r="F43" s="5"/>
      <c r="G43" s="5"/>
      <c r="H43" s="5"/>
      <c r="I43" s="8"/>
      <c r="J43" s="8"/>
      <c r="K43" s="17"/>
      <c r="L43" s="10"/>
      <c r="M43" s="9" t="s">
        <v>50</v>
      </c>
    </row>
    <row r="44" spans="1:13" x14ac:dyDescent="0.25">
      <c r="A44" s="15"/>
      <c r="B44" s="10"/>
      <c r="C44" s="4"/>
      <c r="D44" s="4"/>
      <c r="E44" s="4"/>
      <c r="F44" s="5"/>
      <c r="G44" s="5"/>
      <c r="H44" s="5"/>
      <c r="I44" s="8"/>
      <c r="J44" s="8"/>
      <c r="K44" s="17"/>
      <c r="L44" s="10"/>
      <c r="M44" s="9" t="s">
        <v>50</v>
      </c>
    </row>
    <row r="45" spans="1:13" x14ac:dyDescent="0.25">
      <c r="A45" s="15"/>
      <c r="B45" s="10"/>
      <c r="C45" s="4"/>
      <c r="D45" s="4"/>
      <c r="E45" s="4"/>
      <c r="F45" s="5"/>
      <c r="G45" s="5"/>
      <c r="H45" s="5"/>
      <c r="I45" s="8"/>
      <c r="J45" s="8"/>
      <c r="K45" s="17"/>
      <c r="L45" s="10"/>
      <c r="M45" s="9" t="s">
        <v>50</v>
      </c>
    </row>
    <row r="46" spans="1:13" x14ac:dyDescent="0.25">
      <c r="A46" s="15"/>
      <c r="B46" s="10"/>
      <c r="C46" s="4"/>
      <c r="D46" s="4"/>
      <c r="E46" s="4"/>
      <c r="F46" s="5"/>
      <c r="G46" s="5"/>
      <c r="H46" s="5"/>
      <c r="I46" s="8"/>
      <c r="J46" s="8"/>
      <c r="K46" s="17"/>
      <c r="L46" s="10"/>
      <c r="M46" s="9" t="s">
        <v>50</v>
      </c>
    </row>
    <row r="47" spans="1:13" x14ac:dyDescent="0.25">
      <c r="A47" s="15"/>
      <c r="B47" s="46" t="str">
        <f>+Índice!B49</f>
        <v>Fuente: Departamento Administrativo Nacional de Estadística, Gran Encuesta Integrada de Hogares (GEIH) junio 2014</v>
      </c>
      <c r="C47" s="10"/>
      <c r="D47" s="10"/>
      <c r="E47" s="10"/>
      <c r="F47" s="10"/>
      <c r="G47" s="10"/>
      <c r="H47" s="10"/>
      <c r="I47" s="10"/>
      <c r="J47" s="10"/>
      <c r="K47" s="17"/>
      <c r="L47" s="10"/>
    </row>
    <row r="48" spans="1:13" x14ac:dyDescent="0.25">
      <c r="A48" s="15"/>
      <c r="B48" s="46" t="s">
        <v>34</v>
      </c>
      <c r="C48" s="10"/>
      <c r="D48" s="10"/>
      <c r="E48" s="10"/>
      <c r="F48" s="10"/>
      <c r="G48" s="10"/>
      <c r="H48" s="10"/>
      <c r="I48" s="10"/>
      <c r="J48" s="10"/>
      <c r="K48" s="17"/>
      <c r="L48" s="10"/>
    </row>
    <row r="49" spans="1:12" x14ac:dyDescent="0.25">
      <c r="A49" s="15"/>
      <c r="B49" s="46" t="s">
        <v>37</v>
      </c>
      <c r="C49" s="10"/>
      <c r="D49" s="10"/>
      <c r="E49" s="10"/>
      <c r="F49" s="10"/>
      <c r="G49" s="10"/>
      <c r="H49" s="10"/>
      <c r="I49" s="10"/>
      <c r="J49" s="10"/>
      <c r="K49" s="17"/>
      <c r="L49" s="10"/>
    </row>
    <row r="50" spans="1:12" x14ac:dyDescent="0.25">
      <c r="A50" s="15"/>
      <c r="B50" s="46" t="s">
        <v>35</v>
      </c>
      <c r="C50" s="10"/>
      <c r="D50" s="10"/>
      <c r="E50" s="10"/>
      <c r="F50" s="10"/>
      <c r="G50" s="10"/>
      <c r="H50" s="10"/>
      <c r="I50" s="10"/>
      <c r="J50" s="10"/>
      <c r="K50" s="17"/>
      <c r="L50" s="10"/>
    </row>
    <row r="51" spans="1:12" x14ac:dyDescent="0.25">
      <c r="A51" s="18"/>
      <c r="B51" s="50" t="s">
        <v>36</v>
      </c>
      <c r="C51" s="51"/>
      <c r="D51" s="51"/>
      <c r="E51" s="51"/>
      <c r="F51" s="51"/>
      <c r="G51" s="51"/>
      <c r="H51" s="52"/>
      <c r="I51" s="52"/>
      <c r="J51" s="52"/>
      <c r="K51" s="53"/>
      <c r="L51" s="10"/>
    </row>
    <row r="53" spans="1:12" x14ac:dyDescent="0.25">
      <c r="B53" s="21" t="s">
        <v>17</v>
      </c>
      <c r="C53" s="21"/>
      <c r="D53" s="21"/>
      <c r="E53" s="21" t="s">
        <v>15</v>
      </c>
    </row>
  </sheetData>
  <sortState ref="B13:I26">
    <sortCondition descending="1" ref="D13:D26"/>
  </sortState>
  <mergeCells count="6">
    <mergeCell ref="C7:J7"/>
    <mergeCell ref="C8:J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9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P5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4" width="10" style="9" customWidth="1"/>
    <col min="5" max="5" width="14" style="9" customWidth="1"/>
    <col min="6" max="8" width="10" style="9" customWidth="1"/>
    <col min="9" max="9" width="13.28515625" style="9" customWidth="1"/>
    <col min="10" max="10" width="8.7109375" style="9" customWidth="1"/>
    <col min="11" max="11" width="2.85546875" style="9" customWidth="1"/>
    <col min="12" max="12" width="10.85546875" style="9"/>
    <col min="13" max="13" width="11.42578125" style="9" customWidth="1"/>
    <col min="14" max="14" width="10.85546875" style="9" customWidth="1"/>
    <col min="15" max="16384" width="10.85546875" style="9"/>
  </cols>
  <sheetData>
    <row r="1" spans="1:16" x14ac:dyDescent="0.25">
      <c r="A1" s="74"/>
      <c r="B1" s="73"/>
      <c r="C1" s="73"/>
      <c r="D1" s="73"/>
      <c r="E1" s="73"/>
      <c r="F1" s="73"/>
      <c r="G1" s="73"/>
      <c r="H1" s="73"/>
      <c r="I1" s="73"/>
      <c r="J1" s="73"/>
      <c r="K1" s="75"/>
      <c r="L1" s="10"/>
    </row>
    <row r="2" spans="1:16" x14ac:dyDescent="0.25">
      <c r="A2" s="15"/>
      <c r="B2" s="78"/>
      <c r="C2" s="78"/>
      <c r="D2" s="78"/>
      <c r="E2" s="78"/>
      <c r="F2" s="78"/>
      <c r="G2" s="78"/>
      <c r="H2" s="78"/>
      <c r="I2" s="78"/>
      <c r="J2" s="78"/>
      <c r="K2" s="17"/>
      <c r="L2" s="10"/>
    </row>
    <row r="3" spans="1:16" x14ac:dyDescent="0.25">
      <c r="A3" s="15"/>
      <c r="B3" s="78"/>
      <c r="C3" s="78"/>
      <c r="D3" s="78"/>
      <c r="E3" s="78"/>
      <c r="F3" s="78"/>
      <c r="G3" s="78"/>
      <c r="H3" s="78"/>
      <c r="I3" s="78"/>
      <c r="J3" s="78"/>
      <c r="K3" s="17"/>
      <c r="L3" s="10"/>
    </row>
    <row r="4" spans="1:16" x14ac:dyDescent="0.25">
      <c r="A4" s="15"/>
      <c r="B4" s="78"/>
      <c r="C4" s="78"/>
      <c r="D4" s="78"/>
      <c r="E4" s="78"/>
      <c r="F4" s="78"/>
      <c r="G4" s="78"/>
      <c r="H4" s="78"/>
      <c r="I4" s="78"/>
      <c r="J4" s="78"/>
      <c r="K4" s="17"/>
      <c r="L4" s="10"/>
    </row>
    <row r="5" spans="1:16" x14ac:dyDescent="0.25">
      <c r="A5" s="15"/>
      <c r="B5" s="78"/>
      <c r="C5" s="78"/>
      <c r="D5" s="78"/>
      <c r="E5" s="78"/>
      <c r="F5" s="78"/>
      <c r="G5" s="78"/>
      <c r="H5" s="78"/>
      <c r="I5" s="78"/>
      <c r="J5" s="78"/>
      <c r="K5" s="17"/>
      <c r="L5" s="10"/>
    </row>
    <row r="6" spans="1:16" x14ac:dyDescent="0.25">
      <c r="A6" s="15"/>
      <c r="B6" s="78"/>
      <c r="C6" s="78"/>
      <c r="D6" s="78"/>
      <c r="E6" s="78"/>
      <c r="F6" s="78"/>
      <c r="G6" s="78"/>
      <c r="H6" s="78"/>
      <c r="I6" s="78"/>
      <c r="J6" s="78"/>
      <c r="K6" s="17"/>
      <c r="L6" s="10"/>
    </row>
    <row r="7" spans="1:16" x14ac:dyDescent="0.25">
      <c r="A7" s="15"/>
      <c r="B7" s="78"/>
      <c r="C7" s="140" t="s">
        <v>207</v>
      </c>
      <c r="D7" s="140"/>
      <c r="E7" s="140"/>
      <c r="F7" s="140"/>
      <c r="G7" s="140"/>
      <c r="H7" s="140"/>
      <c r="I7" s="140"/>
      <c r="J7" s="140"/>
      <c r="K7" s="17"/>
      <c r="L7" s="10"/>
    </row>
    <row r="8" spans="1:16" x14ac:dyDescent="0.25">
      <c r="A8" s="15"/>
      <c r="B8" s="78"/>
      <c r="C8" s="140" t="s">
        <v>55</v>
      </c>
      <c r="D8" s="140"/>
      <c r="E8" s="140"/>
      <c r="F8" s="140"/>
      <c r="G8" s="140"/>
      <c r="H8" s="140"/>
      <c r="I8" s="140"/>
      <c r="J8" s="140"/>
      <c r="K8" s="17"/>
      <c r="L8" s="10"/>
    </row>
    <row r="9" spans="1:16" x14ac:dyDescent="0.25">
      <c r="A9" s="15"/>
      <c r="B9" s="78"/>
      <c r="C9" s="79"/>
      <c r="D9" s="79"/>
      <c r="E9" s="79"/>
      <c r="F9" s="79"/>
      <c r="G9" s="78"/>
      <c r="H9" s="79"/>
      <c r="I9" s="78"/>
      <c r="J9" s="78"/>
      <c r="K9" s="17"/>
      <c r="L9" s="10"/>
    </row>
    <row r="10" spans="1:16" ht="15.75" customHeight="1" x14ac:dyDescent="0.25">
      <c r="A10" s="15"/>
      <c r="B10" s="10"/>
      <c r="C10" s="141" t="s">
        <v>91</v>
      </c>
      <c r="D10" s="141"/>
      <c r="E10" s="144" t="s">
        <v>92</v>
      </c>
      <c r="F10" s="79"/>
      <c r="G10" s="141" t="s">
        <v>57</v>
      </c>
      <c r="H10" s="141"/>
      <c r="I10" s="144" t="s">
        <v>92</v>
      </c>
      <c r="J10" s="8"/>
      <c r="K10" s="17"/>
      <c r="L10" s="10"/>
    </row>
    <row r="11" spans="1:16" ht="15.75" customHeight="1" x14ac:dyDescent="0.25">
      <c r="A11" s="15"/>
      <c r="B11" s="10"/>
      <c r="C11" s="79">
        <v>2013</v>
      </c>
      <c r="D11" s="79">
        <v>2014</v>
      </c>
      <c r="E11" s="144"/>
      <c r="F11" s="79"/>
      <c r="G11" s="79">
        <v>2013</v>
      </c>
      <c r="H11" s="79">
        <v>2014</v>
      </c>
      <c r="I11" s="144"/>
      <c r="J11" s="8"/>
      <c r="K11" s="17"/>
      <c r="M11" s="2"/>
    </row>
    <row r="12" spans="1:16" ht="12" customHeight="1" x14ac:dyDescent="0.25">
      <c r="A12" s="15"/>
      <c r="B12" s="10"/>
      <c r="C12" s="79"/>
      <c r="D12" s="79"/>
      <c r="E12" s="79"/>
      <c r="F12" s="79"/>
      <c r="G12" s="79"/>
      <c r="H12" s="79"/>
      <c r="I12" s="79"/>
      <c r="J12" s="8"/>
      <c r="K12" s="17"/>
      <c r="L12" s="10"/>
      <c r="M12" s="21"/>
      <c r="N12" s="21"/>
      <c r="O12" s="21"/>
      <c r="P12" s="21"/>
    </row>
    <row r="13" spans="1:16" x14ac:dyDescent="0.25">
      <c r="A13" s="15"/>
      <c r="B13" s="10" t="s">
        <v>43</v>
      </c>
      <c r="C13" s="24">
        <v>73.237167201255716</v>
      </c>
      <c r="D13" s="29">
        <v>72.734884117661494</v>
      </c>
      <c r="E13" s="24">
        <f t="shared" ref="E13:E26" si="0">+D13-C13</f>
        <v>-0.50228308359422158</v>
      </c>
      <c r="F13" s="79"/>
      <c r="G13" s="24">
        <v>73.635463677411565</v>
      </c>
      <c r="H13" s="29">
        <v>72.757833649965121</v>
      </c>
      <c r="I13" s="24">
        <f t="shared" ref="I13:I26" si="1">+H13-G13</f>
        <v>-0.87763002744644325</v>
      </c>
      <c r="J13" s="8"/>
      <c r="K13" s="17"/>
      <c r="L13" s="10"/>
      <c r="M13" s="21"/>
      <c r="N13" s="21" t="s">
        <v>39</v>
      </c>
      <c r="O13" s="21">
        <v>42.955840740198589</v>
      </c>
      <c r="P13" s="21"/>
    </row>
    <row r="14" spans="1:16" x14ac:dyDescent="0.25">
      <c r="A14" s="15"/>
      <c r="B14" s="10" t="s">
        <v>143</v>
      </c>
      <c r="C14" s="24">
        <v>68.707332012253616</v>
      </c>
      <c r="D14" s="29">
        <v>66.873384588018723</v>
      </c>
      <c r="E14" s="24">
        <f t="shared" si="0"/>
        <v>-1.8339474242348928</v>
      </c>
      <c r="F14" s="79"/>
      <c r="G14" s="24">
        <v>68.879651789826028</v>
      </c>
      <c r="H14" s="29">
        <v>67.642503409169066</v>
      </c>
      <c r="I14" s="24">
        <f t="shared" si="1"/>
        <v>-1.2371483806569614</v>
      </c>
      <c r="J14" s="8"/>
      <c r="K14" s="17"/>
      <c r="L14" s="10"/>
      <c r="M14" s="21"/>
      <c r="N14" s="21" t="s">
        <v>47</v>
      </c>
      <c r="O14" s="21">
        <v>43.837979413800994</v>
      </c>
      <c r="P14" s="21"/>
    </row>
    <row r="15" spans="1:16" x14ac:dyDescent="0.25">
      <c r="A15" s="15"/>
      <c r="B15" s="10" t="s">
        <v>48</v>
      </c>
      <c r="C15" s="24">
        <v>67.297353834107639</v>
      </c>
      <c r="D15" s="29">
        <v>65.713238191469088</v>
      </c>
      <c r="E15" s="24">
        <f t="shared" si="0"/>
        <v>-1.584115642638551</v>
      </c>
      <c r="F15" s="79"/>
      <c r="G15" s="24">
        <v>65.069374499970792</v>
      </c>
      <c r="H15" s="29">
        <v>65.625116484263188</v>
      </c>
      <c r="I15" s="24">
        <f t="shared" si="1"/>
        <v>0.5557419842923963</v>
      </c>
      <c r="J15" s="8"/>
      <c r="K15" s="17"/>
      <c r="L15" s="10"/>
      <c r="M15" s="21"/>
      <c r="N15" s="21" t="s">
        <v>2</v>
      </c>
      <c r="O15" s="21">
        <v>45.684642032730579</v>
      </c>
      <c r="P15" s="21"/>
    </row>
    <row r="16" spans="1:16" x14ac:dyDescent="0.25">
      <c r="A16" s="15"/>
      <c r="B16" s="10" t="s">
        <v>49</v>
      </c>
      <c r="C16" s="24">
        <v>63.798810308051422</v>
      </c>
      <c r="D16" s="29">
        <v>63.164055189667124</v>
      </c>
      <c r="E16" s="24">
        <f t="shared" si="0"/>
        <v>-0.6347551183842981</v>
      </c>
      <c r="F16" s="79"/>
      <c r="G16" s="24">
        <v>62.511287222487141</v>
      </c>
      <c r="H16" s="29">
        <v>63.166355424883491</v>
      </c>
      <c r="I16" s="24">
        <f t="shared" si="1"/>
        <v>0.65506820239635033</v>
      </c>
      <c r="J16" s="8"/>
      <c r="K16" s="17"/>
      <c r="L16" s="10"/>
      <c r="M16" s="21"/>
      <c r="N16" s="21" t="s">
        <v>46</v>
      </c>
      <c r="O16" s="21">
        <v>49.519879129782488</v>
      </c>
      <c r="P16" s="21"/>
    </row>
    <row r="17" spans="1:16" x14ac:dyDescent="0.25">
      <c r="A17" s="15"/>
      <c r="B17" s="10" t="s">
        <v>41</v>
      </c>
      <c r="C17" s="24">
        <v>64.843312447885907</v>
      </c>
      <c r="D17" s="29">
        <v>63.132221226567367</v>
      </c>
      <c r="E17" s="24">
        <f t="shared" si="0"/>
        <v>-1.7110912213185401</v>
      </c>
      <c r="F17" s="79"/>
      <c r="G17" s="24">
        <v>64.010217780894322</v>
      </c>
      <c r="H17" s="29">
        <v>62.816691499962694</v>
      </c>
      <c r="I17" s="24">
        <f t="shared" si="1"/>
        <v>-1.1935262809316285</v>
      </c>
      <c r="J17" s="8"/>
      <c r="K17" s="17"/>
      <c r="L17" s="10"/>
      <c r="M17" s="21"/>
      <c r="N17" s="21" t="s">
        <v>138</v>
      </c>
      <c r="O17" s="21">
        <v>50.777709328879439</v>
      </c>
      <c r="P17" s="21"/>
    </row>
    <row r="18" spans="1:16" x14ac:dyDescent="0.25">
      <c r="A18" s="15"/>
      <c r="B18" s="10" t="s">
        <v>45</v>
      </c>
      <c r="C18" s="24">
        <v>62.969306564632745</v>
      </c>
      <c r="D18" s="29">
        <v>60.094187519071731</v>
      </c>
      <c r="E18" s="24">
        <f t="shared" si="0"/>
        <v>-2.8751190455610143</v>
      </c>
      <c r="F18" s="79"/>
      <c r="G18" s="24">
        <v>62.433462588777822</v>
      </c>
      <c r="H18" s="29">
        <v>60.792693138534183</v>
      </c>
      <c r="I18" s="24">
        <f t="shared" si="1"/>
        <v>-1.6407694502436385</v>
      </c>
      <c r="J18" s="8"/>
      <c r="K18" s="17"/>
      <c r="L18" s="10"/>
      <c r="M18" s="21"/>
      <c r="N18" s="21" t="s">
        <v>40</v>
      </c>
      <c r="O18" s="21">
        <v>54.402669000440085</v>
      </c>
      <c r="P18" s="21"/>
    </row>
    <row r="19" spans="1:16" x14ac:dyDescent="0.25">
      <c r="A19" s="15"/>
      <c r="B19" s="10" t="s">
        <v>42</v>
      </c>
      <c r="C19" s="24">
        <v>60.340894487064432</v>
      </c>
      <c r="D19" s="29">
        <v>57.794381165058248</v>
      </c>
      <c r="E19" s="24">
        <f t="shared" si="0"/>
        <v>-2.5465133220061844</v>
      </c>
      <c r="F19" s="79"/>
      <c r="G19" s="24">
        <v>59.751538670674343</v>
      </c>
      <c r="H19" s="29">
        <v>57.938618592610482</v>
      </c>
      <c r="I19" s="24">
        <f t="shared" si="1"/>
        <v>-1.8129200780638612</v>
      </c>
      <c r="J19" s="8"/>
      <c r="K19" s="17"/>
      <c r="L19" s="10"/>
      <c r="M19" s="21"/>
      <c r="N19" s="21" t="s">
        <v>44</v>
      </c>
      <c r="O19" s="21">
        <v>55.942873254258586</v>
      </c>
      <c r="P19" s="21"/>
    </row>
    <row r="20" spans="1:16" x14ac:dyDescent="0.25">
      <c r="A20" s="15"/>
      <c r="B20" s="10" t="s">
        <v>44</v>
      </c>
      <c r="C20" s="24">
        <v>58.409088716274468</v>
      </c>
      <c r="D20" s="29">
        <v>55.942873254258586</v>
      </c>
      <c r="E20" s="24">
        <f t="shared" si="0"/>
        <v>-2.4662154620158816</v>
      </c>
      <c r="F20" s="79"/>
      <c r="G20" s="24">
        <v>58.08790107761407</v>
      </c>
      <c r="H20" s="29">
        <v>56.468135131966335</v>
      </c>
      <c r="I20" s="24">
        <f t="shared" si="1"/>
        <v>-1.6197659456477354</v>
      </c>
      <c r="J20" s="8"/>
      <c r="K20" s="17"/>
      <c r="L20" s="10"/>
      <c r="M20" s="21"/>
      <c r="N20" s="21" t="s">
        <v>42</v>
      </c>
      <c r="O20" s="21">
        <v>57.794381165058248</v>
      </c>
      <c r="P20" s="21"/>
    </row>
    <row r="21" spans="1:16" x14ac:dyDescent="0.25">
      <c r="A21" s="15"/>
      <c r="B21" s="10" t="s">
        <v>40</v>
      </c>
      <c r="C21" s="24">
        <v>55.41422662382157</v>
      </c>
      <c r="D21" s="29">
        <v>54.402669000440085</v>
      </c>
      <c r="E21" s="24">
        <f t="shared" si="0"/>
        <v>-1.0115576233814849</v>
      </c>
      <c r="F21" s="79"/>
      <c r="G21" s="24">
        <v>56.040950143890441</v>
      </c>
      <c r="H21" s="29">
        <v>53.543274570553393</v>
      </c>
      <c r="I21" s="24">
        <f t="shared" si="1"/>
        <v>-2.4976755733370481</v>
      </c>
      <c r="J21" s="8"/>
      <c r="K21" s="17"/>
      <c r="L21" s="10"/>
      <c r="M21" s="21"/>
      <c r="N21" s="21" t="s">
        <v>45</v>
      </c>
      <c r="O21" s="21">
        <v>60.094187519071731</v>
      </c>
      <c r="P21" s="21"/>
    </row>
    <row r="22" spans="1:16" x14ac:dyDescent="0.25">
      <c r="A22" s="15"/>
      <c r="B22" s="11" t="s">
        <v>138</v>
      </c>
      <c r="C22" s="25">
        <v>52.861011556783552</v>
      </c>
      <c r="D22" s="82">
        <v>50.777709328879439</v>
      </c>
      <c r="E22" s="24">
        <f t="shared" si="0"/>
        <v>-2.0833022279041131</v>
      </c>
      <c r="F22" s="79"/>
      <c r="G22" s="25">
        <v>52.655940474493988</v>
      </c>
      <c r="H22" s="82">
        <v>50.573276932994958</v>
      </c>
      <c r="I22" s="24">
        <f t="shared" si="1"/>
        <v>-2.0826635414990307</v>
      </c>
      <c r="J22" s="8"/>
      <c r="K22" s="17"/>
      <c r="L22" s="10"/>
      <c r="M22" s="21"/>
      <c r="N22" s="21" t="s">
        <v>41</v>
      </c>
      <c r="O22" s="21">
        <v>63.132221226567367</v>
      </c>
      <c r="P22" s="21"/>
    </row>
    <row r="23" spans="1:16" x14ac:dyDescent="0.25">
      <c r="A23" s="15"/>
      <c r="B23" s="10" t="s">
        <v>46</v>
      </c>
      <c r="C23" s="24">
        <v>52.161362438586025</v>
      </c>
      <c r="D23" s="29">
        <v>49.519879129782488</v>
      </c>
      <c r="E23" s="24">
        <f t="shared" si="0"/>
        <v>-2.6414833088035365</v>
      </c>
      <c r="F23" s="79"/>
      <c r="G23" s="24">
        <v>51.077254455747322</v>
      </c>
      <c r="H23" s="29">
        <v>50.567781567171068</v>
      </c>
      <c r="I23" s="24">
        <f t="shared" si="1"/>
        <v>-0.50947288857625495</v>
      </c>
      <c r="J23" s="8"/>
      <c r="K23" s="17"/>
      <c r="L23" s="10"/>
      <c r="M23" s="21"/>
      <c r="N23" s="21" t="s">
        <v>49</v>
      </c>
      <c r="O23" s="21">
        <v>63.164055189667124</v>
      </c>
      <c r="P23" s="21"/>
    </row>
    <row r="24" spans="1:16" x14ac:dyDescent="0.25">
      <c r="A24" s="15"/>
      <c r="B24" s="11" t="s">
        <v>2</v>
      </c>
      <c r="C24" s="29">
        <v>48.133369314627529</v>
      </c>
      <c r="D24" s="29">
        <v>45.684642032730579</v>
      </c>
      <c r="E24" s="29">
        <f t="shared" si="0"/>
        <v>-2.4487272818969501</v>
      </c>
      <c r="F24" s="79"/>
      <c r="G24" s="29">
        <v>47.870736959908342</v>
      </c>
      <c r="H24" s="29">
        <v>45.536578360696076</v>
      </c>
      <c r="I24" s="29">
        <f t="shared" si="1"/>
        <v>-2.334158599212266</v>
      </c>
      <c r="J24" s="8"/>
      <c r="K24" s="17"/>
      <c r="L24" s="10"/>
      <c r="M24" s="21"/>
      <c r="N24" s="21" t="s">
        <v>48</v>
      </c>
      <c r="O24" s="21">
        <v>65.713238191469088</v>
      </c>
      <c r="P24" s="21"/>
    </row>
    <row r="25" spans="1:16" x14ac:dyDescent="0.25">
      <c r="A25" s="15"/>
      <c r="B25" s="10" t="s">
        <v>47</v>
      </c>
      <c r="C25" s="24">
        <v>44.46950438924123</v>
      </c>
      <c r="D25" s="29">
        <v>43.837979413800994</v>
      </c>
      <c r="E25" s="24">
        <f t="shared" si="0"/>
        <v>-0.63152497544023589</v>
      </c>
      <c r="F25" s="79"/>
      <c r="G25" s="24">
        <v>44.893429421691508</v>
      </c>
      <c r="H25" s="29">
        <v>43.695673050343004</v>
      </c>
      <c r="I25" s="24">
        <f t="shared" si="1"/>
        <v>-1.197756371348504</v>
      </c>
      <c r="J25" s="8"/>
      <c r="K25" s="17"/>
      <c r="L25" s="10"/>
      <c r="M25" s="21"/>
      <c r="N25" s="21" t="s">
        <v>143</v>
      </c>
      <c r="O25" s="21">
        <v>66.873384588018723</v>
      </c>
      <c r="P25" s="21"/>
    </row>
    <row r="26" spans="1:16" x14ac:dyDescent="0.25">
      <c r="A26" s="15"/>
      <c r="B26" s="10" t="s">
        <v>39</v>
      </c>
      <c r="C26" s="24">
        <v>44.698428902621103</v>
      </c>
      <c r="D26" s="29">
        <v>42.955840740198589</v>
      </c>
      <c r="E26" s="24">
        <f t="shared" si="0"/>
        <v>-1.7425881624225141</v>
      </c>
      <c r="F26" s="79"/>
      <c r="G26" s="24">
        <v>44.870952086107138</v>
      </c>
      <c r="H26" s="29">
        <v>42.19775083277959</v>
      </c>
      <c r="I26" s="24">
        <f t="shared" si="1"/>
        <v>-2.673201253327548</v>
      </c>
      <c r="J26" s="8"/>
      <c r="K26" s="17"/>
      <c r="L26" s="10"/>
      <c r="M26" s="21"/>
      <c r="N26" s="21" t="s">
        <v>43</v>
      </c>
      <c r="O26" s="21">
        <v>72.734884117661494</v>
      </c>
      <c r="P26" s="21"/>
    </row>
    <row r="27" spans="1:16" x14ac:dyDescent="0.25">
      <c r="A27" s="15"/>
      <c r="B27" s="8"/>
      <c r="J27" s="8"/>
      <c r="K27" s="17"/>
      <c r="L27" s="10"/>
      <c r="M27" s="21"/>
      <c r="N27" s="21"/>
      <c r="O27" s="21"/>
      <c r="P27" s="21"/>
    </row>
    <row r="28" spans="1:16" x14ac:dyDescent="0.25">
      <c r="A28" s="15"/>
      <c r="B28" s="11" t="s">
        <v>103</v>
      </c>
      <c r="C28" s="25">
        <f>+C24-C22</f>
        <v>-4.7276422421560227</v>
      </c>
      <c r="D28" s="82">
        <f>+D24-D22</f>
        <v>-5.0930672961488597</v>
      </c>
      <c r="E28" s="8"/>
      <c r="F28" s="8"/>
      <c r="G28" s="25">
        <f>+G24-G22</f>
        <v>-4.7852035145856462</v>
      </c>
      <c r="H28" s="82">
        <f>+H24-H22</f>
        <v>-5.0366985722988815</v>
      </c>
      <c r="I28" s="8"/>
      <c r="J28" s="8"/>
      <c r="K28" s="17"/>
      <c r="L28" s="10"/>
      <c r="M28" s="21"/>
      <c r="N28" s="21"/>
      <c r="O28" s="21"/>
      <c r="P28" s="21"/>
    </row>
    <row r="29" spans="1:16" x14ac:dyDescent="0.25">
      <c r="A29" s="15"/>
      <c r="B29" s="8"/>
      <c r="C29" s="8"/>
      <c r="D29" s="8"/>
      <c r="E29" s="8"/>
      <c r="F29" s="8"/>
      <c r="G29" s="8"/>
      <c r="H29" s="8"/>
      <c r="I29" s="8"/>
      <c r="J29" s="8"/>
      <c r="K29" s="17"/>
      <c r="L29" s="10"/>
      <c r="M29" s="21"/>
      <c r="N29" s="21"/>
      <c r="O29" s="21"/>
      <c r="P29" s="21"/>
    </row>
    <row r="30" spans="1:16" x14ac:dyDescent="0.25">
      <c r="A30" s="15"/>
      <c r="B30" s="8"/>
      <c r="C30" s="8"/>
      <c r="D30" s="8"/>
      <c r="E30" s="8"/>
      <c r="F30" s="8"/>
      <c r="G30" s="8"/>
      <c r="H30" s="8"/>
      <c r="I30" s="8"/>
      <c r="J30" s="8"/>
      <c r="K30" s="17"/>
      <c r="L30" s="10"/>
    </row>
    <row r="31" spans="1:16" x14ac:dyDescent="0.25">
      <c r="A31" s="15"/>
      <c r="B31" s="8"/>
      <c r="C31" s="8"/>
      <c r="D31" s="8"/>
      <c r="E31" s="8"/>
      <c r="F31" s="8"/>
      <c r="G31" s="8"/>
      <c r="H31" s="8"/>
      <c r="I31" s="8"/>
      <c r="J31" s="8"/>
      <c r="K31" s="17"/>
      <c r="L31" s="10"/>
    </row>
    <row r="32" spans="1:16" x14ac:dyDescent="0.25">
      <c r="A32" s="15"/>
      <c r="B32" s="8"/>
      <c r="C32" s="8"/>
      <c r="D32" s="8"/>
      <c r="E32" s="8"/>
      <c r="F32" s="8"/>
      <c r="G32" s="8"/>
      <c r="H32" s="8"/>
      <c r="I32" s="8"/>
      <c r="J32" s="8"/>
      <c r="K32" s="17"/>
      <c r="L32" s="10"/>
    </row>
    <row r="33" spans="1:13" x14ac:dyDescent="0.25">
      <c r="A33" s="15"/>
      <c r="B33" s="8"/>
      <c r="C33" s="8"/>
      <c r="D33" s="8"/>
      <c r="E33" s="8"/>
      <c r="F33" s="8"/>
      <c r="G33" s="8"/>
      <c r="H33" s="8"/>
      <c r="I33" s="8"/>
      <c r="J33" s="8"/>
      <c r="K33" s="17"/>
      <c r="L33" s="10"/>
    </row>
    <row r="34" spans="1:13" x14ac:dyDescent="0.25">
      <c r="A34" s="15"/>
      <c r="B34" s="8"/>
      <c r="C34" s="8"/>
      <c r="D34" s="8"/>
      <c r="E34" s="8"/>
      <c r="F34" s="8"/>
      <c r="G34" s="8"/>
      <c r="H34" s="8"/>
      <c r="I34" s="8"/>
      <c r="J34" s="8"/>
      <c r="K34" s="17"/>
      <c r="L34" s="10"/>
    </row>
    <row r="35" spans="1:13" x14ac:dyDescent="0.25">
      <c r="A35" s="15"/>
      <c r="B35" s="8"/>
      <c r="C35" s="8"/>
      <c r="D35" s="8"/>
      <c r="E35" s="8"/>
      <c r="F35" s="8"/>
      <c r="G35" s="8"/>
      <c r="H35" s="8"/>
      <c r="I35" s="8"/>
      <c r="J35" s="8"/>
      <c r="K35" s="17"/>
      <c r="L35" s="10"/>
    </row>
    <row r="36" spans="1:13" ht="14.25" customHeight="1" x14ac:dyDescent="0.25">
      <c r="A36" s="15"/>
      <c r="B36" s="8"/>
      <c r="C36" s="8"/>
      <c r="D36" s="8"/>
      <c r="E36" s="8"/>
      <c r="F36" s="8"/>
      <c r="G36" s="8"/>
      <c r="H36" s="8"/>
      <c r="I36" s="8"/>
      <c r="J36" s="8"/>
      <c r="K36" s="17"/>
      <c r="L36" s="10"/>
    </row>
    <row r="37" spans="1:13" x14ac:dyDescent="0.25">
      <c r="A37" s="15"/>
      <c r="B37" s="10"/>
      <c r="C37" s="4"/>
      <c r="D37" s="4"/>
      <c r="E37" s="4"/>
      <c r="F37" s="5"/>
      <c r="G37" s="5"/>
      <c r="H37" s="5"/>
      <c r="I37" s="8"/>
      <c r="J37" s="8"/>
      <c r="K37" s="17"/>
      <c r="L37" s="10"/>
      <c r="M37" s="21" t="s">
        <v>50</v>
      </c>
    </row>
    <row r="38" spans="1:13" x14ac:dyDescent="0.25">
      <c r="A38" s="15"/>
      <c r="B38" s="10"/>
      <c r="C38" s="4"/>
      <c r="D38" s="4"/>
      <c r="E38" s="4"/>
      <c r="F38" s="5"/>
      <c r="G38" s="5"/>
      <c r="H38" s="5"/>
      <c r="I38" s="8"/>
      <c r="J38" s="8"/>
      <c r="K38" s="17"/>
      <c r="L38" s="10"/>
      <c r="M38" s="9" t="s">
        <v>50</v>
      </c>
    </row>
    <row r="39" spans="1:13" x14ac:dyDescent="0.25">
      <c r="A39" s="15"/>
      <c r="B39" s="10"/>
      <c r="C39" s="4"/>
      <c r="D39" s="4"/>
      <c r="E39" s="4"/>
      <c r="F39" s="5"/>
      <c r="G39" s="5"/>
      <c r="H39" s="5"/>
      <c r="I39" s="8"/>
      <c r="J39" s="8"/>
      <c r="K39" s="17"/>
      <c r="L39" s="10"/>
      <c r="M39" s="9" t="s">
        <v>50</v>
      </c>
    </row>
    <row r="40" spans="1:13" x14ac:dyDescent="0.25">
      <c r="A40" s="15"/>
      <c r="B40" s="10"/>
      <c r="C40" s="4"/>
      <c r="D40" s="4"/>
      <c r="E40" s="4"/>
      <c r="F40" s="5"/>
      <c r="G40" s="5"/>
      <c r="H40" s="5"/>
      <c r="I40" s="8"/>
      <c r="J40" s="8"/>
      <c r="K40" s="17"/>
      <c r="L40" s="10"/>
      <c r="M40" s="9" t="s">
        <v>50</v>
      </c>
    </row>
    <row r="41" spans="1:13" x14ac:dyDescent="0.25">
      <c r="A41" s="15"/>
      <c r="B41" s="10"/>
      <c r="C41" s="4"/>
      <c r="D41" s="4"/>
      <c r="E41" s="4"/>
      <c r="F41" s="5"/>
      <c r="G41" s="5"/>
      <c r="H41" s="5"/>
      <c r="I41" s="8"/>
      <c r="J41" s="8"/>
      <c r="K41" s="17"/>
      <c r="L41" s="10"/>
      <c r="M41" s="9" t="s">
        <v>50</v>
      </c>
    </row>
    <row r="42" spans="1:13" x14ac:dyDescent="0.25">
      <c r="A42" s="15"/>
      <c r="B42" s="10"/>
      <c r="C42" s="4"/>
      <c r="D42" s="4"/>
      <c r="E42" s="4"/>
      <c r="F42" s="5"/>
      <c r="G42" s="5"/>
      <c r="H42" s="5"/>
      <c r="I42" s="8"/>
      <c r="J42" s="8"/>
      <c r="K42" s="17"/>
      <c r="L42" s="10"/>
    </row>
    <row r="43" spans="1:13" x14ac:dyDescent="0.25">
      <c r="A43" s="15"/>
      <c r="B43" s="10"/>
      <c r="C43" s="4"/>
      <c r="D43" s="4"/>
      <c r="E43" s="4"/>
      <c r="F43" s="5"/>
      <c r="G43" s="5"/>
      <c r="H43" s="5"/>
      <c r="I43" s="8"/>
      <c r="J43" s="8"/>
      <c r="K43" s="17"/>
      <c r="L43" s="10"/>
      <c r="M43" s="9" t="s">
        <v>50</v>
      </c>
    </row>
    <row r="44" spans="1:13" x14ac:dyDescent="0.25">
      <c r="A44" s="15"/>
      <c r="B44" s="10"/>
      <c r="C44" s="4"/>
      <c r="D44" s="4"/>
      <c r="E44" s="4"/>
      <c r="F44" s="5"/>
      <c r="G44" s="5"/>
      <c r="H44" s="5"/>
      <c r="I44" s="8"/>
      <c r="J44" s="8"/>
      <c r="K44" s="17"/>
      <c r="L44" s="10"/>
      <c r="M44" s="9" t="s">
        <v>50</v>
      </c>
    </row>
    <row r="45" spans="1:13" x14ac:dyDescent="0.25">
      <c r="A45" s="15"/>
      <c r="B45" s="10"/>
      <c r="C45" s="4"/>
      <c r="D45" s="4"/>
      <c r="E45" s="4"/>
      <c r="F45" s="5"/>
      <c r="G45" s="5"/>
      <c r="H45" s="5"/>
      <c r="I45" s="8"/>
      <c r="J45" s="8"/>
      <c r="K45" s="17"/>
      <c r="L45" s="10"/>
      <c r="M45" s="9" t="s">
        <v>50</v>
      </c>
    </row>
    <row r="46" spans="1:13" x14ac:dyDescent="0.25">
      <c r="A46" s="15"/>
      <c r="B46" s="10"/>
      <c r="C46" s="4"/>
      <c r="D46" s="4"/>
      <c r="E46" s="4"/>
      <c r="F46" s="5"/>
      <c r="G46" s="5"/>
      <c r="H46" s="5"/>
      <c r="I46" s="8"/>
      <c r="J46" s="8"/>
      <c r="K46" s="17"/>
      <c r="L46" s="10"/>
      <c r="M46" s="9" t="s">
        <v>50</v>
      </c>
    </row>
    <row r="47" spans="1:13" x14ac:dyDescent="0.25">
      <c r="A47" s="15"/>
      <c r="B47" s="46" t="s">
        <v>38</v>
      </c>
      <c r="C47" s="10"/>
      <c r="D47" s="10"/>
      <c r="E47" s="10"/>
      <c r="F47" s="10"/>
      <c r="G47" s="10"/>
      <c r="H47" s="10"/>
      <c r="I47" s="10"/>
      <c r="J47" s="10"/>
      <c r="K47" s="17"/>
      <c r="L47" s="10"/>
    </row>
    <row r="48" spans="1:13" x14ac:dyDescent="0.25">
      <c r="A48" s="15"/>
      <c r="B48" s="46" t="s">
        <v>34</v>
      </c>
      <c r="C48" s="10"/>
      <c r="D48" s="10"/>
      <c r="E48" s="10"/>
      <c r="F48" s="10"/>
      <c r="G48" s="10"/>
      <c r="H48" s="10"/>
      <c r="I48" s="10"/>
      <c r="J48" s="10"/>
      <c r="K48" s="17"/>
      <c r="L48" s="10"/>
    </row>
    <row r="49" spans="1:12" x14ac:dyDescent="0.25">
      <c r="A49" s="15"/>
      <c r="B49" s="46" t="s">
        <v>37</v>
      </c>
      <c r="C49" s="10"/>
      <c r="D49" s="10"/>
      <c r="E49" s="10"/>
      <c r="F49" s="10"/>
      <c r="G49" s="10"/>
      <c r="H49" s="10"/>
      <c r="I49" s="10"/>
      <c r="J49" s="10"/>
      <c r="K49" s="17"/>
      <c r="L49" s="10"/>
    </row>
    <row r="50" spans="1:12" x14ac:dyDescent="0.25">
      <c r="A50" s="15"/>
      <c r="B50" s="46" t="s">
        <v>35</v>
      </c>
      <c r="C50" s="10"/>
      <c r="D50" s="10"/>
      <c r="E50" s="10"/>
      <c r="F50" s="10"/>
      <c r="G50" s="10"/>
      <c r="H50" s="10"/>
      <c r="I50" s="10"/>
      <c r="J50" s="10"/>
      <c r="K50" s="17"/>
      <c r="L50" s="10"/>
    </row>
    <row r="51" spans="1:12" x14ac:dyDescent="0.25">
      <c r="A51" s="18"/>
      <c r="B51" s="50" t="s">
        <v>36</v>
      </c>
      <c r="C51" s="51"/>
      <c r="D51" s="51"/>
      <c r="E51" s="51"/>
      <c r="F51" s="51"/>
      <c r="G51" s="51"/>
      <c r="H51" s="52"/>
      <c r="I51" s="52"/>
      <c r="J51" s="52"/>
      <c r="K51" s="53"/>
      <c r="L51" s="10"/>
    </row>
    <row r="53" spans="1:12" x14ac:dyDescent="0.25">
      <c r="B53" s="21" t="s">
        <v>17</v>
      </c>
      <c r="C53" s="21"/>
      <c r="D53" s="21"/>
      <c r="E53" s="21" t="s">
        <v>15</v>
      </c>
    </row>
  </sheetData>
  <sortState ref="B13:I26">
    <sortCondition descending="1" ref="D13:D26"/>
  </sortState>
  <mergeCells count="6">
    <mergeCell ref="C7:J7"/>
    <mergeCell ref="C8:J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9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5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20.140625" style="9" customWidth="1"/>
    <col min="3" max="5" width="10" style="9" customWidth="1"/>
    <col min="6" max="6" width="11.28515625" style="9" customWidth="1"/>
    <col min="7" max="10" width="10" style="9" customWidth="1"/>
    <col min="11" max="11" width="11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74"/>
      <c r="B1" s="73"/>
      <c r="C1" s="73"/>
      <c r="D1" s="73"/>
      <c r="E1" s="73"/>
      <c r="F1" s="73"/>
      <c r="G1" s="73"/>
      <c r="H1" s="73"/>
      <c r="I1" s="73"/>
      <c r="J1" s="73"/>
      <c r="K1" s="73"/>
      <c r="L1" s="75"/>
      <c r="M1" s="10"/>
    </row>
    <row r="2" spans="1:14" x14ac:dyDescent="0.25">
      <c r="A2" s="15"/>
      <c r="B2" s="78"/>
      <c r="C2" s="78"/>
      <c r="D2" s="78"/>
      <c r="E2" s="78"/>
      <c r="F2" s="78"/>
      <c r="G2" s="78"/>
      <c r="H2" s="78"/>
      <c r="I2" s="78"/>
      <c r="J2" s="78"/>
      <c r="K2" s="78"/>
      <c r="L2" s="17"/>
      <c r="M2" s="10"/>
    </row>
    <row r="3" spans="1:14" x14ac:dyDescent="0.25">
      <c r="A3" s="15"/>
      <c r="B3" s="78"/>
      <c r="C3" s="78"/>
      <c r="D3" s="78"/>
      <c r="E3" s="78"/>
      <c r="F3" s="78"/>
      <c r="G3" s="78"/>
      <c r="H3" s="78"/>
      <c r="I3" s="78"/>
      <c r="J3" s="78"/>
      <c r="K3" s="78"/>
      <c r="L3" s="17"/>
      <c r="M3" s="10"/>
    </row>
    <row r="4" spans="1:14" x14ac:dyDescent="0.25">
      <c r="A4" s="15"/>
      <c r="B4" s="78"/>
      <c r="C4" s="78"/>
      <c r="D4" s="78"/>
      <c r="E4" s="78"/>
      <c r="F4" s="78"/>
      <c r="G4" s="78"/>
      <c r="H4" s="78"/>
      <c r="I4" s="78"/>
      <c r="J4" s="78"/>
      <c r="K4" s="78"/>
      <c r="L4" s="17"/>
      <c r="M4" s="10"/>
    </row>
    <row r="5" spans="1:14" x14ac:dyDescent="0.25">
      <c r="A5" s="15"/>
      <c r="B5" s="78"/>
      <c r="C5" s="78"/>
      <c r="D5" s="78"/>
      <c r="E5" s="78"/>
      <c r="F5" s="78"/>
      <c r="G5" s="78"/>
      <c r="H5" s="78"/>
      <c r="I5" s="78"/>
      <c r="J5" s="78"/>
      <c r="K5" s="78"/>
      <c r="L5" s="17"/>
      <c r="M5" s="10"/>
    </row>
    <row r="6" spans="1:14" x14ac:dyDescent="0.25">
      <c r="A6" s="15"/>
      <c r="B6" s="78"/>
      <c r="C6" s="78"/>
      <c r="D6" s="78"/>
      <c r="E6" s="78"/>
      <c r="F6" s="78"/>
      <c r="G6" s="78"/>
      <c r="H6" s="78"/>
      <c r="I6" s="78"/>
      <c r="J6" s="78"/>
      <c r="K6" s="78"/>
      <c r="L6" s="17"/>
      <c r="M6" s="10"/>
    </row>
    <row r="7" spans="1:14" x14ac:dyDescent="0.25">
      <c r="A7" s="15"/>
      <c r="B7" s="78"/>
      <c r="C7" s="140" t="s">
        <v>209</v>
      </c>
      <c r="D7" s="140"/>
      <c r="E7" s="140"/>
      <c r="F7" s="140"/>
      <c r="G7" s="140"/>
      <c r="H7" s="140"/>
      <c r="I7" s="140"/>
      <c r="J7" s="140"/>
      <c r="K7" s="140"/>
      <c r="L7" s="17"/>
      <c r="M7" s="10"/>
    </row>
    <row r="8" spans="1:14" x14ac:dyDescent="0.25">
      <c r="A8" s="15"/>
      <c r="B8" s="78"/>
      <c r="C8" s="140" t="s">
        <v>55</v>
      </c>
      <c r="D8" s="140"/>
      <c r="E8" s="140"/>
      <c r="F8" s="140"/>
      <c r="G8" s="140"/>
      <c r="H8" s="140"/>
      <c r="I8" s="140"/>
      <c r="J8" s="140"/>
      <c r="K8" s="140"/>
      <c r="L8" s="17"/>
      <c r="M8" s="10"/>
    </row>
    <row r="9" spans="1:14" ht="7.5" customHeight="1" x14ac:dyDescent="0.25">
      <c r="A9" s="15"/>
      <c r="B9" s="78"/>
      <c r="C9" s="79"/>
      <c r="D9" s="79"/>
      <c r="E9" s="79"/>
      <c r="F9" s="79"/>
      <c r="G9" s="78"/>
      <c r="H9" s="79"/>
      <c r="I9" s="78"/>
      <c r="J9" s="78"/>
      <c r="K9" s="78"/>
      <c r="L9" s="17"/>
      <c r="M9" s="10"/>
    </row>
    <row r="10" spans="1:14" ht="15.75" customHeight="1" x14ac:dyDescent="0.25">
      <c r="A10" s="15"/>
      <c r="B10" s="10"/>
      <c r="C10" s="141" t="s">
        <v>129</v>
      </c>
      <c r="D10" s="141"/>
      <c r="E10" s="147" t="s">
        <v>108</v>
      </c>
      <c r="F10" s="147" t="s">
        <v>90</v>
      </c>
      <c r="G10" s="78"/>
      <c r="H10" s="141" t="s">
        <v>130</v>
      </c>
      <c r="I10" s="141"/>
      <c r="J10" s="147" t="s">
        <v>108</v>
      </c>
      <c r="K10" s="147" t="s">
        <v>90</v>
      </c>
      <c r="L10" s="17"/>
      <c r="M10" s="10"/>
    </row>
    <row r="11" spans="1:14" x14ac:dyDescent="0.25">
      <c r="A11" s="15"/>
      <c r="B11" s="10"/>
      <c r="C11" s="79">
        <v>2013</v>
      </c>
      <c r="D11" s="79">
        <v>2014</v>
      </c>
      <c r="E11" s="144"/>
      <c r="F11" s="144"/>
      <c r="G11" s="78"/>
      <c r="H11" s="79">
        <v>2013</v>
      </c>
      <c r="I11" s="79">
        <v>2014</v>
      </c>
      <c r="J11" s="144"/>
      <c r="K11" s="144"/>
      <c r="L11" s="17"/>
      <c r="N11" s="2"/>
    </row>
    <row r="12" spans="1:14" ht="6" customHeight="1" x14ac:dyDescent="0.25">
      <c r="A12" s="15"/>
      <c r="B12" s="10"/>
      <c r="C12" s="79"/>
      <c r="D12" s="79"/>
      <c r="E12" s="79"/>
      <c r="F12" s="78"/>
      <c r="G12" s="78"/>
      <c r="H12" s="79"/>
      <c r="I12" s="79"/>
      <c r="J12" s="79"/>
      <c r="K12" s="79"/>
      <c r="L12" s="17"/>
      <c r="M12" s="10"/>
    </row>
    <row r="13" spans="1:14" x14ac:dyDescent="0.25">
      <c r="A13" s="15"/>
      <c r="B13" s="29" t="s">
        <v>150</v>
      </c>
      <c r="C13" s="26">
        <f>SUM(C14:C21)</f>
        <v>1944.0462581231795</v>
      </c>
      <c r="D13" s="26">
        <f>SUM(D14:D21)</f>
        <v>1899.7204765354031</v>
      </c>
      <c r="E13" s="29">
        <v>100</v>
      </c>
      <c r="F13" s="29">
        <f>+(D13/C13-1)*100</f>
        <v>-2.2800785425018288</v>
      </c>
      <c r="G13" s="78"/>
      <c r="H13" s="26">
        <f>SUM(H14:H21)</f>
        <v>2121.1392232501648</v>
      </c>
      <c r="I13" s="94">
        <f>SUM(I14:I21)</f>
        <v>2274.5663328834498</v>
      </c>
      <c r="J13" s="29">
        <v>100</v>
      </c>
      <c r="K13" s="29">
        <f>+(I13/H13-1)*100</f>
        <v>7.233240890156778</v>
      </c>
      <c r="L13" s="17"/>
      <c r="M13" s="10"/>
    </row>
    <row r="14" spans="1:14" x14ac:dyDescent="0.25">
      <c r="A14" s="15"/>
      <c r="B14" s="10" t="s">
        <v>62</v>
      </c>
      <c r="C14" s="89">
        <v>780.66024647425877</v>
      </c>
      <c r="D14" s="94">
        <v>783.74879268574762</v>
      </c>
      <c r="E14" s="24">
        <f>+D14/$D$13*100</f>
        <v>41.256005942258511</v>
      </c>
      <c r="F14" s="24">
        <f t="shared" ref="F14:F21" si="0">+(D14/C14-1)*100</f>
        <v>0.3956325719719711</v>
      </c>
      <c r="G14" s="78"/>
      <c r="H14" s="23">
        <v>364.02361816475002</v>
      </c>
      <c r="I14" s="26">
        <v>435.04881119070035</v>
      </c>
      <c r="J14" s="24">
        <f>+I14/$I$13*100</f>
        <v>19.126670649309769</v>
      </c>
      <c r="K14" s="24">
        <f t="shared" ref="K14:K21" si="1">+(I14/H14-1)*100</f>
        <v>19.51114968419596</v>
      </c>
      <c r="L14" s="17"/>
      <c r="M14" s="10"/>
    </row>
    <row r="15" spans="1:14" x14ac:dyDescent="0.25">
      <c r="A15" s="15"/>
      <c r="B15" s="10" t="s">
        <v>32</v>
      </c>
      <c r="C15" s="89">
        <v>115.96797239333601</v>
      </c>
      <c r="D15" s="94">
        <v>128.61674171654289</v>
      </c>
      <c r="E15" s="24">
        <f t="shared" ref="E15:E21" si="2">+D15/$D$13*100</f>
        <v>6.7702982257214188</v>
      </c>
      <c r="F15" s="24">
        <f t="shared" si="0"/>
        <v>10.907122942794278</v>
      </c>
      <c r="G15" s="78"/>
      <c r="H15" s="23">
        <v>78.003383190816805</v>
      </c>
      <c r="I15" s="26">
        <v>97.228785836585232</v>
      </c>
      <c r="J15" s="24">
        <f t="shared" ref="J15:J21" si="3">+I15/$I$13*100</f>
        <v>4.2746076221628178</v>
      </c>
      <c r="K15" s="24">
        <f t="shared" si="1"/>
        <v>24.646883070107407</v>
      </c>
      <c r="L15" s="17"/>
      <c r="M15" s="10"/>
    </row>
    <row r="16" spans="1:14" x14ac:dyDescent="0.25">
      <c r="A16" s="15"/>
      <c r="B16" s="10" t="s">
        <v>63</v>
      </c>
      <c r="C16" s="89">
        <v>326.30627480472248</v>
      </c>
      <c r="D16" s="94">
        <v>274.16932566772221</v>
      </c>
      <c r="E16" s="24">
        <f t="shared" si="2"/>
        <v>14.432087723123132</v>
      </c>
      <c r="F16" s="24">
        <f t="shared" si="0"/>
        <v>-15.97791803672839</v>
      </c>
      <c r="G16" s="78"/>
      <c r="H16" s="23">
        <v>366.6206001862127</v>
      </c>
      <c r="I16" s="26">
        <v>367.38261961468538</v>
      </c>
      <c r="J16" s="24">
        <f t="shared" si="3"/>
        <v>16.151765472979516</v>
      </c>
      <c r="K16" s="24">
        <f t="shared" si="1"/>
        <v>0.20784959385415913</v>
      </c>
      <c r="L16" s="17"/>
      <c r="M16" s="10"/>
    </row>
    <row r="17" spans="1:15" x14ac:dyDescent="0.25">
      <c r="A17" s="15"/>
      <c r="B17" s="10" t="s">
        <v>64</v>
      </c>
      <c r="C17" s="89">
        <v>356.29117426047031</v>
      </c>
      <c r="D17" s="94">
        <v>368.32908370373485</v>
      </c>
      <c r="E17" s="24">
        <f t="shared" si="2"/>
        <v>19.388593651181331</v>
      </c>
      <c r="F17" s="24">
        <f t="shared" si="0"/>
        <v>3.3786718035468732</v>
      </c>
      <c r="G17" s="78"/>
      <c r="H17" s="23">
        <v>587.92497680944541</v>
      </c>
      <c r="I17" s="26">
        <v>620.76799273549864</v>
      </c>
      <c r="J17" s="24">
        <f t="shared" si="3"/>
        <v>27.291707599863923</v>
      </c>
      <c r="K17" s="24">
        <f t="shared" si="1"/>
        <v>5.5862596796424357</v>
      </c>
      <c r="L17" s="17"/>
      <c r="M17" s="10"/>
    </row>
    <row r="18" spans="1:15" x14ac:dyDescent="0.25">
      <c r="A18" s="15"/>
      <c r="B18" s="10" t="s">
        <v>65</v>
      </c>
      <c r="C18" s="89">
        <v>186.87610291383501</v>
      </c>
      <c r="D18" s="94">
        <v>157.91219334601107</v>
      </c>
      <c r="E18" s="24">
        <f t="shared" si="2"/>
        <v>8.3123909699600596</v>
      </c>
      <c r="F18" s="24">
        <f t="shared" si="0"/>
        <v>-15.498990569799421</v>
      </c>
      <c r="G18" s="78"/>
      <c r="H18" s="23">
        <v>222.81045299721646</v>
      </c>
      <c r="I18" s="26">
        <v>211.2797532451103</v>
      </c>
      <c r="J18" s="24">
        <f t="shared" si="3"/>
        <v>9.2887927773586902</v>
      </c>
      <c r="K18" s="24">
        <f t="shared" si="1"/>
        <v>-5.1751161568035613</v>
      </c>
      <c r="L18" s="17"/>
      <c r="M18" s="10"/>
    </row>
    <row r="19" spans="1:15" x14ac:dyDescent="0.25">
      <c r="A19" s="15"/>
      <c r="B19" s="10" t="s">
        <v>104</v>
      </c>
      <c r="C19" s="89">
        <v>4.4392966931743238</v>
      </c>
      <c r="D19" s="94">
        <v>7.406479699339096</v>
      </c>
      <c r="E19" s="24">
        <f t="shared" si="2"/>
        <v>0.3898720780673266</v>
      </c>
      <c r="F19" s="24">
        <f t="shared" si="0"/>
        <v>66.839033550674557</v>
      </c>
      <c r="G19" s="78"/>
      <c r="H19" s="23">
        <v>89.709590627252396</v>
      </c>
      <c r="I19" s="26">
        <v>108.3445484092952</v>
      </c>
      <c r="J19" s="24">
        <f t="shared" si="3"/>
        <v>4.7633057274679551</v>
      </c>
      <c r="K19" s="24">
        <f t="shared" si="1"/>
        <v>20.772536862275892</v>
      </c>
      <c r="L19" s="17"/>
      <c r="M19" s="10"/>
    </row>
    <row r="20" spans="1:15" x14ac:dyDescent="0.25">
      <c r="A20" s="15"/>
      <c r="B20" s="10" t="s">
        <v>66</v>
      </c>
      <c r="C20" s="89">
        <v>158.46503124089551</v>
      </c>
      <c r="D20" s="94">
        <v>174.85128292369748</v>
      </c>
      <c r="E20" s="24">
        <f t="shared" si="2"/>
        <v>9.2040531795804412</v>
      </c>
      <c r="F20" s="24">
        <f t="shared" si="0"/>
        <v>10.340610514815673</v>
      </c>
      <c r="G20" s="78"/>
      <c r="H20" s="23">
        <v>372.86734142228261</v>
      </c>
      <c r="I20" s="26">
        <v>385.64586260270659</v>
      </c>
      <c r="J20" s="24">
        <f t="shared" si="3"/>
        <v>16.954698441958662</v>
      </c>
      <c r="K20" s="24">
        <f t="shared" si="1"/>
        <v>3.4270958490708825</v>
      </c>
      <c r="L20" s="17"/>
      <c r="M20" s="10"/>
    </row>
    <row r="21" spans="1:15" x14ac:dyDescent="0.25">
      <c r="A21" s="15"/>
      <c r="B21" s="10" t="s">
        <v>74</v>
      </c>
      <c r="C21" s="89">
        <v>15.040159342487001</v>
      </c>
      <c r="D21" s="94">
        <v>4.68657679260801</v>
      </c>
      <c r="E21" s="24">
        <f t="shared" si="2"/>
        <v>0.24669823010778452</v>
      </c>
      <c r="F21" s="24">
        <f t="shared" si="0"/>
        <v>-68.839580180717348</v>
      </c>
      <c r="G21" s="78"/>
      <c r="H21" s="23">
        <v>39.179259852188551</v>
      </c>
      <c r="I21" s="26">
        <v>48.86795924886853</v>
      </c>
      <c r="J21" s="24">
        <f t="shared" si="3"/>
        <v>2.1484517088986808</v>
      </c>
      <c r="K21" s="24">
        <f t="shared" si="1"/>
        <v>24.729153723762277</v>
      </c>
      <c r="L21" s="17"/>
      <c r="M21" s="10"/>
    </row>
    <row r="22" spans="1:15" x14ac:dyDescent="0.25">
      <c r="A22" s="15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7"/>
      <c r="M22" s="10"/>
    </row>
    <row r="23" spans="1:15" x14ac:dyDescent="0.25">
      <c r="A23" s="15"/>
      <c r="B23" s="10"/>
      <c r="C23" s="141" t="s">
        <v>105</v>
      </c>
      <c r="D23" s="141"/>
      <c r="E23" s="141"/>
      <c r="F23" s="141"/>
      <c r="G23" s="141"/>
      <c r="H23" s="141"/>
      <c r="I23" s="141"/>
      <c r="J23" s="141"/>
      <c r="K23" s="141"/>
      <c r="L23" s="17"/>
      <c r="M23" s="10"/>
      <c r="N23" s="21"/>
      <c r="O23" s="27"/>
    </row>
    <row r="24" spans="1:15" x14ac:dyDescent="0.25">
      <c r="A24" s="15"/>
      <c r="B24" s="10"/>
      <c r="C24" s="141" t="s">
        <v>129</v>
      </c>
      <c r="D24" s="141"/>
      <c r="E24" s="147" t="s">
        <v>108</v>
      </c>
      <c r="F24" s="147" t="s">
        <v>90</v>
      </c>
      <c r="G24" s="78"/>
      <c r="H24" s="141" t="s">
        <v>130</v>
      </c>
      <c r="I24" s="141"/>
      <c r="J24" s="147" t="s">
        <v>108</v>
      </c>
      <c r="K24" s="147" t="s">
        <v>90</v>
      </c>
      <c r="L24" s="17"/>
      <c r="M24" s="10"/>
      <c r="N24" s="21"/>
      <c r="O24" s="27"/>
    </row>
    <row r="25" spans="1:15" x14ac:dyDescent="0.25">
      <c r="A25" s="15"/>
      <c r="B25" s="10"/>
      <c r="C25" s="79">
        <v>2013</v>
      </c>
      <c r="D25" s="79">
        <v>2014</v>
      </c>
      <c r="E25" s="144"/>
      <c r="F25" s="144"/>
      <c r="G25" s="78"/>
      <c r="H25" s="79">
        <v>2013</v>
      </c>
      <c r="I25" s="79">
        <v>2014</v>
      </c>
      <c r="J25" s="144"/>
      <c r="K25" s="144"/>
      <c r="L25" s="17"/>
      <c r="M25" s="10"/>
    </row>
    <row r="26" spans="1:15" x14ac:dyDescent="0.25">
      <c r="A26" s="15"/>
      <c r="B26" s="10"/>
      <c r="C26" s="79"/>
      <c r="D26" s="79"/>
      <c r="E26" s="79"/>
      <c r="F26" s="78"/>
      <c r="G26" s="78"/>
      <c r="H26" s="79"/>
      <c r="I26" s="79"/>
      <c r="J26" s="79"/>
      <c r="K26" s="79"/>
      <c r="L26" s="17"/>
      <c r="M26" s="10"/>
    </row>
    <row r="27" spans="1:15" x14ac:dyDescent="0.25">
      <c r="A27" s="15"/>
      <c r="B27" s="29" t="s">
        <v>150</v>
      </c>
      <c r="C27" s="26">
        <f>SUM(C28:C35)</f>
        <v>1936.1048493284397</v>
      </c>
      <c r="D27" s="26">
        <f>SUM(D28:D35)</f>
        <v>1880.3486482284693</v>
      </c>
      <c r="E27" s="29">
        <v>100</v>
      </c>
      <c r="F27" s="29">
        <f>+(D27/C27-1)*100</f>
        <v>-2.879813100995543</v>
      </c>
      <c r="G27" s="78"/>
      <c r="H27" s="26">
        <f>SUM(H28:H35)</f>
        <v>2088.3510482106753</v>
      </c>
      <c r="I27" s="26">
        <f>SUM(I28:I35)</f>
        <v>2236.7984442116049</v>
      </c>
      <c r="J27" s="29">
        <v>100</v>
      </c>
      <c r="K27" s="29">
        <f>+(I27/H27-1)*100</f>
        <v>7.1083545138697302</v>
      </c>
      <c r="L27" s="17"/>
      <c r="M27" s="10"/>
    </row>
    <row r="28" spans="1:15" x14ac:dyDescent="0.25">
      <c r="A28" s="15"/>
      <c r="B28" s="10" t="s">
        <v>62</v>
      </c>
      <c r="C28" s="23">
        <v>793.54342089452996</v>
      </c>
      <c r="D28" s="26">
        <v>781.513768673958</v>
      </c>
      <c r="E28" s="24">
        <f>+D28/$D$27*100</f>
        <v>41.562173558092255</v>
      </c>
      <c r="F28" s="24">
        <f t="shared" ref="F28:F35" si="4">+(D28/C28-1)*100</f>
        <v>-1.5159412709907394</v>
      </c>
      <c r="G28" s="78"/>
      <c r="H28" s="23">
        <v>368.62156728873794</v>
      </c>
      <c r="I28" s="26">
        <v>433.03431492627317</v>
      </c>
      <c r="J28" s="24">
        <f>+I28/$I$27*100</f>
        <v>19.359559018242386</v>
      </c>
      <c r="K28" s="24">
        <f t="shared" ref="K28:K35" si="5">+(I28/H28-1)*100</f>
        <v>17.473949804755009</v>
      </c>
      <c r="L28" s="17"/>
      <c r="M28" s="10"/>
    </row>
    <row r="29" spans="1:15" x14ac:dyDescent="0.25">
      <c r="A29" s="15"/>
      <c r="B29" s="10" t="s">
        <v>32</v>
      </c>
      <c r="C29" s="23">
        <v>115.71839791054866</v>
      </c>
      <c r="D29" s="26">
        <v>137.69790549624869</v>
      </c>
      <c r="E29" s="24">
        <f t="shared" ref="E29:E35" si="6">+D29/$D$27*100</f>
        <v>7.3229986165585768</v>
      </c>
      <c r="F29" s="24">
        <f t="shared" si="4"/>
        <v>18.993961187304365</v>
      </c>
      <c r="G29" s="78"/>
      <c r="H29" s="23">
        <v>81.658152261993322</v>
      </c>
      <c r="I29" s="26">
        <v>90.729393493847752</v>
      </c>
      <c r="J29" s="24">
        <f t="shared" ref="J29:J35" si="7">+I29/$I$27*100</f>
        <v>4.0562167650213459</v>
      </c>
      <c r="K29" s="24">
        <f t="shared" si="5"/>
        <v>11.108800506225158</v>
      </c>
      <c r="L29" s="17"/>
      <c r="M29" s="10"/>
    </row>
    <row r="30" spans="1:15" x14ac:dyDescent="0.25">
      <c r="A30" s="15"/>
      <c r="B30" s="10" t="s">
        <v>63</v>
      </c>
      <c r="C30" s="23">
        <v>307.36963958734066</v>
      </c>
      <c r="D30" s="26">
        <v>275.36722568895993</v>
      </c>
      <c r="E30" s="24">
        <f t="shared" si="6"/>
        <v>14.644477020173429</v>
      </c>
      <c r="F30" s="24">
        <f t="shared" si="4"/>
        <v>-10.411702971492431</v>
      </c>
      <c r="G30" s="78"/>
      <c r="H30" s="23">
        <v>365.85242403923172</v>
      </c>
      <c r="I30" s="26">
        <v>360.91143538995374</v>
      </c>
      <c r="J30" s="24">
        <f t="shared" si="7"/>
        <v>16.135179113876873</v>
      </c>
      <c r="K30" s="24">
        <f t="shared" si="5"/>
        <v>-1.3505414545915806</v>
      </c>
      <c r="L30" s="17"/>
      <c r="M30" s="10"/>
    </row>
    <row r="31" spans="1:15" x14ac:dyDescent="0.25">
      <c r="A31" s="15"/>
      <c r="B31" s="10" t="s">
        <v>64</v>
      </c>
      <c r="C31" s="23">
        <v>344.39917657156428</v>
      </c>
      <c r="D31" s="26">
        <v>345.803053109404</v>
      </c>
      <c r="E31" s="24">
        <f t="shared" si="6"/>
        <v>18.390368905000411</v>
      </c>
      <c r="F31" s="24">
        <f t="shared" si="4"/>
        <v>0.40763063135489386</v>
      </c>
      <c r="G31" s="78"/>
      <c r="H31" s="23">
        <v>560.05865503030498</v>
      </c>
      <c r="I31" s="26">
        <v>600.68837206031969</v>
      </c>
      <c r="J31" s="24">
        <f t="shared" si="7"/>
        <v>26.854827873060412</v>
      </c>
      <c r="K31" s="24">
        <f t="shared" si="5"/>
        <v>7.2545467631093485</v>
      </c>
      <c r="L31" s="17"/>
      <c r="M31" s="10"/>
    </row>
    <row r="32" spans="1:15" x14ac:dyDescent="0.25">
      <c r="A32" s="15"/>
      <c r="B32" s="10" t="s">
        <v>65</v>
      </c>
      <c r="C32" s="23">
        <v>177.0064789414343</v>
      </c>
      <c r="D32" s="26">
        <v>151.49519838668527</v>
      </c>
      <c r="E32" s="24">
        <f t="shared" si="6"/>
        <v>8.0567610974386739</v>
      </c>
      <c r="F32" s="24">
        <f t="shared" si="4"/>
        <v>-14.412625293331704</v>
      </c>
      <c r="G32" s="78"/>
      <c r="H32" s="23">
        <v>208.2113149542505</v>
      </c>
      <c r="I32" s="26">
        <v>223.47933954669904</v>
      </c>
      <c r="J32" s="24">
        <f t="shared" si="7"/>
        <v>9.9910360777038125</v>
      </c>
      <c r="K32" s="24">
        <f t="shared" si="5"/>
        <v>7.3329466248283959</v>
      </c>
      <c r="L32" s="17"/>
      <c r="M32" s="10"/>
    </row>
    <row r="33" spans="1:14" x14ac:dyDescent="0.25">
      <c r="A33" s="15"/>
      <c r="B33" s="10" t="s">
        <v>104</v>
      </c>
      <c r="C33" s="23">
        <v>9.5082182682770124</v>
      </c>
      <c r="D33" s="26">
        <v>6.8366980797253429</v>
      </c>
      <c r="E33" s="24">
        <f t="shared" si="6"/>
        <v>0.36358672558763999</v>
      </c>
      <c r="F33" s="24">
        <f t="shared" si="4"/>
        <v>-28.096959000876787</v>
      </c>
      <c r="G33" s="78"/>
      <c r="H33" s="23">
        <v>93.560392643982809</v>
      </c>
      <c r="I33" s="26">
        <v>111.03240531733964</v>
      </c>
      <c r="J33" s="24">
        <f t="shared" si="7"/>
        <v>4.9638985401062712</v>
      </c>
      <c r="K33" s="24">
        <f t="shared" si="5"/>
        <v>18.674582459098431</v>
      </c>
      <c r="L33" s="17"/>
      <c r="M33" s="10"/>
    </row>
    <row r="34" spans="1:14" x14ac:dyDescent="0.25">
      <c r="A34" s="15"/>
      <c r="B34" s="10" t="s">
        <v>66</v>
      </c>
      <c r="C34" s="23">
        <v>174.76760456545884</v>
      </c>
      <c r="D34" s="26">
        <v>173.19360294405365</v>
      </c>
      <c r="E34" s="24">
        <f t="shared" si="6"/>
        <v>9.2107175500258602</v>
      </c>
      <c r="F34" s="24">
        <f t="shared" si="4"/>
        <v>-0.90062550512080009</v>
      </c>
      <c r="G34" s="78"/>
      <c r="H34" s="23">
        <v>367.46837111343245</v>
      </c>
      <c r="I34" s="26">
        <v>369.6321165322297</v>
      </c>
      <c r="J34" s="24">
        <f t="shared" si="7"/>
        <v>16.525052469021741</v>
      </c>
      <c r="K34" s="24">
        <f t="shared" si="5"/>
        <v>0.58882494083534187</v>
      </c>
      <c r="L34" s="17"/>
      <c r="M34" s="10"/>
    </row>
    <row r="35" spans="1:14" x14ac:dyDescent="0.25">
      <c r="A35" s="15"/>
      <c r="B35" s="10" t="s">
        <v>74</v>
      </c>
      <c r="C35" s="23">
        <v>13.791912589285781</v>
      </c>
      <c r="D35" s="26">
        <v>8.4411958494343438</v>
      </c>
      <c r="E35" s="24">
        <f t="shared" si="6"/>
        <v>0.44891652712315017</v>
      </c>
      <c r="F35" s="24">
        <f t="shared" si="4"/>
        <v>-38.79604590887655</v>
      </c>
      <c r="G35" s="78"/>
      <c r="H35" s="23">
        <v>42.920170878741843</v>
      </c>
      <c r="I35" s="26">
        <v>47.291066944942095</v>
      </c>
      <c r="J35" s="24">
        <f t="shared" si="7"/>
        <v>2.1142301429671542</v>
      </c>
      <c r="K35" s="24">
        <f t="shared" si="5"/>
        <v>10.183780671677468</v>
      </c>
      <c r="L35" s="17"/>
      <c r="M35" s="10"/>
    </row>
    <row r="36" spans="1:14" ht="14.25" customHeight="1" x14ac:dyDescent="0.25">
      <c r="A36" s="15"/>
      <c r="B36" s="8"/>
      <c r="C36" s="8"/>
      <c r="D36" s="8"/>
      <c r="E36" s="8"/>
      <c r="F36" s="8"/>
      <c r="G36" s="8"/>
      <c r="H36" s="8"/>
      <c r="I36" s="8"/>
      <c r="J36" s="8"/>
      <c r="K36" s="8"/>
      <c r="L36" s="17"/>
      <c r="M36" s="10"/>
    </row>
    <row r="37" spans="1:14" x14ac:dyDescent="0.25">
      <c r="A37" s="15"/>
      <c r="B37" s="10"/>
      <c r="C37" s="4"/>
      <c r="D37" s="4"/>
      <c r="E37" s="4"/>
      <c r="F37" s="5"/>
      <c r="G37" s="5"/>
      <c r="H37" s="5"/>
      <c r="I37" s="8"/>
      <c r="J37" s="8"/>
      <c r="K37" s="8"/>
      <c r="L37" s="17"/>
      <c r="M37" s="10"/>
      <c r="N37" s="21" t="s">
        <v>50</v>
      </c>
    </row>
    <row r="38" spans="1:14" x14ac:dyDescent="0.25">
      <c r="A38" s="15"/>
      <c r="B38" s="10"/>
      <c r="C38" s="4"/>
      <c r="D38" s="4"/>
      <c r="E38" s="4"/>
      <c r="F38" s="5"/>
      <c r="G38" s="5"/>
      <c r="H38" s="5"/>
      <c r="I38" s="8"/>
      <c r="J38" s="8"/>
      <c r="K38" s="8"/>
      <c r="L38" s="17"/>
      <c r="M38" s="10"/>
      <c r="N38" s="9" t="s">
        <v>50</v>
      </c>
    </row>
    <row r="39" spans="1:14" x14ac:dyDescent="0.25">
      <c r="A39" s="15"/>
      <c r="B39" s="10"/>
      <c r="C39" s="4"/>
      <c r="D39" s="4"/>
      <c r="E39" s="4"/>
      <c r="F39" s="5"/>
      <c r="G39" s="5"/>
      <c r="H39" s="5"/>
      <c r="I39" s="8"/>
      <c r="J39" s="8"/>
      <c r="K39" s="8"/>
      <c r="L39" s="17"/>
      <c r="M39" s="10"/>
      <c r="N39" s="9" t="s">
        <v>50</v>
      </c>
    </row>
    <row r="40" spans="1:14" x14ac:dyDescent="0.25">
      <c r="A40" s="15"/>
      <c r="B40" s="10"/>
      <c r="C40" s="4"/>
      <c r="D40" s="4"/>
      <c r="E40" s="4"/>
      <c r="F40" s="5"/>
      <c r="G40" s="5"/>
      <c r="H40" s="5"/>
      <c r="I40" s="8"/>
      <c r="J40" s="8"/>
      <c r="K40" s="8"/>
      <c r="L40" s="17"/>
      <c r="M40" s="10"/>
      <c r="N40" s="9" t="s">
        <v>50</v>
      </c>
    </row>
    <row r="41" spans="1:14" x14ac:dyDescent="0.25">
      <c r="A41" s="15"/>
      <c r="B41" s="10"/>
      <c r="C41" s="4"/>
      <c r="D41" s="4"/>
      <c r="E41" s="4"/>
      <c r="F41" s="5"/>
      <c r="G41" s="5"/>
      <c r="H41" s="5"/>
      <c r="I41" s="8"/>
      <c r="J41" s="8"/>
      <c r="K41" s="8"/>
      <c r="L41" s="17"/>
      <c r="M41" s="10"/>
      <c r="N41" s="9" t="s">
        <v>50</v>
      </c>
    </row>
    <row r="42" spans="1:14" x14ac:dyDescent="0.25">
      <c r="A42" s="15"/>
      <c r="B42" s="10"/>
      <c r="C42" s="4"/>
      <c r="D42" s="4"/>
      <c r="E42" s="4"/>
      <c r="F42" s="5"/>
      <c r="G42" s="5"/>
      <c r="H42" s="5"/>
      <c r="I42" s="8"/>
      <c r="J42" s="8"/>
      <c r="K42" s="8"/>
      <c r="L42" s="17"/>
      <c r="M42" s="10"/>
    </row>
    <row r="43" spans="1:14" x14ac:dyDescent="0.25">
      <c r="A43" s="15"/>
      <c r="B43" s="10"/>
      <c r="C43" s="4"/>
      <c r="D43" s="4"/>
      <c r="E43" s="4"/>
      <c r="F43" s="5"/>
      <c r="G43" s="5"/>
      <c r="H43" s="5"/>
      <c r="I43" s="8"/>
      <c r="J43" s="8"/>
      <c r="K43" s="8"/>
      <c r="L43" s="17"/>
      <c r="M43" s="10"/>
      <c r="N43" s="9" t="s">
        <v>50</v>
      </c>
    </row>
    <row r="44" spans="1:14" x14ac:dyDescent="0.25">
      <c r="A44" s="15"/>
      <c r="B44" s="10"/>
      <c r="C44" s="4"/>
      <c r="D44" s="4"/>
      <c r="E44" s="4"/>
      <c r="F44" s="5"/>
      <c r="G44" s="5"/>
      <c r="H44" s="5"/>
      <c r="I44" s="8"/>
      <c r="J44" s="8"/>
      <c r="K44" s="8"/>
      <c r="L44" s="17"/>
      <c r="M44" s="10"/>
      <c r="N44" s="9" t="s">
        <v>50</v>
      </c>
    </row>
    <row r="45" spans="1:14" x14ac:dyDescent="0.25">
      <c r="A45" s="15"/>
      <c r="B45" s="10"/>
      <c r="C45" s="4"/>
      <c r="D45" s="4"/>
      <c r="E45" s="4"/>
      <c r="F45" s="5"/>
      <c r="G45" s="5"/>
      <c r="H45" s="5"/>
      <c r="I45" s="8"/>
      <c r="J45" s="8"/>
      <c r="K45" s="8"/>
      <c r="L45" s="17"/>
      <c r="M45" s="10"/>
      <c r="N45" s="9" t="s">
        <v>50</v>
      </c>
    </row>
    <row r="46" spans="1:14" x14ac:dyDescent="0.25">
      <c r="A46" s="15"/>
      <c r="B46" s="10"/>
      <c r="C46" s="4"/>
      <c r="D46" s="4"/>
      <c r="E46" s="4"/>
      <c r="F46" s="5"/>
      <c r="G46" s="5"/>
      <c r="H46" s="5"/>
      <c r="I46" s="8"/>
      <c r="J46" s="8"/>
      <c r="K46" s="8"/>
      <c r="L46" s="17"/>
      <c r="M46" s="10"/>
      <c r="N46" s="9" t="s">
        <v>50</v>
      </c>
    </row>
    <row r="47" spans="1:14" x14ac:dyDescent="0.25">
      <c r="A47" s="15"/>
      <c r="B47" s="46" t="str">
        <f>+Índice!B49</f>
        <v>Fuente: Departamento Administrativo Nacional de Estadística, Gran Encuesta Integrada de Hogares (GEIH) junio 2014</v>
      </c>
      <c r="C47" s="10"/>
      <c r="D47" s="10"/>
      <c r="E47" s="10"/>
      <c r="F47" s="10"/>
      <c r="G47" s="10"/>
      <c r="H47" s="10"/>
      <c r="I47" s="10"/>
      <c r="J47" s="10"/>
      <c r="K47" s="10"/>
      <c r="L47" s="17"/>
      <c r="M47" s="10"/>
    </row>
    <row r="48" spans="1:14" x14ac:dyDescent="0.25">
      <c r="A48" s="15"/>
      <c r="B48" s="46" t="s">
        <v>106</v>
      </c>
      <c r="C48" s="10"/>
      <c r="D48" s="10"/>
      <c r="E48" s="10"/>
      <c r="F48" s="10"/>
      <c r="G48" s="10"/>
      <c r="H48" s="10"/>
      <c r="I48" s="10"/>
      <c r="J48" s="10"/>
      <c r="K48" s="10"/>
      <c r="L48" s="17"/>
      <c r="M48" s="10"/>
    </row>
    <row r="49" spans="1:13" x14ac:dyDescent="0.25">
      <c r="A49" s="18"/>
      <c r="B49" s="50" t="s">
        <v>36</v>
      </c>
      <c r="C49" s="19"/>
      <c r="D49" s="19"/>
      <c r="E49" s="19"/>
      <c r="F49" s="19"/>
      <c r="G49" s="19"/>
      <c r="H49" s="19"/>
      <c r="I49" s="19"/>
      <c r="J49" s="19"/>
      <c r="K49" s="19"/>
      <c r="L49" s="20"/>
      <c r="M49" s="10"/>
    </row>
    <row r="51" spans="1:13" x14ac:dyDescent="0.25">
      <c r="B51" s="21" t="s">
        <v>17</v>
      </c>
      <c r="C51" s="21"/>
      <c r="D51" s="21"/>
      <c r="E51" s="21" t="s">
        <v>15</v>
      </c>
    </row>
  </sheetData>
  <mergeCells count="15">
    <mergeCell ref="C23:K23"/>
    <mergeCell ref="C24:D24"/>
    <mergeCell ref="E24:E25"/>
    <mergeCell ref="F24:F25"/>
    <mergeCell ref="H24:I24"/>
    <mergeCell ref="J24:J25"/>
    <mergeCell ref="K24:K25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20.140625" style="9" customWidth="1"/>
    <col min="3" max="5" width="10" style="9" customWidth="1"/>
    <col min="6" max="6" width="13.42578125" style="9" customWidth="1"/>
    <col min="7" max="10" width="10" style="9" customWidth="1"/>
    <col min="11" max="11" width="11.7109375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74"/>
      <c r="B1" s="73"/>
      <c r="C1" s="73"/>
      <c r="D1" s="73"/>
      <c r="E1" s="73"/>
      <c r="F1" s="73"/>
      <c r="G1" s="73"/>
      <c r="H1" s="73"/>
      <c r="I1" s="73"/>
      <c r="J1" s="73"/>
      <c r="K1" s="73"/>
      <c r="L1" s="75"/>
      <c r="M1" s="10"/>
    </row>
    <row r="2" spans="1:14" x14ac:dyDescent="0.25">
      <c r="A2" s="15"/>
      <c r="B2" s="78"/>
      <c r="C2" s="78"/>
      <c r="D2" s="78"/>
      <c r="E2" s="78"/>
      <c r="F2" s="78"/>
      <c r="G2" s="78"/>
      <c r="H2" s="78"/>
      <c r="I2" s="78"/>
      <c r="J2" s="78"/>
      <c r="K2" s="78"/>
      <c r="L2" s="17"/>
      <c r="M2" s="10"/>
    </row>
    <row r="3" spans="1:14" x14ac:dyDescent="0.25">
      <c r="A3" s="15"/>
      <c r="B3" s="78"/>
      <c r="C3" s="78"/>
      <c r="D3" s="78"/>
      <c r="E3" s="78"/>
      <c r="F3" s="78"/>
      <c r="G3" s="78"/>
      <c r="H3" s="78"/>
      <c r="I3" s="78"/>
      <c r="J3" s="78"/>
      <c r="K3" s="78"/>
      <c r="L3" s="17"/>
      <c r="M3" s="10"/>
    </row>
    <row r="4" spans="1:14" x14ac:dyDescent="0.25">
      <c r="A4" s="15"/>
      <c r="B4" s="78"/>
      <c r="C4" s="78"/>
      <c r="D4" s="78"/>
      <c r="E4" s="78"/>
      <c r="F4" s="78"/>
      <c r="G4" s="78"/>
      <c r="H4" s="78"/>
      <c r="I4" s="78"/>
      <c r="J4" s="78"/>
      <c r="K4" s="78"/>
      <c r="L4" s="17"/>
      <c r="M4" s="10"/>
    </row>
    <row r="5" spans="1:14" x14ac:dyDescent="0.25">
      <c r="A5" s="15"/>
      <c r="B5" s="78"/>
      <c r="C5" s="78"/>
      <c r="D5" s="78"/>
      <c r="E5" s="78"/>
      <c r="F5" s="78"/>
      <c r="G5" s="78"/>
      <c r="H5" s="78"/>
      <c r="I5" s="78"/>
      <c r="J5" s="78"/>
      <c r="K5" s="78"/>
      <c r="L5" s="17"/>
      <c r="M5" s="10"/>
    </row>
    <row r="6" spans="1:14" x14ac:dyDescent="0.25">
      <c r="A6" s="15"/>
      <c r="B6" s="78"/>
      <c r="C6" s="78"/>
      <c r="D6" s="78"/>
      <c r="E6" s="78"/>
      <c r="F6" s="78"/>
      <c r="G6" s="78"/>
      <c r="H6" s="78"/>
      <c r="I6" s="78"/>
      <c r="J6" s="78"/>
      <c r="K6" s="78"/>
      <c r="L6" s="17"/>
      <c r="M6" s="10"/>
    </row>
    <row r="7" spans="1:14" x14ac:dyDescent="0.25">
      <c r="A7" s="15"/>
      <c r="B7" s="78"/>
      <c r="C7" s="140" t="s">
        <v>169</v>
      </c>
      <c r="D7" s="140"/>
      <c r="E7" s="140"/>
      <c r="F7" s="140"/>
      <c r="G7" s="140"/>
      <c r="H7" s="140"/>
      <c r="I7" s="140"/>
      <c r="J7" s="140"/>
      <c r="K7" s="140"/>
      <c r="L7" s="17"/>
      <c r="M7" s="10"/>
    </row>
    <row r="8" spans="1:14" x14ac:dyDescent="0.25">
      <c r="A8" s="15"/>
      <c r="B8" s="78"/>
      <c r="C8" s="140" t="s">
        <v>75</v>
      </c>
      <c r="D8" s="140"/>
      <c r="E8" s="140"/>
      <c r="F8" s="140"/>
      <c r="G8" s="140"/>
      <c r="H8" s="140"/>
      <c r="I8" s="140"/>
      <c r="J8" s="140"/>
      <c r="K8" s="140"/>
      <c r="L8" s="17"/>
      <c r="M8" s="10"/>
    </row>
    <row r="9" spans="1:14" ht="7.5" customHeight="1" x14ac:dyDescent="0.25">
      <c r="A9" s="15"/>
      <c r="B9" s="78"/>
      <c r="C9" s="79"/>
      <c r="D9" s="79"/>
      <c r="E9" s="79"/>
      <c r="F9" s="79"/>
      <c r="G9" s="78"/>
      <c r="H9" s="79"/>
      <c r="I9" s="78"/>
      <c r="J9" s="78"/>
      <c r="K9" s="78"/>
      <c r="L9" s="17"/>
      <c r="M9" s="10"/>
    </row>
    <row r="10" spans="1:14" ht="15.75" customHeight="1" x14ac:dyDescent="0.25">
      <c r="A10" s="15"/>
      <c r="B10" s="10"/>
      <c r="C10" s="141" t="s">
        <v>129</v>
      </c>
      <c r="D10" s="141"/>
      <c r="E10" s="147" t="s">
        <v>108</v>
      </c>
      <c r="F10" s="147" t="s">
        <v>90</v>
      </c>
      <c r="G10" s="78"/>
      <c r="H10" s="141" t="s">
        <v>130</v>
      </c>
      <c r="I10" s="141"/>
      <c r="J10" s="147" t="s">
        <v>108</v>
      </c>
      <c r="K10" s="147" t="s">
        <v>90</v>
      </c>
      <c r="L10" s="17"/>
      <c r="M10" s="10"/>
    </row>
    <row r="11" spans="1:14" ht="15.75" customHeight="1" x14ac:dyDescent="0.25">
      <c r="A11" s="15"/>
      <c r="B11" s="10"/>
      <c r="C11" s="79">
        <v>2013</v>
      </c>
      <c r="D11" s="79">
        <v>2014</v>
      </c>
      <c r="E11" s="144"/>
      <c r="F11" s="144"/>
      <c r="G11" s="78"/>
      <c r="H11" s="79">
        <v>2013</v>
      </c>
      <c r="I11" s="79">
        <v>2014</v>
      </c>
      <c r="J11" s="144"/>
      <c r="K11" s="144"/>
      <c r="L11" s="17"/>
      <c r="N11" s="2"/>
    </row>
    <row r="12" spans="1:14" ht="6" customHeight="1" x14ac:dyDescent="0.25">
      <c r="A12" s="15"/>
      <c r="B12" s="10"/>
      <c r="C12" s="79"/>
      <c r="D12" s="79"/>
      <c r="E12" s="79"/>
      <c r="F12" s="87"/>
      <c r="G12" s="78"/>
      <c r="H12" s="79"/>
      <c r="I12" s="79"/>
      <c r="J12" s="79"/>
      <c r="K12" s="79"/>
      <c r="L12" s="17"/>
      <c r="M12" s="10"/>
    </row>
    <row r="13" spans="1:14" x14ac:dyDescent="0.25">
      <c r="A13" s="15"/>
      <c r="B13" s="29" t="s">
        <v>150</v>
      </c>
      <c r="C13" s="26">
        <f>SUM(C14:C19)</f>
        <v>1943.3438424356279</v>
      </c>
      <c r="D13" s="26">
        <f>SUM(D14:D19)</f>
        <v>1899.7204765354036</v>
      </c>
      <c r="E13" s="29">
        <v>100</v>
      </c>
      <c r="F13" s="29">
        <f>+(D13/C13-1)*100</f>
        <v>-2.2447579757965186</v>
      </c>
      <c r="G13" s="78"/>
      <c r="H13" s="26">
        <f>SUM(H14:H19)</f>
        <v>2116.2215313500083</v>
      </c>
      <c r="I13" s="26">
        <f>SUM(I14:I19)</f>
        <v>2272.1354256892214</v>
      </c>
      <c r="J13" s="29">
        <v>100</v>
      </c>
      <c r="K13" s="29">
        <f>+(I13/H13-1)*100</f>
        <v>7.3675601551861369</v>
      </c>
      <c r="L13" s="17"/>
      <c r="M13" s="10"/>
    </row>
    <row r="14" spans="1:14" x14ac:dyDescent="0.25">
      <c r="A14" s="15"/>
      <c r="B14" s="10" t="s">
        <v>69</v>
      </c>
      <c r="C14" s="23">
        <v>104.66978522054886</v>
      </c>
      <c r="D14" s="26">
        <v>129.43713342826703</v>
      </c>
      <c r="E14" s="24">
        <f>+D14/$D$13*100</f>
        <v>6.8134830901189591</v>
      </c>
      <c r="F14" s="24">
        <f t="shared" ref="F14:F19" si="0">+(D14/C14-1)*100</f>
        <v>23.662366513441381</v>
      </c>
      <c r="G14" s="78"/>
      <c r="H14" s="23">
        <v>60.420336410604747</v>
      </c>
      <c r="I14" s="26">
        <v>56.671373169991071</v>
      </c>
      <c r="J14" s="24">
        <f>+I14/$I$13*100</f>
        <v>2.494189938207604</v>
      </c>
      <c r="K14" s="24">
        <f t="shared" ref="K14:K19" si="1">+(I14/H14-1)*100</f>
        <v>-6.2048036527576738</v>
      </c>
      <c r="L14" s="17"/>
      <c r="M14" s="10"/>
    </row>
    <row r="15" spans="1:14" x14ac:dyDescent="0.25">
      <c r="A15" s="15"/>
      <c r="B15" s="10" t="s">
        <v>70</v>
      </c>
      <c r="C15" s="23">
        <v>597.69478458908293</v>
      </c>
      <c r="D15" s="26">
        <v>522.82397106035148</v>
      </c>
      <c r="E15" s="24">
        <f t="shared" ref="E15:E19" si="2">+D15/$D$13*100</f>
        <v>27.521099946969386</v>
      </c>
      <c r="F15" s="24">
        <f t="shared" si="0"/>
        <v>-12.526596426670411</v>
      </c>
      <c r="G15" s="78"/>
      <c r="H15" s="23">
        <v>1549.779189568389</v>
      </c>
      <c r="I15" s="26">
        <v>1711.9126867861578</v>
      </c>
      <c r="J15" s="24">
        <f t="shared" ref="J15:J19" si="3">+I15/$I$13*100</f>
        <v>75.34377869518373</v>
      </c>
      <c r="K15" s="24">
        <f t="shared" si="1"/>
        <v>10.461715985676822</v>
      </c>
      <c r="L15" s="17"/>
      <c r="M15" s="10"/>
    </row>
    <row r="16" spans="1:14" x14ac:dyDescent="0.25">
      <c r="A16" s="15"/>
      <c r="B16" s="10" t="s">
        <v>71</v>
      </c>
      <c r="C16" s="23">
        <v>0.8391286374176703</v>
      </c>
      <c r="D16" s="26">
        <v>2.9725114633762115</v>
      </c>
      <c r="E16" s="24">
        <f t="shared" si="2"/>
        <v>0.15647099139539203</v>
      </c>
      <c r="F16" s="24">
        <f t="shared" si="0"/>
        <v>254.2378761525529</v>
      </c>
      <c r="G16" s="78"/>
      <c r="H16" s="23">
        <v>142.65711994233507</v>
      </c>
      <c r="I16" s="26">
        <v>138.31895844157077</v>
      </c>
      <c r="J16" s="24">
        <f t="shared" si="3"/>
        <v>6.0876194648306932</v>
      </c>
      <c r="K16" s="24">
        <f t="shared" si="1"/>
        <v>-3.0409708975744576</v>
      </c>
      <c r="L16" s="17"/>
      <c r="M16" s="10"/>
    </row>
    <row r="17" spans="1:15" x14ac:dyDescent="0.25">
      <c r="A17" s="15"/>
      <c r="B17" s="10" t="s">
        <v>74</v>
      </c>
      <c r="C17" s="23">
        <v>99.319712191489828</v>
      </c>
      <c r="D17" s="26">
        <v>71.411018026659889</v>
      </c>
      <c r="E17" s="24">
        <f t="shared" si="2"/>
        <v>3.7590276521572812</v>
      </c>
      <c r="F17" s="24">
        <f t="shared" si="0"/>
        <v>-28.099854046114814</v>
      </c>
      <c r="G17" s="78"/>
      <c r="H17" s="23">
        <v>16.563905949013851</v>
      </c>
      <c r="I17" s="26">
        <v>16.967218410997848</v>
      </c>
      <c r="J17" s="24">
        <f t="shared" si="3"/>
        <v>0.74675207380524311</v>
      </c>
      <c r="K17" s="24">
        <f t="shared" si="1"/>
        <v>2.4348874186164382</v>
      </c>
      <c r="L17" s="17"/>
      <c r="M17" s="10"/>
    </row>
    <row r="18" spans="1:15" x14ac:dyDescent="0.25">
      <c r="A18" s="15"/>
      <c r="B18" s="10" t="s">
        <v>72</v>
      </c>
      <c r="C18" s="23">
        <v>145.61587550587848</v>
      </c>
      <c r="D18" s="26">
        <v>156.21805741375124</v>
      </c>
      <c r="E18" s="24">
        <f t="shared" si="2"/>
        <v>8.223212801214439</v>
      </c>
      <c r="F18" s="24">
        <f t="shared" si="0"/>
        <v>7.2809244672259243</v>
      </c>
      <c r="G18" s="78"/>
      <c r="H18" s="23">
        <v>77.916577534362261</v>
      </c>
      <c r="I18" s="26">
        <v>53.553051534590828</v>
      </c>
      <c r="J18" s="24">
        <f t="shared" si="3"/>
        <v>2.3569480467189248</v>
      </c>
      <c r="K18" s="24">
        <f t="shared" si="1"/>
        <v>-31.26873223997395</v>
      </c>
      <c r="L18" s="17"/>
      <c r="M18" s="10"/>
    </row>
    <row r="19" spans="1:15" x14ac:dyDescent="0.25">
      <c r="A19" s="15"/>
      <c r="B19" s="10" t="s">
        <v>73</v>
      </c>
      <c r="C19" s="23">
        <v>995.20455629121034</v>
      </c>
      <c r="D19" s="26">
        <v>1016.8577851429977</v>
      </c>
      <c r="E19" s="24">
        <f t="shared" si="2"/>
        <v>53.526705518144546</v>
      </c>
      <c r="F19" s="24">
        <f t="shared" si="0"/>
        <v>2.1757566034948272</v>
      </c>
      <c r="G19" s="78"/>
      <c r="H19" s="23">
        <v>268.88440194530341</v>
      </c>
      <c r="I19" s="26">
        <v>294.71213734591305</v>
      </c>
      <c r="J19" s="24">
        <f t="shared" si="3"/>
        <v>12.970711781253803</v>
      </c>
      <c r="K19" s="24">
        <f t="shared" si="1"/>
        <v>9.6055164277857763</v>
      </c>
      <c r="L19" s="17"/>
      <c r="M19" s="10"/>
    </row>
    <row r="20" spans="1:15" x14ac:dyDescent="0.25">
      <c r="A20" s="15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7"/>
      <c r="M20" s="10"/>
    </row>
    <row r="21" spans="1:15" x14ac:dyDescent="0.25">
      <c r="A21" s="15"/>
      <c r="B21" s="10" t="s">
        <v>118</v>
      </c>
      <c r="C21" s="24">
        <f>+C15+C16</f>
        <v>598.53391322650054</v>
      </c>
      <c r="D21" s="29">
        <f>+D16+D15</f>
        <v>525.79648252372772</v>
      </c>
      <c r="E21" s="24">
        <f>+D21/D13*100</f>
        <v>27.677570938364777</v>
      </c>
      <c r="F21" s="24">
        <f>+(D21/C21-1)*100</f>
        <v>-12.152599726666969</v>
      </c>
      <c r="G21" s="10"/>
      <c r="H21" s="24">
        <f>+H15+H16</f>
        <v>1692.4363095107242</v>
      </c>
      <c r="I21" s="29">
        <f>+I16+I15</f>
        <v>1850.2316452277287</v>
      </c>
      <c r="J21" s="24">
        <f>+I21/I13*100</f>
        <v>81.431398160014439</v>
      </c>
      <c r="K21" s="24">
        <f>+(I21/H21-1)*100</f>
        <v>9.3235612371506349</v>
      </c>
      <c r="L21" s="17"/>
      <c r="M21" s="10"/>
    </row>
    <row r="22" spans="1:15" x14ac:dyDescent="0.25">
      <c r="A22" s="15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7"/>
      <c r="M22" s="10"/>
    </row>
    <row r="23" spans="1:15" x14ac:dyDescent="0.25">
      <c r="A23" s="15"/>
      <c r="B23" s="10"/>
      <c r="C23" s="141" t="s">
        <v>109</v>
      </c>
      <c r="D23" s="141"/>
      <c r="E23" s="141"/>
      <c r="F23" s="141"/>
      <c r="G23" s="141"/>
      <c r="H23" s="141"/>
      <c r="I23" s="141"/>
      <c r="J23" s="141"/>
      <c r="K23" s="141"/>
      <c r="L23" s="17"/>
      <c r="M23" s="10"/>
    </row>
    <row r="24" spans="1:15" x14ac:dyDescent="0.25">
      <c r="A24" s="15"/>
      <c r="B24" s="10"/>
      <c r="L24" s="17"/>
      <c r="M24" s="10"/>
      <c r="N24" s="21"/>
      <c r="O24" s="27"/>
    </row>
    <row r="25" spans="1:15" x14ac:dyDescent="0.25">
      <c r="A25" s="15"/>
      <c r="B25" s="10"/>
      <c r="C25" s="141" t="s">
        <v>129</v>
      </c>
      <c r="D25" s="141"/>
      <c r="E25" s="147" t="s">
        <v>108</v>
      </c>
      <c r="F25" s="147" t="s">
        <v>90</v>
      </c>
      <c r="G25" s="78"/>
      <c r="H25" s="141" t="s">
        <v>130</v>
      </c>
      <c r="I25" s="141"/>
      <c r="J25" s="147" t="s">
        <v>108</v>
      </c>
      <c r="K25" s="147" t="s">
        <v>90</v>
      </c>
      <c r="L25" s="17"/>
      <c r="M25" s="10"/>
      <c r="N25" s="21"/>
      <c r="O25" s="27"/>
    </row>
    <row r="26" spans="1:15" x14ac:dyDescent="0.25">
      <c r="A26" s="15"/>
      <c r="B26" s="10"/>
      <c r="C26" s="79">
        <v>2013</v>
      </c>
      <c r="D26" s="79">
        <v>2014</v>
      </c>
      <c r="E26" s="144"/>
      <c r="F26" s="144"/>
      <c r="G26" s="78"/>
      <c r="H26" s="79">
        <v>2013</v>
      </c>
      <c r="I26" s="79">
        <v>2014</v>
      </c>
      <c r="J26" s="144"/>
      <c r="K26" s="144"/>
      <c r="L26" s="17"/>
      <c r="M26" s="10"/>
    </row>
    <row r="27" spans="1:15" x14ac:dyDescent="0.25">
      <c r="A27" s="15"/>
      <c r="B27" s="10"/>
      <c r="C27" s="79"/>
      <c r="D27" s="79"/>
      <c r="E27" s="79"/>
      <c r="F27" s="78"/>
      <c r="G27" s="78"/>
      <c r="H27" s="79"/>
      <c r="I27" s="79"/>
      <c r="J27" s="79"/>
      <c r="K27" s="79"/>
      <c r="L27" s="17"/>
      <c r="M27" s="10"/>
    </row>
    <row r="28" spans="1:15" x14ac:dyDescent="0.25">
      <c r="A28" s="15"/>
      <c r="B28" s="29" t="s">
        <v>150</v>
      </c>
      <c r="C28" s="26">
        <f>SUM(C29:C34)</f>
        <v>1935.7536414846636</v>
      </c>
      <c r="D28" s="26">
        <f>SUM(D29:D34)</f>
        <v>1880.3486482284698</v>
      </c>
      <c r="E28" s="29">
        <v>100</v>
      </c>
      <c r="F28" s="29">
        <f>+(D28/C28-1)*100</f>
        <v>-2.8621923817588657</v>
      </c>
      <c r="G28" s="78"/>
      <c r="H28" s="26">
        <f>SUM(H29:H34)</f>
        <v>2085.8922022605966</v>
      </c>
      <c r="I28" s="26">
        <f>SUM(I29:I34)</f>
        <v>2235.5829906144904</v>
      </c>
      <c r="J28" s="29">
        <v>100</v>
      </c>
      <c r="K28" s="29">
        <f>+(I28/H28-1)*100</f>
        <v>7.1763434463039566</v>
      </c>
      <c r="L28" s="17"/>
      <c r="M28" s="10"/>
    </row>
    <row r="29" spans="1:15" x14ac:dyDescent="0.25">
      <c r="A29" s="15"/>
      <c r="B29" s="10" t="s">
        <v>69</v>
      </c>
      <c r="C29" s="23">
        <v>98.995976610167673</v>
      </c>
      <c r="D29" s="26">
        <v>113.95204281112878</v>
      </c>
      <c r="E29" s="24">
        <f>+D29/$D$28*100</f>
        <v>6.060155010002334</v>
      </c>
      <c r="F29" s="24">
        <f t="shared" ref="F29:F34" si="4">+(D29/C29-1)*100</f>
        <v>15.107751560304328</v>
      </c>
      <c r="G29" s="78"/>
      <c r="H29" s="23">
        <v>51.109802920207407</v>
      </c>
      <c r="I29" s="26">
        <v>52.032859150661942</v>
      </c>
      <c r="J29" s="24">
        <f>+I29/$I$28*100</f>
        <v>2.3274850170675063</v>
      </c>
      <c r="K29" s="24">
        <f t="shared" ref="K29:K34" si="5">+(I29/H29-1)*100</f>
        <v>1.8060258066258106</v>
      </c>
      <c r="L29" s="17"/>
      <c r="M29" s="10"/>
    </row>
    <row r="30" spans="1:15" x14ac:dyDescent="0.25">
      <c r="A30" s="15"/>
      <c r="B30" s="10" t="s">
        <v>70</v>
      </c>
      <c r="C30" s="23">
        <v>583.56427914248104</v>
      </c>
      <c r="D30" s="26">
        <v>516.16256866512458</v>
      </c>
      <c r="E30" s="24">
        <f t="shared" ref="E30:E34" si="6">+D30/$D$28*100</f>
        <v>27.450365077317766</v>
      </c>
      <c r="F30" s="24">
        <f t="shared" si="4"/>
        <v>-11.550006209495889</v>
      </c>
      <c r="G30" s="78"/>
      <c r="H30" s="23">
        <v>1539.5151177751479</v>
      </c>
      <c r="I30" s="26">
        <v>1654.8717019148726</v>
      </c>
      <c r="J30" s="24">
        <f t="shared" ref="J30:J34" si="7">+I30/$I$28*100</f>
        <v>74.024167694172746</v>
      </c>
      <c r="K30" s="24">
        <f t="shared" si="5"/>
        <v>7.4930465318478801</v>
      </c>
      <c r="L30" s="17"/>
      <c r="M30" s="10"/>
    </row>
    <row r="31" spans="1:15" x14ac:dyDescent="0.25">
      <c r="A31" s="15"/>
      <c r="B31" s="10" t="s">
        <v>71</v>
      </c>
      <c r="C31" s="23">
        <v>0.82205320446975971</v>
      </c>
      <c r="D31" s="26">
        <v>1.7942349451310573</v>
      </c>
      <c r="E31" s="24">
        <f t="shared" si="6"/>
        <v>9.5420333182437062E-2</v>
      </c>
      <c r="F31" s="24">
        <f t="shared" si="4"/>
        <v>118.26263012846883</v>
      </c>
      <c r="G31" s="78"/>
      <c r="H31" s="23">
        <v>141.00633578479344</v>
      </c>
      <c r="I31" s="26">
        <v>151.2454660571114</v>
      </c>
      <c r="J31" s="24">
        <f t="shared" si="7"/>
        <v>6.7653702274563674</v>
      </c>
      <c r="K31" s="24">
        <f t="shared" si="5"/>
        <v>7.2614682278852483</v>
      </c>
      <c r="L31" s="17"/>
      <c r="M31" s="10"/>
    </row>
    <row r="32" spans="1:15" x14ac:dyDescent="0.25">
      <c r="A32" s="15"/>
      <c r="B32" s="10" t="s">
        <v>74</v>
      </c>
      <c r="C32" s="23">
        <v>98.011134494999979</v>
      </c>
      <c r="D32" s="26">
        <v>72.149844414327333</v>
      </c>
      <c r="E32" s="24">
        <f t="shared" si="6"/>
        <v>3.8370460968662257</v>
      </c>
      <c r="F32" s="24">
        <f t="shared" si="4"/>
        <v>-26.386073596558511</v>
      </c>
      <c r="G32" s="78"/>
      <c r="H32" s="23">
        <v>14.583446829698831</v>
      </c>
      <c r="I32" s="26">
        <v>16.590033559506651</v>
      </c>
      <c r="J32" s="24">
        <f t="shared" si="7"/>
        <v>0.74208980964498117</v>
      </c>
      <c r="K32" s="24">
        <f t="shared" si="5"/>
        <v>13.759344777953686</v>
      </c>
      <c r="L32" s="17"/>
      <c r="M32" s="10"/>
    </row>
    <row r="33" spans="1:14" x14ac:dyDescent="0.25">
      <c r="A33" s="15"/>
      <c r="B33" s="10" t="s">
        <v>72</v>
      </c>
      <c r="C33" s="23">
        <v>143.71152893407103</v>
      </c>
      <c r="D33" s="26">
        <v>146.44342365902506</v>
      </c>
      <c r="E33" s="24">
        <f t="shared" si="6"/>
        <v>7.7880994993664396</v>
      </c>
      <c r="F33" s="24">
        <f t="shared" si="4"/>
        <v>1.9009572476313297</v>
      </c>
      <c r="G33" s="78"/>
      <c r="H33" s="23">
        <v>69.531341458106198</v>
      </c>
      <c r="I33" s="26">
        <v>58.754838236644488</v>
      </c>
      <c r="J33" s="24">
        <f t="shared" si="7"/>
        <v>2.6281662762380682</v>
      </c>
      <c r="K33" s="24">
        <f t="shared" si="5"/>
        <v>-15.498770763619929</v>
      </c>
      <c r="L33" s="17"/>
      <c r="M33" s="10"/>
    </row>
    <row r="34" spans="1:14" x14ac:dyDescent="0.25">
      <c r="A34" s="15"/>
      <c r="B34" s="10" t="s">
        <v>73</v>
      </c>
      <c r="C34" s="23">
        <v>1010.6486690984743</v>
      </c>
      <c r="D34" s="26">
        <v>1029.8465337337329</v>
      </c>
      <c r="E34" s="24">
        <f t="shared" si="6"/>
        <v>54.768913983264802</v>
      </c>
      <c r="F34" s="24">
        <f t="shared" si="4"/>
        <v>1.899558691586023</v>
      </c>
      <c r="G34" s="78"/>
      <c r="H34" s="23">
        <v>270.14615749264289</v>
      </c>
      <c r="I34" s="26">
        <v>302.08809169569344</v>
      </c>
      <c r="J34" s="24">
        <f t="shared" si="7"/>
        <v>13.512720975420333</v>
      </c>
      <c r="K34" s="24">
        <f t="shared" si="5"/>
        <v>11.823945415148263</v>
      </c>
      <c r="L34" s="17"/>
      <c r="M34" s="10"/>
    </row>
    <row r="35" spans="1:14" x14ac:dyDescent="0.25">
      <c r="A35" s="15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7"/>
      <c r="M35" s="10"/>
    </row>
    <row r="36" spans="1:14" x14ac:dyDescent="0.25">
      <c r="A36" s="15"/>
      <c r="B36" s="10" t="s">
        <v>118</v>
      </c>
      <c r="C36" s="24">
        <f>+C30+C31</f>
        <v>584.38633234695078</v>
      </c>
      <c r="D36" s="29">
        <f>+D31+D30</f>
        <v>517.95680361025563</v>
      </c>
      <c r="E36" s="24">
        <f>+D36/D28*100</f>
        <v>27.545785410500205</v>
      </c>
      <c r="F36" s="24">
        <f>+(D36/C36-1)*100</f>
        <v>-11.367399451302685</v>
      </c>
      <c r="G36" s="10"/>
      <c r="H36" s="24">
        <f>+H30+H31</f>
        <v>1680.5214535599414</v>
      </c>
      <c r="I36" s="29">
        <f>+I31+I30</f>
        <v>1806.1171679719839</v>
      </c>
      <c r="J36" s="24">
        <f>+I36/I28*100</f>
        <v>80.789537921629105</v>
      </c>
      <c r="K36" s="24">
        <f>+(I36/H36-1)*100</f>
        <v>7.4736156534024767</v>
      </c>
      <c r="L36" s="17"/>
      <c r="M36" s="10"/>
    </row>
    <row r="37" spans="1:14" ht="14.25" customHeight="1" x14ac:dyDescent="0.25">
      <c r="A37" s="15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7"/>
      <c r="M37" s="10"/>
    </row>
    <row r="38" spans="1:14" x14ac:dyDescent="0.25">
      <c r="A38" s="15"/>
      <c r="B38" s="10"/>
      <c r="C38" s="4"/>
      <c r="D38" s="4"/>
      <c r="E38" s="4"/>
      <c r="F38" s="5"/>
      <c r="G38" s="5"/>
      <c r="H38" s="5"/>
      <c r="I38" s="8"/>
      <c r="J38" s="8"/>
      <c r="K38" s="8"/>
      <c r="L38" s="17"/>
      <c r="M38" s="10"/>
      <c r="N38" s="21" t="s">
        <v>50</v>
      </c>
    </row>
    <row r="39" spans="1:14" x14ac:dyDescent="0.25">
      <c r="A39" s="15"/>
      <c r="B39" s="10"/>
      <c r="C39" s="4"/>
      <c r="D39" s="4"/>
      <c r="E39" s="4"/>
      <c r="F39" s="5"/>
      <c r="G39" s="5"/>
      <c r="H39" s="5"/>
      <c r="I39" s="8"/>
      <c r="J39" s="8"/>
      <c r="K39" s="8"/>
      <c r="L39" s="17"/>
      <c r="M39" s="10"/>
      <c r="N39" s="9" t="s">
        <v>50</v>
      </c>
    </row>
    <row r="40" spans="1:14" x14ac:dyDescent="0.25">
      <c r="A40" s="15"/>
      <c r="B40" s="10"/>
      <c r="C40" s="4"/>
      <c r="D40" s="4"/>
      <c r="E40" s="4"/>
      <c r="F40" s="5"/>
      <c r="G40" s="5"/>
      <c r="H40" s="5"/>
      <c r="I40" s="8"/>
      <c r="J40" s="8"/>
      <c r="K40" s="8"/>
      <c r="L40" s="17"/>
      <c r="M40" s="10"/>
      <c r="N40" s="9" t="s">
        <v>50</v>
      </c>
    </row>
    <row r="41" spans="1:14" x14ac:dyDescent="0.25">
      <c r="A41" s="15"/>
      <c r="B41" s="10"/>
      <c r="C41" s="4"/>
      <c r="D41" s="4"/>
      <c r="E41" s="4"/>
      <c r="F41" s="5"/>
      <c r="G41" s="5"/>
      <c r="H41" s="5"/>
      <c r="I41" s="8"/>
      <c r="J41" s="8"/>
      <c r="K41" s="8"/>
      <c r="L41" s="17"/>
      <c r="M41" s="10"/>
      <c r="N41" s="9" t="s">
        <v>50</v>
      </c>
    </row>
    <row r="42" spans="1:14" x14ac:dyDescent="0.25">
      <c r="A42" s="15"/>
      <c r="B42" s="10"/>
      <c r="C42" s="4"/>
      <c r="D42" s="4"/>
      <c r="E42" s="4"/>
      <c r="F42" s="5"/>
      <c r="G42" s="5"/>
      <c r="H42" s="5"/>
      <c r="I42" s="8"/>
      <c r="J42" s="8"/>
      <c r="K42" s="8"/>
      <c r="L42" s="17"/>
      <c r="M42" s="10"/>
      <c r="N42" s="9" t="s">
        <v>50</v>
      </c>
    </row>
    <row r="43" spans="1:14" x14ac:dyDescent="0.25">
      <c r="A43" s="15"/>
      <c r="B43" s="10"/>
      <c r="C43" s="4"/>
      <c r="D43" s="4"/>
      <c r="E43" s="4"/>
      <c r="F43" s="5"/>
      <c r="G43" s="5"/>
      <c r="H43" s="5"/>
      <c r="I43" s="8"/>
      <c r="J43" s="8"/>
      <c r="K43" s="8"/>
      <c r="L43" s="17"/>
      <c r="M43" s="10"/>
    </row>
    <row r="44" spans="1:14" x14ac:dyDescent="0.25">
      <c r="A44" s="15"/>
      <c r="B44" s="10"/>
      <c r="C44" s="4"/>
      <c r="D44" s="4"/>
      <c r="E44" s="4"/>
      <c r="F44" s="5"/>
      <c r="G44" s="5"/>
      <c r="H44" s="5"/>
      <c r="I44" s="8"/>
      <c r="J44" s="8"/>
      <c r="K44" s="8"/>
      <c r="L44" s="17"/>
      <c r="M44" s="10"/>
      <c r="N44" s="9" t="s">
        <v>50</v>
      </c>
    </row>
    <row r="45" spans="1:14" x14ac:dyDescent="0.25">
      <c r="A45" s="15"/>
      <c r="B45" s="10"/>
      <c r="C45" s="4"/>
      <c r="D45" s="4"/>
      <c r="E45" s="4"/>
      <c r="F45" s="5"/>
      <c r="G45" s="5"/>
      <c r="H45" s="5"/>
      <c r="I45" s="8"/>
      <c r="J45" s="8"/>
      <c r="K45" s="8"/>
      <c r="L45" s="17"/>
      <c r="M45" s="10"/>
      <c r="N45" s="9" t="s">
        <v>50</v>
      </c>
    </row>
    <row r="46" spans="1:14" x14ac:dyDescent="0.25">
      <c r="A46" s="15"/>
      <c r="B46" s="10"/>
      <c r="C46" s="4"/>
      <c r="D46" s="4"/>
      <c r="E46" s="4"/>
      <c r="F46" s="5"/>
      <c r="G46" s="5"/>
      <c r="H46" s="5"/>
      <c r="I46" s="8"/>
      <c r="J46" s="8"/>
      <c r="K46" s="8"/>
      <c r="L46" s="17"/>
      <c r="M46" s="10"/>
      <c r="N46" s="9" t="s">
        <v>50</v>
      </c>
    </row>
    <row r="47" spans="1:14" x14ac:dyDescent="0.25">
      <c r="A47" s="15"/>
      <c r="B47" s="10"/>
      <c r="C47" s="4"/>
      <c r="D47" s="4"/>
      <c r="E47" s="4"/>
      <c r="F47" s="5"/>
      <c r="G47" s="5"/>
      <c r="H47" s="5"/>
      <c r="I47" s="8"/>
      <c r="J47" s="8"/>
      <c r="K47" s="8"/>
      <c r="L47" s="17"/>
      <c r="M47" s="10"/>
      <c r="N47" s="9" t="s">
        <v>50</v>
      </c>
    </row>
    <row r="48" spans="1:14" x14ac:dyDescent="0.25">
      <c r="A48" s="15"/>
      <c r="B48" s="46" t="str">
        <f>+Índice!B49</f>
        <v>Fuente: Departamento Administrativo Nacional de Estadística, Gran Encuesta Integrada de Hogares (GEIH) junio 2014</v>
      </c>
      <c r="C48" s="10"/>
      <c r="D48" s="10"/>
      <c r="E48" s="10"/>
      <c r="F48" s="10"/>
      <c r="G48" s="10"/>
      <c r="H48" s="10"/>
      <c r="I48" s="10"/>
      <c r="J48" s="10"/>
      <c r="K48" s="10"/>
      <c r="L48" s="17"/>
      <c r="M48" s="10"/>
    </row>
    <row r="49" spans="1:13" x14ac:dyDescent="0.25">
      <c r="A49" s="15"/>
      <c r="B49" s="46" t="s">
        <v>111</v>
      </c>
      <c r="C49" s="10"/>
      <c r="D49" s="10"/>
      <c r="E49" s="10"/>
      <c r="F49" s="10"/>
      <c r="G49" s="10"/>
      <c r="H49" s="10"/>
      <c r="I49" s="10"/>
      <c r="J49" s="10"/>
      <c r="K49" s="10"/>
      <c r="L49" s="17"/>
      <c r="M49" s="10"/>
    </row>
    <row r="50" spans="1:13" x14ac:dyDescent="0.25">
      <c r="A50" s="18"/>
      <c r="B50" s="50" t="s">
        <v>36</v>
      </c>
      <c r="C50" s="19"/>
      <c r="D50" s="19"/>
      <c r="E50" s="19"/>
      <c r="F50" s="19"/>
      <c r="G50" s="19"/>
      <c r="H50" s="19"/>
      <c r="I50" s="19"/>
      <c r="J50" s="19"/>
      <c r="K50" s="19"/>
      <c r="L50" s="20"/>
      <c r="M50" s="10"/>
    </row>
    <row r="52" spans="1:13" x14ac:dyDescent="0.25">
      <c r="B52" s="21" t="s">
        <v>17</v>
      </c>
      <c r="C52" s="21"/>
      <c r="D52" s="21"/>
      <c r="E52" s="21" t="s">
        <v>15</v>
      </c>
    </row>
    <row r="54" spans="1:13" x14ac:dyDescent="0.25">
      <c r="F54" s="21"/>
      <c r="G54" s="21" t="s">
        <v>166</v>
      </c>
      <c r="H54" s="21" t="s">
        <v>130</v>
      </c>
      <c r="I54" s="21"/>
    </row>
    <row r="55" spans="1:13" x14ac:dyDescent="0.25">
      <c r="F55" s="21" t="s">
        <v>118</v>
      </c>
      <c r="G55" s="27">
        <f>+D36</f>
        <v>517.95680361025563</v>
      </c>
      <c r="H55" s="27">
        <f>+I36</f>
        <v>1806.1171679719839</v>
      </c>
      <c r="I55" s="21"/>
    </row>
    <row r="56" spans="1:13" x14ac:dyDescent="0.25">
      <c r="F56" s="21" t="s">
        <v>164</v>
      </c>
      <c r="G56" s="27">
        <f>+D28-D36</f>
        <v>1362.3918446182142</v>
      </c>
      <c r="H56" s="27">
        <f>+I28-I36</f>
        <v>429.46582264250651</v>
      </c>
      <c r="I56" s="21"/>
    </row>
  </sheetData>
  <mergeCells count="15">
    <mergeCell ref="C23:K23"/>
    <mergeCell ref="C25:D25"/>
    <mergeCell ref="E25:E26"/>
    <mergeCell ref="F25:F26"/>
    <mergeCell ref="H25:I25"/>
    <mergeCell ref="J25:J26"/>
    <mergeCell ref="K25:K26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79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5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20.140625" style="9" customWidth="1"/>
    <col min="3" max="5" width="10" style="9" customWidth="1"/>
    <col min="6" max="6" width="13.42578125" style="9" customWidth="1"/>
    <col min="7" max="10" width="10" style="9" customWidth="1"/>
    <col min="11" max="11" width="11.7109375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74"/>
      <c r="B1" s="73"/>
      <c r="C1" s="73"/>
      <c r="D1" s="73"/>
      <c r="E1" s="73"/>
      <c r="F1" s="73"/>
      <c r="G1" s="73"/>
      <c r="H1" s="73"/>
      <c r="I1" s="73"/>
      <c r="J1" s="73"/>
      <c r="K1" s="73"/>
      <c r="L1" s="75"/>
      <c r="M1" s="10"/>
    </row>
    <row r="2" spans="1:14" x14ac:dyDescent="0.25">
      <c r="A2" s="15"/>
      <c r="B2" s="78"/>
      <c r="C2" s="78"/>
      <c r="D2" s="78"/>
      <c r="E2" s="78"/>
      <c r="F2" s="78"/>
      <c r="G2" s="78"/>
      <c r="H2" s="78"/>
      <c r="I2" s="78"/>
      <c r="J2" s="78"/>
      <c r="K2" s="78"/>
      <c r="L2" s="17"/>
      <c r="M2" s="10"/>
    </row>
    <row r="3" spans="1:14" x14ac:dyDescent="0.25">
      <c r="A3" s="15"/>
      <c r="B3" s="78"/>
      <c r="C3" s="78"/>
      <c r="D3" s="78"/>
      <c r="E3" s="78"/>
      <c r="F3" s="78"/>
      <c r="G3" s="78"/>
      <c r="H3" s="78"/>
      <c r="I3" s="78"/>
      <c r="J3" s="78"/>
      <c r="K3" s="78"/>
      <c r="L3" s="17"/>
      <c r="M3" s="10"/>
    </row>
    <row r="4" spans="1:14" x14ac:dyDescent="0.25">
      <c r="A4" s="15"/>
      <c r="B4" s="78"/>
      <c r="C4" s="78"/>
      <c r="D4" s="78"/>
      <c r="E4" s="78"/>
      <c r="F4" s="78"/>
      <c r="G4" s="78"/>
      <c r="H4" s="78"/>
      <c r="I4" s="78"/>
      <c r="J4" s="78"/>
      <c r="K4" s="78"/>
      <c r="L4" s="17"/>
      <c r="M4" s="10"/>
    </row>
    <row r="5" spans="1:14" x14ac:dyDescent="0.25">
      <c r="A5" s="15"/>
      <c r="B5" s="78"/>
      <c r="C5" s="78"/>
      <c r="D5" s="78"/>
      <c r="E5" s="78"/>
      <c r="F5" s="78"/>
      <c r="G5" s="78"/>
      <c r="H5" s="78"/>
      <c r="I5" s="78"/>
      <c r="J5" s="78"/>
      <c r="K5" s="78"/>
      <c r="L5" s="17"/>
      <c r="M5" s="10"/>
    </row>
    <row r="6" spans="1:14" x14ac:dyDescent="0.25">
      <c r="A6" s="15"/>
      <c r="B6" s="78"/>
      <c r="C6" s="78"/>
      <c r="D6" s="78"/>
      <c r="E6" s="78"/>
      <c r="F6" s="78"/>
      <c r="G6" s="78"/>
      <c r="H6" s="78"/>
      <c r="I6" s="78"/>
      <c r="J6" s="78"/>
      <c r="K6" s="78"/>
      <c r="L6" s="17"/>
      <c r="M6" s="10"/>
    </row>
    <row r="7" spans="1:14" x14ac:dyDescent="0.25">
      <c r="A7" s="15"/>
      <c r="B7" s="78"/>
      <c r="C7" s="140" t="s">
        <v>168</v>
      </c>
      <c r="D7" s="140"/>
      <c r="E7" s="140"/>
      <c r="F7" s="140"/>
      <c r="G7" s="140"/>
      <c r="H7" s="140"/>
      <c r="I7" s="140"/>
      <c r="J7" s="140"/>
      <c r="K7" s="140"/>
      <c r="L7" s="17"/>
      <c r="M7" s="10"/>
    </row>
    <row r="8" spans="1:14" x14ac:dyDescent="0.25">
      <c r="A8" s="15"/>
      <c r="B8" s="78"/>
      <c r="C8" s="140" t="s">
        <v>110</v>
      </c>
      <c r="D8" s="140"/>
      <c r="E8" s="140"/>
      <c r="F8" s="140"/>
      <c r="G8" s="140"/>
      <c r="H8" s="140"/>
      <c r="I8" s="140"/>
      <c r="J8" s="140"/>
      <c r="K8" s="140"/>
      <c r="L8" s="17"/>
      <c r="M8" s="10"/>
    </row>
    <row r="9" spans="1:14" ht="7.5" customHeight="1" x14ac:dyDescent="0.25">
      <c r="A9" s="15"/>
      <c r="B9" s="78"/>
      <c r="C9" s="79"/>
      <c r="D9" s="79"/>
      <c r="E9" s="79"/>
      <c r="F9" s="79"/>
      <c r="G9" s="78"/>
      <c r="H9" s="79"/>
      <c r="I9" s="78"/>
      <c r="J9" s="78"/>
      <c r="K9" s="78"/>
      <c r="L9" s="17"/>
      <c r="M9" s="10"/>
    </row>
    <row r="10" spans="1:14" ht="15.75" customHeight="1" x14ac:dyDescent="0.25">
      <c r="A10" s="15"/>
      <c r="B10" s="10"/>
      <c r="C10" s="141" t="s">
        <v>129</v>
      </c>
      <c r="D10" s="141"/>
      <c r="E10" s="147" t="s">
        <v>108</v>
      </c>
      <c r="F10" s="147" t="s">
        <v>90</v>
      </c>
      <c r="G10" s="78"/>
      <c r="H10" s="141" t="s">
        <v>130</v>
      </c>
      <c r="I10" s="141"/>
      <c r="J10" s="147" t="s">
        <v>108</v>
      </c>
      <c r="K10" s="147" t="s">
        <v>90</v>
      </c>
      <c r="L10" s="17"/>
      <c r="M10" s="10"/>
    </row>
    <row r="11" spans="1:14" ht="15.75" customHeight="1" x14ac:dyDescent="0.25">
      <c r="A11" s="15"/>
      <c r="B11" s="10"/>
      <c r="C11" s="79">
        <v>2013</v>
      </c>
      <c r="D11" s="79">
        <v>2014</v>
      </c>
      <c r="E11" s="144"/>
      <c r="F11" s="144"/>
      <c r="G11" s="78"/>
      <c r="H11" s="79">
        <v>2013</v>
      </c>
      <c r="I11" s="79">
        <v>2014</v>
      </c>
      <c r="J11" s="144"/>
      <c r="K11" s="144"/>
      <c r="L11" s="17"/>
      <c r="N11" s="2"/>
    </row>
    <row r="12" spans="1:14" ht="6" customHeight="1" x14ac:dyDescent="0.25">
      <c r="A12" s="15"/>
      <c r="B12" s="10"/>
      <c r="C12" s="79"/>
      <c r="D12" s="79"/>
      <c r="E12" s="79"/>
      <c r="F12" s="87"/>
      <c r="G12" s="78"/>
      <c r="H12" s="79"/>
      <c r="I12" s="79"/>
      <c r="J12" s="79"/>
      <c r="K12" s="79"/>
      <c r="L12" s="17"/>
      <c r="M12" s="10"/>
    </row>
    <row r="13" spans="1:14" x14ac:dyDescent="0.25">
      <c r="A13" s="15"/>
      <c r="B13" s="29" t="s">
        <v>152</v>
      </c>
      <c r="C13" s="26">
        <f>SUM(C14:C20)</f>
        <v>1945.2761717858614</v>
      </c>
      <c r="D13" s="26">
        <f>SUM(D14:D20)</f>
        <v>1899.7204765354031</v>
      </c>
      <c r="E13" s="29">
        <v>100</v>
      </c>
      <c r="F13" s="29">
        <f>+(D13/C13-1)*100</f>
        <v>-2.3418626059988124</v>
      </c>
      <c r="G13" s="78"/>
      <c r="H13" s="26">
        <f>SUM(H14:H20)</f>
        <v>2116.2215313500087</v>
      </c>
      <c r="I13" s="26">
        <f>SUM(I14:I20)</f>
        <v>2273.4954921375625</v>
      </c>
      <c r="J13" s="29">
        <v>100</v>
      </c>
      <c r="K13" s="29">
        <f>+(I13/H13-1)*100</f>
        <v>7.4318287786828918</v>
      </c>
      <c r="L13" s="17"/>
      <c r="M13" s="10"/>
    </row>
    <row r="14" spans="1:14" x14ac:dyDescent="0.25">
      <c r="A14" s="15"/>
      <c r="B14" s="10" t="s">
        <v>77</v>
      </c>
      <c r="C14" s="23">
        <v>32.611277162352565</v>
      </c>
      <c r="D14" s="26">
        <v>44.660058984038365</v>
      </c>
      <c r="E14" s="24">
        <f>+D14/$D$13*100</f>
        <v>2.3508752753713913</v>
      </c>
      <c r="F14" s="24">
        <f t="shared" ref="F14:F20" si="0">+(D14/C14-1)*100</f>
        <v>36.946672654683013</v>
      </c>
      <c r="G14" s="78"/>
      <c r="H14" s="23">
        <v>2.6548285127684808</v>
      </c>
      <c r="I14" s="26">
        <v>3.1775514249477412</v>
      </c>
      <c r="J14" s="24">
        <f>+I14/$I$13*100</f>
        <v>0.13976501980921793</v>
      </c>
      <c r="K14" s="24">
        <f t="shared" ref="K14:K20" si="1">+(I14/H14-1)*100</f>
        <v>19.689517031522307</v>
      </c>
      <c r="L14" s="17"/>
      <c r="M14" s="10"/>
    </row>
    <row r="15" spans="1:14" x14ac:dyDescent="0.25">
      <c r="A15" s="15"/>
      <c r="B15" s="10" t="s">
        <v>151</v>
      </c>
      <c r="C15" s="23">
        <v>2.8984940253499709</v>
      </c>
      <c r="D15" s="26">
        <v>0</v>
      </c>
      <c r="E15" s="24">
        <f t="shared" ref="E15:E20" si="2">+D15/$D$13*100</f>
        <v>0</v>
      </c>
      <c r="F15" s="24">
        <f t="shared" si="0"/>
        <v>-100</v>
      </c>
      <c r="G15" s="98"/>
      <c r="H15" s="23">
        <v>0</v>
      </c>
      <c r="I15" s="26">
        <v>2.0400996725103457</v>
      </c>
      <c r="J15" s="24">
        <f t="shared" ref="J15:J20" si="3">+I15/$I$13*100</f>
        <v>8.9734053995955992E-2</v>
      </c>
      <c r="K15" s="24"/>
      <c r="L15" s="17"/>
      <c r="M15" s="10"/>
    </row>
    <row r="16" spans="1:14" x14ac:dyDescent="0.25">
      <c r="A16" s="15"/>
      <c r="B16" s="10" t="s">
        <v>78</v>
      </c>
      <c r="C16" s="23">
        <v>30.467452027575359</v>
      </c>
      <c r="D16" s="26">
        <v>17.392893513695135</v>
      </c>
      <c r="E16" s="24">
        <f t="shared" si="2"/>
        <v>0.91555014164058779</v>
      </c>
      <c r="F16" s="24">
        <f t="shared" si="0"/>
        <v>-42.913199640215247</v>
      </c>
      <c r="G16" s="78"/>
      <c r="H16" s="23">
        <v>225.04777459513537</v>
      </c>
      <c r="I16" s="26">
        <v>211.1181633029621</v>
      </c>
      <c r="J16" s="24">
        <f t="shared" si="3"/>
        <v>9.2860603433379492</v>
      </c>
      <c r="K16" s="24">
        <f t="shared" si="1"/>
        <v>-6.1896240996974328</v>
      </c>
      <c r="L16" s="17"/>
      <c r="M16" s="10"/>
    </row>
    <row r="17" spans="1:15" x14ac:dyDescent="0.25">
      <c r="A17" s="15"/>
      <c r="B17" s="10" t="s">
        <v>79</v>
      </c>
      <c r="C17" s="23">
        <v>485.01323178295303</v>
      </c>
      <c r="D17" s="26">
        <v>468.17512612818695</v>
      </c>
      <c r="E17" s="24">
        <f t="shared" si="2"/>
        <v>24.644421740508733</v>
      </c>
      <c r="F17" s="24">
        <f t="shared" si="0"/>
        <v>-3.4716796473505784</v>
      </c>
      <c r="G17" s="78"/>
      <c r="H17" s="23">
        <v>189.14800876739571</v>
      </c>
      <c r="I17" s="26">
        <v>204.45249183006064</v>
      </c>
      <c r="J17" s="24">
        <f t="shared" si="3"/>
        <v>8.9928699017490654</v>
      </c>
      <c r="K17" s="24">
        <f t="shared" si="1"/>
        <v>8.0912736868858914</v>
      </c>
      <c r="L17" s="17"/>
      <c r="M17" s="10"/>
    </row>
    <row r="18" spans="1:15" x14ac:dyDescent="0.25">
      <c r="A18" s="15"/>
      <c r="B18" s="10" t="s">
        <v>80</v>
      </c>
      <c r="C18" s="23">
        <v>1123.1174382266852</v>
      </c>
      <c r="D18" s="26">
        <v>1069.5943881931894</v>
      </c>
      <c r="E18" s="24">
        <f t="shared" si="2"/>
        <v>56.30272460629849</v>
      </c>
      <c r="F18" s="24">
        <f t="shared" si="0"/>
        <v>-4.765579111477825</v>
      </c>
      <c r="G18" s="78"/>
      <c r="H18" s="23">
        <v>920.81916402124364</v>
      </c>
      <c r="I18" s="26">
        <v>979.55573571106788</v>
      </c>
      <c r="J18" s="24">
        <f t="shared" si="3"/>
        <v>43.085888628267313</v>
      </c>
      <c r="K18" s="24">
        <f t="shared" si="1"/>
        <v>6.3787303723480182</v>
      </c>
      <c r="L18" s="17"/>
      <c r="M18" s="10"/>
    </row>
    <row r="19" spans="1:15" x14ac:dyDescent="0.25">
      <c r="A19" s="15"/>
      <c r="B19" s="10" t="s">
        <v>81</v>
      </c>
      <c r="C19" s="23">
        <v>198.67576782675656</v>
      </c>
      <c r="D19" s="26">
        <v>208.92396203357288</v>
      </c>
      <c r="E19" s="24">
        <f t="shared" si="2"/>
        <v>10.997615944772884</v>
      </c>
      <c r="F19" s="24">
        <f t="shared" si="0"/>
        <v>5.158250711154988</v>
      </c>
      <c r="G19" s="78"/>
      <c r="H19" s="23">
        <v>432.02430560089942</v>
      </c>
      <c r="I19" s="26">
        <v>498.05810994938128</v>
      </c>
      <c r="J19" s="24">
        <f t="shared" si="3"/>
        <v>21.907151858088895</v>
      </c>
      <c r="K19" s="24">
        <f t="shared" si="1"/>
        <v>15.284742893489733</v>
      </c>
      <c r="L19" s="17"/>
      <c r="M19" s="10"/>
    </row>
    <row r="20" spans="1:15" x14ac:dyDescent="0.25">
      <c r="A20" s="15"/>
      <c r="B20" s="8" t="s">
        <v>82</v>
      </c>
      <c r="C20" s="23">
        <v>72.49251073418877</v>
      </c>
      <c r="D20" s="26">
        <v>90.974047682720396</v>
      </c>
      <c r="E20" s="24">
        <f t="shared" si="2"/>
        <v>4.7888122914079148</v>
      </c>
      <c r="F20" s="24">
        <f t="shared" si="0"/>
        <v>25.494408679399495</v>
      </c>
      <c r="G20" s="78"/>
      <c r="H20" s="23">
        <v>346.52744985256606</v>
      </c>
      <c r="I20" s="26">
        <v>375.09334024663241</v>
      </c>
      <c r="J20" s="24">
        <f t="shared" si="3"/>
        <v>16.498530194751606</v>
      </c>
      <c r="K20" s="24">
        <f t="shared" si="1"/>
        <v>8.2434711611504508</v>
      </c>
      <c r="L20" s="17"/>
      <c r="M20" s="10"/>
    </row>
    <row r="21" spans="1:15" x14ac:dyDescent="0.25">
      <c r="A21" s="15"/>
      <c r="B21" s="10"/>
      <c r="C21" s="10"/>
      <c r="D21" s="10"/>
      <c r="E21" s="10"/>
      <c r="F21" s="10"/>
      <c r="G21" s="10"/>
      <c r="H21" s="10"/>
      <c r="I21" s="10"/>
      <c r="J21" s="10"/>
      <c r="K21" s="10"/>
      <c r="L21" s="17"/>
      <c r="M21" s="10"/>
    </row>
    <row r="22" spans="1:15" x14ac:dyDescent="0.25">
      <c r="A22" s="15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7"/>
      <c r="M22" s="10"/>
    </row>
    <row r="23" spans="1:15" x14ac:dyDescent="0.25">
      <c r="A23" s="15"/>
      <c r="B23" s="10"/>
      <c r="C23" s="141" t="s">
        <v>109</v>
      </c>
      <c r="D23" s="141"/>
      <c r="E23" s="141"/>
      <c r="F23" s="141"/>
      <c r="G23" s="141"/>
      <c r="H23" s="141"/>
      <c r="I23" s="141"/>
      <c r="J23" s="141"/>
      <c r="K23" s="141"/>
      <c r="L23" s="17"/>
      <c r="M23" s="10"/>
    </row>
    <row r="24" spans="1:15" x14ac:dyDescent="0.25">
      <c r="A24" s="15"/>
      <c r="B24" s="10"/>
      <c r="L24" s="17"/>
      <c r="M24" s="10"/>
      <c r="N24" s="21"/>
      <c r="O24" s="27"/>
    </row>
    <row r="25" spans="1:15" x14ac:dyDescent="0.25">
      <c r="A25" s="15"/>
      <c r="B25" s="10"/>
      <c r="C25" s="141" t="s">
        <v>129</v>
      </c>
      <c r="D25" s="141"/>
      <c r="E25" s="147" t="s">
        <v>108</v>
      </c>
      <c r="F25" s="147" t="s">
        <v>90</v>
      </c>
      <c r="G25" s="78"/>
      <c r="H25" s="141" t="s">
        <v>130</v>
      </c>
      <c r="I25" s="141"/>
      <c r="J25" s="147" t="s">
        <v>108</v>
      </c>
      <c r="K25" s="147" t="s">
        <v>90</v>
      </c>
      <c r="L25" s="17"/>
      <c r="M25" s="10"/>
      <c r="N25" s="21"/>
      <c r="O25" s="27"/>
    </row>
    <row r="26" spans="1:15" x14ac:dyDescent="0.25">
      <c r="A26" s="15"/>
      <c r="B26" s="10"/>
      <c r="C26" s="79">
        <v>2013</v>
      </c>
      <c r="D26" s="79">
        <v>2014</v>
      </c>
      <c r="E26" s="144"/>
      <c r="F26" s="144"/>
      <c r="G26" s="78"/>
      <c r="H26" s="79">
        <v>2013</v>
      </c>
      <c r="I26" s="79">
        <v>2014</v>
      </c>
      <c r="J26" s="144"/>
      <c r="K26" s="144"/>
      <c r="L26" s="17"/>
      <c r="M26" s="10"/>
    </row>
    <row r="27" spans="1:15" x14ac:dyDescent="0.25">
      <c r="A27" s="15"/>
      <c r="B27" s="10"/>
      <c r="C27" s="79"/>
      <c r="D27" s="79"/>
      <c r="E27" s="79"/>
      <c r="F27" s="78"/>
      <c r="G27" s="78"/>
      <c r="H27" s="79"/>
      <c r="I27" s="79"/>
      <c r="J27" s="79"/>
      <c r="K27" s="79"/>
      <c r="L27" s="17"/>
      <c r="M27" s="10"/>
    </row>
    <row r="28" spans="1:15" x14ac:dyDescent="0.25">
      <c r="A28" s="15"/>
      <c r="B28" s="29" t="s">
        <v>150</v>
      </c>
      <c r="C28" s="26">
        <f>SUM(C29:C35)</f>
        <v>1936.719806159781</v>
      </c>
      <c r="D28" s="26">
        <f>SUM(D29:D35)</f>
        <v>1880.7390948143311</v>
      </c>
      <c r="E28" s="29">
        <v>100</v>
      </c>
      <c r="F28" s="29">
        <f>+(D28/C28-1)*100</f>
        <v>-2.8904909820926084</v>
      </c>
      <c r="G28" s="78"/>
      <c r="H28" s="26">
        <f>SUM(H29:H35)</f>
        <v>2085.8922022605975</v>
      </c>
      <c r="I28" s="26">
        <f>SUM(I29:I35)</f>
        <v>2236.2630238386614</v>
      </c>
      <c r="J28" s="29">
        <v>100</v>
      </c>
      <c r="K28" s="29">
        <f>+(I28/H28-1)*100</f>
        <v>7.2089449979773068</v>
      </c>
      <c r="L28" s="17"/>
      <c r="M28" s="10"/>
    </row>
    <row r="29" spans="1:15" x14ac:dyDescent="0.25">
      <c r="A29" s="15"/>
      <c r="B29" s="10" t="s">
        <v>77</v>
      </c>
      <c r="C29" s="23">
        <v>36.043728391055851</v>
      </c>
      <c r="D29" s="26">
        <v>35.466343221008408</v>
      </c>
      <c r="E29" s="24">
        <f>+D29/$D$28*100</f>
        <v>1.8857662564040916</v>
      </c>
      <c r="F29" s="24">
        <f t="shared" ref="F29:F35" si="4">+(D29/C29-1)*100</f>
        <v>-1.6019019003337021</v>
      </c>
      <c r="G29" s="78"/>
      <c r="H29" s="23">
        <v>6.798339795690973</v>
      </c>
      <c r="I29" s="26">
        <v>5.0918838626825318</v>
      </c>
      <c r="J29" s="24">
        <f>+I29/$I$28*100</f>
        <v>0.22769610767619136</v>
      </c>
      <c r="K29" s="24">
        <f t="shared" ref="K29:K35" si="5">+(I29/H29-1)*100</f>
        <v>-25.101068559268736</v>
      </c>
      <c r="L29" s="17"/>
      <c r="M29" s="10"/>
    </row>
    <row r="30" spans="1:15" x14ac:dyDescent="0.25">
      <c r="A30" s="15"/>
      <c r="B30" s="10" t="s">
        <v>151</v>
      </c>
      <c r="C30" s="23">
        <v>2.889907273876116</v>
      </c>
      <c r="D30" s="26">
        <v>1.1713397575841773</v>
      </c>
      <c r="E30" s="24">
        <f t="shared" ref="E30:E35" si="6">+D30/$D$28*100</f>
        <v>6.2280821450133854E-2</v>
      </c>
      <c r="F30" s="24">
        <f t="shared" si="4"/>
        <v>-59.467912061652186</v>
      </c>
      <c r="G30" s="98"/>
      <c r="H30" s="23">
        <v>0.3178625502852222</v>
      </c>
      <c r="I30" s="26">
        <v>1.0200498362551729</v>
      </c>
      <c r="J30" s="24">
        <f t="shared" ref="J30:J35" si="7">+I30/$I$28*100</f>
        <v>4.5614036693420991E-2</v>
      </c>
      <c r="K30" s="24">
        <f t="shared" si="5"/>
        <v>220.90909587803563</v>
      </c>
      <c r="L30" s="17"/>
      <c r="M30" s="10"/>
    </row>
    <row r="31" spans="1:15" x14ac:dyDescent="0.25">
      <c r="A31" s="15"/>
      <c r="B31" s="10" t="s">
        <v>78</v>
      </c>
      <c r="C31" s="23">
        <v>23.683582112036405</v>
      </c>
      <c r="D31" s="26">
        <v>22.365936337368389</v>
      </c>
      <c r="E31" s="24">
        <f t="shared" si="6"/>
        <v>1.1892099440606556</v>
      </c>
      <c r="F31" s="24">
        <f t="shared" si="4"/>
        <v>-5.5635408885143516</v>
      </c>
      <c r="G31" s="78"/>
      <c r="H31" s="23">
        <v>210.36312404679188</v>
      </c>
      <c r="I31" s="26">
        <v>224.69421679819283</v>
      </c>
      <c r="J31" s="24">
        <f t="shared" si="7"/>
        <v>10.047754418999137</v>
      </c>
      <c r="K31" s="24">
        <f t="shared" si="5"/>
        <v>6.8125498783775607</v>
      </c>
      <c r="L31" s="17"/>
      <c r="M31" s="10"/>
    </row>
    <row r="32" spans="1:15" x14ac:dyDescent="0.25">
      <c r="A32" s="15"/>
      <c r="B32" s="10" t="s">
        <v>79</v>
      </c>
      <c r="C32" s="23">
        <v>479.48896945347042</v>
      </c>
      <c r="D32" s="26">
        <v>455.15027952158613</v>
      </c>
      <c r="E32" s="24">
        <f t="shared" si="6"/>
        <v>24.200607132406056</v>
      </c>
      <c r="F32" s="24">
        <f t="shared" si="4"/>
        <v>-5.0759645127240187</v>
      </c>
      <c r="G32" s="78"/>
      <c r="H32" s="23">
        <v>185.9077274310315</v>
      </c>
      <c r="I32" s="26">
        <v>192.74213314607331</v>
      </c>
      <c r="J32" s="24">
        <f t="shared" si="7"/>
        <v>8.6189384294885603</v>
      </c>
      <c r="K32" s="24">
        <f t="shared" si="5"/>
        <v>3.6762354150003063</v>
      </c>
      <c r="L32" s="17"/>
      <c r="M32" s="10"/>
    </row>
    <row r="33" spans="1:14" x14ac:dyDescent="0.25">
      <c r="A33" s="15"/>
      <c r="B33" s="10" t="s">
        <v>80</v>
      </c>
      <c r="C33" s="23">
        <v>1128.6795338307252</v>
      </c>
      <c r="D33" s="26">
        <v>1092.3441271796255</v>
      </c>
      <c r="E33" s="24">
        <f t="shared" si="6"/>
        <v>58.080577481028172</v>
      </c>
      <c r="F33" s="24">
        <f t="shared" si="4"/>
        <v>-3.2192846208327852</v>
      </c>
      <c r="G33" s="78"/>
      <c r="H33" s="23">
        <v>955.97384197099916</v>
      </c>
      <c r="I33" s="26">
        <v>968.40033214168159</v>
      </c>
      <c r="J33" s="24">
        <f t="shared" si="7"/>
        <v>43.304402112743077</v>
      </c>
      <c r="K33" s="24">
        <f t="shared" si="5"/>
        <v>1.2998776352564079</v>
      </c>
      <c r="L33" s="17"/>
      <c r="M33" s="10"/>
    </row>
    <row r="34" spans="1:14" x14ac:dyDescent="0.25">
      <c r="A34" s="15"/>
      <c r="B34" s="10" t="s">
        <v>81</v>
      </c>
      <c r="C34" s="23">
        <v>185.03679877654452</v>
      </c>
      <c r="D34" s="26">
        <v>185.97201014270965</v>
      </c>
      <c r="E34" s="24">
        <f t="shared" si="6"/>
        <v>9.8882407802060932</v>
      </c>
      <c r="F34" s="24">
        <f t="shared" si="4"/>
        <v>0.50541912330341887</v>
      </c>
      <c r="G34" s="78"/>
      <c r="H34" s="23">
        <v>405.60997812953201</v>
      </c>
      <c r="I34" s="26">
        <v>470.11997073050003</v>
      </c>
      <c r="J34" s="24">
        <f t="shared" si="7"/>
        <v>21.022570499042402</v>
      </c>
      <c r="K34" s="24">
        <f t="shared" si="5"/>
        <v>15.9044392592252</v>
      </c>
      <c r="L34" s="17"/>
      <c r="M34" s="10"/>
    </row>
    <row r="35" spans="1:14" x14ac:dyDescent="0.25">
      <c r="A35" s="15"/>
      <c r="B35" s="8" t="s">
        <v>82</v>
      </c>
      <c r="C35" s="23">
        <v>80.897286322072532</v>
      </c>
      <c r="D35" s="26">
        <v>88.26905865444877</v>
      </c>
      <c r="E35" s="24">
        <f t="shared" si="6"/>
        <v>4.6933175844447899</v>
      </c>
      <c r="F35" s="24">
        <f t="shared" si="4"/>
        <v>9.1125087966824392</v>
      </c>
      <c r="G35" s="78"/>
      <c r="H35" s="23">
        <v>320.92132833626692</v>
      </c>
      <c r="I35" s="26">
        <v>374.19443732327574</v>
      </c>
      <c r="J35" s="24">
        <f t="shared" si="7"/>
        <v>16.733024395357194</v>
      </c>
      <c r="K35" s="24">
        <f t="shared" si="5"/>
        <v>16.600052499841421</v>
      </c>
      <c r="L35" s="17"/>
      <c r="M35" s="10"/>
    </row>
    <row r="36" spans="1:14" x14ac:dyDescent="0.25">
      <c r="A36" s="15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7"/>
      <c r="M36" s="10"/>
    </row>
    <row r="37" spans="1:14" x14ac:dyDescent="0.25">
      <c r="A37" s="15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7"/>
      <c r="M37" s="10"/>
    </row>
    <row r="38" spans="1:14" ht="14.25" customHeight="1" x14ac:dyDescent="0.25">
      <c r="A38" s="15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7"/>
      <c r="M38" s="10"/>
    </row>
    <row r="39" spans="1:14" x14ac:dyDescent="0.25">
      <c r="A39" s="15"/>
      <c r="B39" s="10"/>
      <c r="C39" s="4"/>
      <c r="D39" s="4"/>
      <c r="E39" s="4"/>
      <c r="F39" s="5"/>
      <c r="G39" s="5"/>
      <c r="H39" s="5"/>
      <c r="I39" s="8"/>
      <c r="J39" s="8"/>
      <c r="K39" s="8"/>
      <c r="L39" s="17"/>
      <c r="M39" s="10"/>
      <c r="N39" s="21" t="s">
        <v>50</v>
      </c>
    </row>
    <row r="40" spans="1:14" x14ac:dyDescent="0.25">
      <c r="A40" s="15"/>
      <c r="B40" s="10"/>
      <c r="C40" s="4"/>
      <c r="D40" s="4"/>
      <c r="E40" s="4"/>
      <c r="F40" s="5"/>
      <c r="G40" s="5"/>
      <c r="H40" s="5"/>
      <c r="I40" s="8"/>
      <c r="J40" s="8"/>
      <c r="K40" s="8"/>
      <c r="L40" s="17"/>
      <c r="M40" s="10"/>
      <c r="N40" s="9" t="s">
        <v>50</v>
      </c>
    </row>
    <row r="41" spans="1:14" x14ac:dyDescent="0.25">
      <c r="A41" s="15"/>
      <c r="B41" s="10"/>
      <c r="C41" s="4"/>
      <c r="D41" s="4"/>
      <c r="E41" s="4"/>
      <c r="F41" s="5"/>
      <c r="G41" s="5"/>
      <c r="H41" s="5"/>
      <c r="I41" s="8"/>
      <c r="J41" s="8"/>
      <c r="K41" s="8"/>
      <c r="L41" s="17"/>
      <c r="M41" s="10"/>
      <c r="N41" s="9" t="s">
        <v>50</v>
      </c>
    </row>
    <row r="42" spans="1:14" x14ac:dyDescent="0.25">
      <c r="A42" s="15"/>
      <c r="B42" s="10"/>
      <c r="C42" s="4"/>
      <c r="D42" s="4"/>
      <c r="E42" s="4"/>
      <c r="F42" s="5"/>
      <c r="G42" s="5"/>
      <c r="H42" s="5"/>
      <c r="I42" s="8"/>
      <c r="J42" s="8"/>
      <c r="K42" s="8"/>
      <c r="L42" s="17"/>
      <c r="M42" s="10"/>
      <c r="N42" s="9" t="s">
        <v>50</v>
      </c>
    </row>
    <row r="43" spans="1:14" x14ac:dyDescent="0.25">
      <c r="A43" s="15"/>
      <c r="B43" s="10"/>
      <c r="C43" s="4"/>
      <c r="D43" s="4"/>
      <c r="E43" s="4"/>
      <c r="F43" s="5"/>
      <c r="G43" s="5"/>
      <c r="H43" s="5"/>
      <c r="I43" s="8"/>
      <c r="J43" s="8"/>
      <c r="K43" s="8"/>
      <c r="L43" s="17"/>
      <c r="M43" s="10"/>
      <c r="N43" s="9" t="s">
        <v>50</v>
      </c>
    </row>
    <row r="44" spans="1:14" x14ac:dyDescent="0.25">
      <c r="A44" s="15"/>
      <c r="B44" s="10"/>
      <c r="C44" s="4"/>
      <c r="D44" s="4"/>
      <c r="E44" s="4"/>
      <c r="F44" s="5"/>
      <c r="G44" s="5"/>
      <c r="H44" s="5"/>
      <c r="I44" s="8"/>
      <c r="J44" s="8"/>
      <c r="K44" s="8"/>
      <c r="L44" s="17"/>
      <c r="M44" s="10"/>
    </row>
    <row r="45" spans="1:14" x14ac:dyDescent="0.25">
      <c r="A45" s="15"/>
      <c r="B45" s="10"/>
      <c r="C45" s="4"/>
      <c r="D45" s="4"/>
      <c r="E45" s="4"/>
      <c r="F45" s="5"/>
      <c r="G45" s="5"/>
      <c r="H45" s="5"/>
      <c r="I45" s="8"/>
      <c r="J45" s="8"/>
      <c r="K45" s="8"/>
      <c r="L45" s="17"/>
      <c r="M45" s="10"/>
      <c r="N45" s="9" t="s">
        <v>50</v>
      </c>
    </row>
    <row r="46" spans="1:14" x14ac:dyDescent="0.25">
      <c r="A46" s="15"/>
      <c r="B46" s="10"/>
      <c r="C46" s="4"/>
      <c r="D46" s="4"/>
      <c r="E46" s="4"/>
      <c r="F46" s="5"/>
      <c r="G46" s="5"/>
      <c r="H46" s="5"/>
      <c r="I46" s="8"/>
      <c r="J46" s="8"/>
      <c r="K46" s="8"/>
      <c r="L46" s="17"/>
      <c r="M46" s="10"/>
      <c r="N46" s="9" t="s">
        <v>50</v>
      </c>
    </row>
    <row r="47" spans="1:14" x14ac:dyDescent="0.25">
      <c r="A47" s="15"/>
      <c r="B47" s="10"/>
      <c r="C47" s="4"/>
      <c r="D47" s="4"/>
      <c r="E47" s="4"/>
      <c r="F47" s="5"/>
      <c r="G47" s="5"/>
      <c r="H47" s="5"/>
      <c r="I47" s="8"/>
      <c r="J47" s="8"/>
      <c r="K47" s="8"/>
      <c r="L47" s="17"/>
      <c r="M47" s="10"/>
      <c r="N47" s="9" t="s">
        <v>50</v>
      </c>
    </row>
    <row r="48" spans="1:14" x14ac:dyDescent="0.25">
      <c r="A48" s="15"/>
      <c r="B48" s="10"/>
      <c r="C48" s="4"/>
      <c r="D48" s="4"/>
      <c r="E48" s="4"/>
      <c r="F48" s="5"/>
      <c r="G48" s="5"/>
      <c r="H48" s="5"/>
      <c r="I48" s="8"/>
      <c r="J48" s="8"/>
      <c r="K48" s="8"/>
      <c r="L48" s="17"/>
      <c r="M48" s="10"/>
      <c r="N48" s="9" t="s">
        <v>50</v>
      </c>
    </row>
    <row r="49" spans="1:13" x14ac:dyDescent="0.25">
      <c r="A49" s="15"/>
      <c r="B49" s="46" t="str">
        <f>+Índice!B49</f>
        <v>Fuente: Departamento Administrativo Nacional de Estadística, Gran Encuesta Integrada de Hogares (GEIH) junio 2014</v>
      </c>
      <c r="C49" s="10"/>
      <c r="D49" s="10"/>
      <c r="E49" s="10"/>
      <c r="F49" s="10"/>
      <c r="G49" s="10"/>
      <c r="H49" s="10"/>
      <c r="I49" s="10"/>
      <c r="J49" s="10"/>
      <c r="K49" s="10"/>
      <c r="L49" s="17"/>
      <c r="M49" s="10"/>
    </row>
    <row r="50" spans="1:13" x14ac:dyDescent="0.25">
      <c r="A50" s="15"/>
      <c r="B50" s="46" t="s">
        <v>111</v>
      </c>
      <c r="C50" s="10"/>
      <c r="D50" s="10"/>
      <c r="E50" s="10"/>
      <c r="F50" s="10"/>
      <c r="G50" s="10"/>
      <c r="H50" s="10"/>
      <c r="I50" s="10"/>
      <c r="J50" s="10"/>
      <c r="K50" s="10"/>
      <c r="L50" s="17"/>
      <c r="M50" s="10"/>
    </row>
    <row r="51" spans="1:13" x14ac:dyDescent="0.25">
      <c r="A51" s="18"/>
      <c r="B51" s="50" t="s">
        <v>36</v>
      </c>
      <c r="C51" s="19"/>
      <c r="D51" s="19"/>
      <c r="E51" s="19"/>
      <c r="F51" s="19"/>
      <c r="G51" s="19"/>
      <c r="H51" s="19"/>
      <c r="I51" s="19"/>
      <c r="J51" s="19"/>
      <c r="K51" s="19"/>
      <c r="L51" s="20"/>
      <c r="M51" s="10"/>
    </row>
    <row r="53" spans="1:13" x14ac:dyDescent="0.25">
      <c r="B53" s="21" t="s">
        <v>17</v>
      </c>
      <c r="C53" s="21"/>
      <c r="D53" s="21"/>
      <c r="E53" s="21" t="s">
        <v>15</v>
      </c>
    </row>
  </sheetData>
  <mergeCells count="15">
    <mergeCell ref="C23:K23"/>
    <mergeCell ref="C25:D25"/>
    <mergeCell ref="E25:E26"/>
    <mergeCell ref="F25:F26"/>
    <mergeCell ref="H25:I25"/>
    <mergeCell ref="J25:J26"/>
    <mergeCell ref="K25:K26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79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Q68"/>
  <sheetViews>
    <sheetView zoomScaleNormal="100" zoomScaleSheetLayoutView="100" workbookViewId="0">
      <pane ySplit="11" topLeftCell="A12" activePane="bottomLeft" state="frozen"/>
      <selection activeCell="V21" sqref="V21"/>
      <selection pane="bottomLeft" activeCell="A12" sqref="A12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1" customWidth="1"/>
    <col min="12" max="12" width="1.85546875" style="9" customWidth="1"/>
    <col min="13" max="13" width="10.85546875" style="9"/>
    <col min="14" max="14" width="11.42578125" style="21" customWidth="1"/>
    <col min="15" max="15" width="10.85546875" style="21" customWidth="1"/>
    <col min="16" max="16384" width="10.85546875" style="9"/>
  </cols>
  <sheetData>
    <row r="1" spans="1:15" x14ac:dyDescent="0.25">
      <c r="A1" s="12"/>
      <c r="B1" s="13"/>
      <c r="C1" s="13"/>
      <c r="D1" s="13"/>
      <c r="E1" s="13"/>
      <c r="F1" s="13"/>
      <c r="G1" s="13"/>
      <c r="H1" s="13"/>
      <c r="I1" s="13"/>
      <c r="J1" s="13"/>
      <c r="K1" s="13"/>
      <c r="L1" s="72"/>
      <c r="M1" s="10"/>
      <c r="N1" s="9"/>
      <c r="O1" s="9"/>
    </row>
    <row r="2" spans="1:15" x14ac:dyDescent="0.25">
      <c r="A2" s="15"/>
      <c r="B2" s="98"/>
      <c r="C2" s="98"/>
      <c r="D2" s="98"/>
      <c r="E2" s="98"/>
      <c r="F2" s="98"/>
      <c r="G2" s="98"/>
      <c r="H2" s="98"/>
      <c r="I2" s="98"/>
      <c r="J2" s="98"/>
      <c r="K2" s="98"/>
      <c r="L2" s="17"/>
      <c r="M2" s="10"/>
      <c r="N2" s="9"/>
      <c r="O2" s="9"/>
    </row>
    <row r="3" spans="1:15" x14ac:dyDescent="0.25">
      <c r="A3" s="15"/>
      <c r="B3" s="98"/>
      <c r="C3" s="98"/>
      <c r="D3" s="98"/>
      <c r="E3" s="98"/>
      <c r="F3" s="98"/>
      <c r="G3" s="98"/>
      <c r="H3" s="98"/>
      <c r="I3" s="98"/>
      <c r="J3" s="98"/>
      <c r="K3" s="98"/>
      <c r="L3" s="17"/>
      <c r="M3" s="10"/>
      <c r="N3" s="9"/>
      <c r="O3" s="9"/>
    </row>
    <row r="4" spans="1:15" x14ac:dyDescent="0.25">
      <c r="A4" s="15"/>
      <c r="B4" s="98"/>
      <c r="C4" s="98"/>
      <c r="D4" s="98"/>
      <c r="E4" s="98"/>
      <c r="F4" s="98"/>
      <c r="G4" s="98"/>
      <c r="H4" s="98"/>
      <c r="I4" s="98"/>
      <c r="J4" s="98"/>
      <c r="K4" s="98"/>
      <c r="L4" s="17"/>
      <c r="M4" s="10"/>
      <c r="N4" s="9"/>
      <c r="O4" s="9"/>
    </row>
    <row r="5" spans="1:15" x14ac:dyDescent="0.25">
      <c r="A5" s="15"/>
      <c r="B5" s="98"/>
      <c r="C5" s="98"/>
      <c r="D5" s="98"/>
      <c r="E5" s="98"/>
      <c r="F5" s="98"/>
      <c r="G5" s="98"/>
      <c r="H5" s="98"/>
      <c r="I5" s="98"/>
      <c r="J5" s="98"/>
      <c r="K5" s="98"/>
      <c r="L5" s="17"/>
      <c r="M5" s="10"/>
      <c r="N5" s="9"/>
      <c r="O5" s="9"/>
    </row>
    <row r="6" spans="1:15" x14ac:dyDescent="0.25">
      <c r="A6" s="15"/>
      <c r="B6" s="98"/>
      <c r="C6" s="98"/>
      <c r="D6" s="98"/>
      <c r="E6" s="98"/>
      <c r="F6" s="98"/>
      <c r="G6" s="98"/>
      <c r="H6" s="98"/>
      <c r="I6" s="98"/>
      <c r="J6" s="98"/>
      <c r="K6" s="98"/>
      <c r="L6" s="17"/>
    </row>
    <row r="7" spans="1:15" x14ac:dyDescent="0.25">
      <c r="A7" s="15"/>
      <c r="B7" s="98"/>
      <c r="C7" s="146" t="s">
        <v>155</v>
      </c>
      <c r="D7" s="146"/>
      <c r="E7" s="146"/>
      <c r="F7" s="146"/>
      <c r="G7" s="146"/>
      <c r="H7" s="146"/>
      <c r="I7" s="146"/>
      <c r="J7" s="146"/>
      <c r="K7" s="146"/>
      <c r="L7" s="17"/>
      <c r="N7" s="9"/>
    </row>
    <row r="8" spans="1:15" x14ac:dyDescent="0.25">
      <c r="A8" s="15"/>
      <c r="B8" s="98"/>
      <c r="C8" s="140" t="s">
        <v>161</v>
      </c>
      <c r="D8" s="140"/>
      <c r="E8" s="140"/>
      <c r="F8" s="140"/>
      <c r="G8" s="140"/>
      <c r="H8" s="140"/>
      <c r="I8" s="140"/>
      <c r="J8" s="140"/>
      <c r="K8" s="140"/>
      <c r="L8" s="17"/>
    </row>
    <row r="9" spans="1:15" x14ac:dyDescent="0.25">
      <c r="A9" s="15"/>
      <c r="B9" s="98"/>
      <c r="C9" s="97"/>
      <c r="D9" s="97"/>
      <c r="E9" s="97"/>
      <c r="F9" s="97"/>
      <c r="G9" s="97"/>
      <c r="H9" s="97"/>
      <c r="I9" s="98"/>
      <c r="J9" s="98"/>
      <c r="K9" s="98"/>
      <c r="L9" s="17"/>
    </row>
    <row r="10" spans="1:15" ht="15.75" customHeight="1" x14ac:dyDescent="0.25">
      <c r="A10" s="15"/>
      <c r="B10" s="10"/>
      <c r="C10" s="141" t="s">
        <v>1</v>
      </c>
      <c r="D10" s="141"/>
      <c r="E10" s="141"/>
      <c r="F10" s="141"/>
      <c r="G10" s="141"/>
      <c r="H10" s="141"/>
      <c r="I10" s="141"/>
      <c r="J10" s="141"/>
      <c r="K10" s="80"/>
      <c r="L10" s="17"/>
    </row>
    <row r="11" spans="1:15" x14ac:dyDescent="0.25">
      <c r="A11" s="15"/>
      <c r="B11" s="10"/>
      <c r="C11" s="97">
        <v>2007</v>
      </c>
      <c r="D11" s="97">
        <v>2008</v>
      </c>
      <c r="E11" s="97">
        <v>2009</v>
      </c>
      <c r="F11" s="97">
        <v>2010</v>
      </c>
      <c r="G11" s="97">
        <v>2011</v>
      </c>
      <c r="H11" s="97">
        <v>2012</v>
      </c>
      <c r="I11" s="97">
        <v>2013</v>
      </c>
      <c r="J11" s="97">
        <v>2014</v>
      </c>
      <c r="K11" s="54"/>
      <c r="L11" s="17"/>
      <c r="M11" s="21"/>
      <c r="N11" s="47"/>
      <c r="O11" s="9"/>
    </row>
    <row r="12" spans="1:15" ht="9.75" customHeight="1" x14ac:dyDescent="0.25">
      <c r="A12" s="15"/>
      <c r="B12" s="10"/>
      <c r="C12" s="97"/>
      <c r="D12" s="97"/>
      <c r="E12" s="97"/>
      <c r="F12" s="97"/>
      <c r="G12" s="97"/>
      <c r="H12" s="97"/>
      <c r="I12" s="97"/>
      <c r="J12" s="97"/>
      <c r="K12" s="97"/>
      <c r="L12" s="17"/>
    </row>
    <row r="13" spans="1:15" x14ac:dyDescent="0.25">
      <c r="A13" s="15"/>
      <c r="B13" s="97"/>
      <c r="C13" s="141" t="s">
        <v>154</v>
      </c>
      <c r="D13" s="141"/>
      <c r="E13" s="141"/>
      <c r="F13" s="141"/>
      <c r="G13" s="141"/>
      <c r="H13" s="141"/>
      <c r="I13" s="141"/>
      <c r="J13" s="141"/>
      <c r="K13" s="97"/>
      <c r="L13" s="17"/>
    </row>
    <row r="14" spans="1:15" x14ac:dyDescent="0.25">
      <c r="A14" s="15"/>
      <c r="B14" s="10" t="s">
        <v>56</v>
      </c>
      <c r="C14" s="24">
        <v>26.804600563441081</v>
      </c>
      <c r="D14" s="24">
        <v>22.149519829213347</v>
      </c>
      <c r="E14" s="24">
        <v>20.298653078958804</v>
      </c>
      <c r="F14" s="24">
        <v>23.711337712247175</v>
      </c>
      <c r="G14" s="24">
        <v>16.653987353397248</v>
      </c>
      <c r="H14" s="24">
        <v>16.309769304252583</v>
      </c>
      <c r="I14" s="24">
        <v>15.064418451272502</v>
      </c>
      <c r="J14" s="24">
        <v>18.357063851181497</v>
      </c>
      <c r="K14" s="97"/>
      <c r="L14" s="17"/>
    </row>
    <row r="15" spans="1:15" x14ac:dyDescent="0.25">
      <c r="A15" s="15"/>
      <c r="B15" s="10" t="s">
        <v>57</v>
      </c>
      <c r="C15" s="24">
        <v>26.713418629272287</v>
      </c>
      <c r="D15" s="24">
        <v>20.056723832769705</v>
      </c>
      <c r="E15" s="24">
        <v>27.695748237063103</v>
      </c>
      <c r="F15" s="24">
        <v>24.338249335253824</v>
      </c>
      <c r="G15" s="24">
        <v>18.446469010571576</v>
      </c>
      <c r="H15" s="24">
        <v>19.032044041380242</v>
      </c>
      <c r="I15" s="24">
        <v>18.426913769100544</v>
      </c>
      <c r="J15" s="82">
        <v>20.549642119519213</v>
      </c>
      <c r="K15" s="97"/>
      <c r="L15" s="17"/>
    </row>
    <row r="16" spans="1:15" x14ac:dyDescent="0.25">
      <c r="A16" s="15"/>
      <c r="B16" s="10" t="s">
        <v>59</v>
      </c>
      <c r="C16" s="24">
        <v>28.449925518978489</v>
      </c>
      <c r="D16" s="24">
        <v>23.418328290339673</v>
      </c>
      <c r="E16" s="24">
        <v>30.299898534526704</v>
      </c>
      <c r="F16" s="24">
        <v>24.08659663892222</v>
      </c>
      <c r="G16" s="24">
        <v>18.116261866875021</v>
      </c>
      <c r="H16" s="24">
        <v>20.640239404097095</v>
      </c>
      <c r="I16" s="24">
        <v>18.642961201791646</v>
      </c>
      <c r="J16" s="24"/>
      <c r="K16" s="97"/>
      <c r="L16" s="17"/>
    </row>
    <row r="17" spans="1:17" x14ac:dyDescent="0.25">
      <c r="A17" s="15"/>
      <c r="B17" s="10" t="s">
        <v>58</v>
      </c>
      <c r="C17" s="24">
        <v>24.676504781767942</v>
      </c>
      <c r="D17" s="24">
        <v>24.129975907542342</v>
      </c>
      <c r="E17" s="24">
        <v>27.244920760157019</v>
      </c>
      <c r="F17" s="24">
        <v>20.336816973393329</v>
      </c>
      <c r="G17" s="24">
        <v>19.003709228126635</v>
      </c>
      <c r="H17" s="24">
        <v>18.950930620249196</v>
      </c>
      <c r="I17" s="24">
        <v>17.177901512908686</v>
      </c>
      <c r="J17" s="24"/>
      <c r="K17" s="97"/>
      <c r="L17" s="17"/>
    </row>
    <row r="18" spans="1:17" x14ac:dyDescent="0.25">
      <c r="A18" s="15"/>
      <c r="B18" s="11"/>
      <c r="C18" s="11"/>
      <c r="D18" s="11"/>
      <c r="E18" s="11"/>
      <c r="F18" s="11"/>
      <c r="G18" s="11"/>
      <c r="H18" s="11"/>
      <c r="I18" s="11"/>
      <c r="J18" s="11"/>
      <c r="K18" s="97"/>
      <c r="L18" s="17"/>
      <c r="O18" s="21" t="s">
        <v>167</v>
      </c>
      <c r="P18" s="21"/>
      <c r="Q18" s="21"/>
    </row>
    <row r="19" spans="1:17" x14ac:dyDescent="0.25">
      <c r="A19" s="15"/>
      <c r="B19" s="11" t="s">
        <v>95</v>
      </c>
      <c r="C19" s="25">
        <f>+AVERAGE(C14:C17)</f>
        <v>26.661112373364951</v>
      </c>
      <c r="D19" s="25">
        <f t="shared" ref="D19:J19" si="0">+AVERAGE(D14:D17)</f>
        <v>22.438636964966268</v>
      </c>
      <c r="E19" s="25">
        <f t="shared" si="0"/>
        <v>26.384805152676407</v>
      </c>
      <c r="F19" s="25">
        <f t="shared" si="0"/>
        <v>23.118250164954137</v>
      </c>
      <c r="G19" s="25">
        <f t="shared" si="0"/>
        <v>18.055106864742619</v>
      </c>
      <c r="H19" s="25">
        <f>+AVERAGE(H14:H17)</f>
        <v>18.733245842494782</v>
      </c>
      <c r="I19" s="25">
        <f t="shared" si="0"/>
        <v>17.328048733768345</v>
      </c>
      <c r="J19" s="82">
        <f t="shared" si="0"/>
        <v>19.453352985350357</v>
      </c>
      <c r="K19" s="97"/>
      <c r="L19" s="17"/>
      <c r="M19" s="145">
        <v>2007</v>
      </c>
      <c r="N19" s="83" t="s">
        <v>98</v>
      </c>
      <c r="O19" s="83">
        <f>+C14</f>
        <v>26.804600563441081</v>
      </c>
      <c r="P19" s="83"/>
      <c r="Q19" s="83"/>
    </row>
    <row r="20" spans="1:17" x14ac:dyDescent="0.25">
      <c r="A20" s="15"/>
      <c r="B20" s="11" t="s">
        <v>142</v>
      </c>
      <c r="C20" s="11"/>
      <c r="D20" s="25">
        <f>+D15-C15</f>
        <v>-6.6566947965025811</v>
      </c>
      <c r="E20" s="25">
        <f t="shared" ref="E20:J20" si="1">+E15-D15</f>
        <v>7.6390244042933979</v>
      </c>
      <c r="F20" s="25">
        <f t="shared" si="1"/>
        <v>-3.3574989018092793</v>
      </c>
      <c r="G20" s="25">
        <f t="shared" si="1"/>
        <v>-5.891780324682248</v>
      </c>
      <c r="H20" s="25">
        <f t="shared" si="1"/>
        <v>0.58557503080866624</v>
      </c>
      <c r="I20" s="25">
        <f t="shared" si="1"/>
        <v>-0.60513027227969829</v>
      </c>
      <c r="J20" s="25">
        <f t="shared" si="1"/>
        <v>2.1227283504186687</v>
      </c>
      <c r="K20" s="97"/>
      <c r="L20" s="17"/>
      <c r="M20" s="145"/>
      <c r="N20" s="83" t="s">
        <v>99</v>
      </c>
      <c r="O20" s="83">
        <f>+C15</f>
        <v>26.713418629272287</v>
      </c>
      <c r="P20" s="83"/>
      <c r="Q20" s="83"/>
    </row>
    <row r="21" spans="1:17" x14ac:dyDescent="0.25">
      <c r="A21" s="15"/>
      <c r="B21" s="11"/>
      <c r="C21" s="11"/>
      <c r="D21" s="11"/>
      <c r="E21" s="11"/>
      <c r="F21" s="11"/>
      <c r="G21" s="11"/>
      <c r="H21" s="11"/>
      <c r="I21" s="11"/>
      <c r="J21" s="11"/>
      <c r="K21" s="97"/>
      <c r="L21" s="17"/>
      <c r="M21" s="145"/>
      <c r="N21" s="83" t="s">
        <v>100</v>
      </c>
      <c r="O21" s="83">
        <f>+C16</f>
        <v>28.449925518978489</v>
      </c>
      <c r="P21" s="83"/>
      <c r="Q21" s="83"/>
    </row>
    <row r="22" spans="1:17" x14ac:dyDescent="0.25">
      <c r="A22" s="15"/>
      <c r="B22" s="97"/>
      <c r="C22" s="10"/>
      <c r="D22" s="10"/>
      <c r="E22" s="10"/>
      <c r="F22" s="10"/>
      <c r="G22" s="10"/>
      <c r="H22" s="10"/>
      <c r="I22" s="10"/>
      <c r="J22" s="10"/>
      <c r="K22" s="97"/>
      <c r="L22" s="17"/>
      <c r="M22" s="145"/>
      <c r="N22" s="83" t="s">
        <v>101</v>
      </c>
      <c r="O22" s="83">
        <f>+C17</f>
        <v>24.676504781767942</v>
      </c>
      <c r="P22" s="83"/>
      <c r="Q22" s="83"/>
    </row>
    <row r="23" spans="1:17" x14ac:dyDescent="0.25">
      <c r="A23" s="15"/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7"/>
      <c r="M23" s="145">
        <v>2008</v>
      </c>
      <c r="N23" s="83" t="s">
        <v>98</v>
      </c>
      <c r="O23" s="83">
        <f>+D14</f>
        <v>22.149519829213347</v>
      </c>
      <c r="P23" s="83"/>
      <c r="Q23" s="83"/>
    </row>
    <row r="24" spans="1:17" x14ac:dyDescent="0.25">
      <c r="A24" s="15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7"/>
      <c r="M24" s="145"/>
      <c r="N24" s="83" t="s">
        <v>99</v>
      </c>
      <c r="O24" s="83">
        <f>+D15</f>
        <v>20.056723832769705</v>
      </c>
      <c r="P24" s="83"/>
      <c r="Q24" s="83"/>
    </row>
    <row r="25" spans="1:17" x14ac:dyDescent="0.25">
      <c r="A25" s="15"/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7"/>
      <c r="M25" s="145"/>
      <c r="N25" s="83" t="s">
        <v>100</v>
      </c>
      <c r="O25" s="83">
        <f>+D16</f>
        <v>23.418328290339673</v>
      </c>
      <c r="P25" s="83"/>
      <c r="Q25" s="83"/>
    </row>
    <row r="26" spans="1:17" x14ac:dyDescent="0.25">
      <c r="A26" s="15"/>
      <c r="B26" s="10"/>
      <c r="C26" s="10"/>
      <c r="D26" s="10"/>
      <c r="E26" s="10"/>
      <c r="F26" s="10"/>
      <c r="G26" s="10"/>
      <c r="H26" s="10"/>
      <c r="I26" s="10"/>
      <c r="J26" s="10"/>
      <c r="K26" s="10"/>
      <c r="L26" s="17"/>
      <c r="M26" s="145"/>
      <c r="N26" s="83" t="s">
        <v>101</v>
      </c>
      <c r="O26" s="83">
        <f>+D17</f>
        <v>24.129975907542342</v>
      </c>
      <c r="P26" s="83"/>
      <c r="Q26" s="83"/>
    </row>
    <row r="27" spans="1:17" x14ac:dyDescent="0.25">
      <c r="A27" s="15"/>
      <c r="B27" s="11"/>
      <c r="C27" s="10"/>
      <c r="D27" s="10"/>
      <c r="E27" s="10"/>
      <c r="F27" s="10"/>
      <c r="G27" s="10"/>
      <c r="H27" s="10"/>
      <c r="I27" s="10"/>
      <c r="J27" s="10"/>
      <c r="K27" s="10"/>
      <c r="L27" s="17"/>
      <c r="M27" s="145">
        <v>2009</v>
      </c>
      <c r="N27" s="83" t="s">
        <v>98</v>
      </c>
      <c r="O27" s="83">
        <f>+E14</f>
        <v>20.298653078958804</v>
      </c>
      <c r="P27" s="83"/>
      <c r="Q27" s="83"/>
    </row>
    <row r="28" spans="1:17" x14ac:dyDescent="0.25">
      <c r="A28" s="15"/>
      <c r="B28" s="11"/>
      <c r="C28" s="10"/>
      <c r="D28" s="10"/>
      <c r="E28" s="10"/>
      <c r="F28" s="10"/>
      <c r="G28" s="10"/>
      <c r="H28" s="10"/>
      <c r="I28" s="10"/>
      <c r="J28" s="10"/>
      <c r="K28" s="10"/>
      <c r="L28" s="17"/>
      <c r="M28" s="145"/>
      <c r="N28" s="83" t="s">
        <v>99</v>
      </c>
      <c r="O28" s="83">
        <f>+E15</f>
        <v>27.695748237063103</v>
      </c>
      <c r="P28" s="83"/>
      <c r="Q28" s="83"/>
    </row>
    <row r="29" spans="1:17" x14ac:dyDescent="0.25">
      <c r="A29" s="15"/>
      <c r="B29" s="11"/>
      <c r="C29" s="10"/>
      <c r="D29" s="10"/>
      <c r="E29" s="10"/>
      <c r="F29" s="10"/>
      <c r="G29" s="10"/>
      <c r="H29" s="10"/>
      <c r="I29" s="10"/>
      <c r="J29" s="10"/>
      <c r="K29" s="10"/>
      <c r="L29" s="17"/>
      <c r="M29" s="145"/>
      <c r="N29" s="83" t="s">
        <v>100</v>
      </c>
      <c r="O29" s="83">
        <f>+E16</f>
        <v>30.299898534526704</v>
      </c>
      <c r="P29" s="83"/>
      <c r="Q29" s="83"/>
    </row>
    <row r="30" spans="1:17" x14ac:dyDescent="0.25">
      <c r="A30" s="15"/>
      <c r="B30" s="11"/>
      <c r="C30" s="10"/>
      <c r="D30" s="10"/>
      <c r="E30" s="10"/>
      <c r="F30" s="10"/>
      <c r="G30" s="10"/>
      <c r="H30" s="10"/>
      <c r="I30" s="10"/>
      <c r="J30" s="10"/>
      <c r="K30" s="10"/>
      <c r="L30" s="17"/>
      <c r="M30" s="145"/>
      <c r="N30" s="83" t="s">
        <v>101</v>
      </c>
      <c r="O30" s="83">
        <f>+E17</f>
        <v>27.244920760157019</v>
      </c>
      <c r="P30" s="83"/>
      <c r="Q30" s="83"/>
    </row>
    <row r="31" spans="1:17" x14ac:dyDescent="0.25">
      <c r="A31" s="15"/>
      <c r="B31" s="97"/>
      <c r="C31" s="10"/>
      <c r="D31" s="10"/>
      <c r="E31" s="10"/>
      <c r="F31" s="10"/>
      <c r="G31" s="10"/>
      <c r="H31" s="10"/>
      <c r="I31" s="10"/>
      <c r="J31" s="10"/>
      <c r="K31" s="10"/>
      <c r="L31" s="17"/>
      <c r="M31" s="145">
        <v>2010</v>
      </c>
      <c r="N31" s="83" t="s">
        <v>98</v>
      </c>
      <c r="O31" s="83">
        <f>+F14</f>
        <v>23.711337712247175</v>
      </c>
      <c r="P31" s="83"/>
      <c r="Q31" s="83"/>
    </row>
    <row r="32" spans="1:17" x14ac:dyDescent="0.25">
      <c r="A32" s="15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7"/>
      <c r="M32" s="145"/>
      <c r="N32" s="83" t="s">
        <v>99</v>
      </c>
      <c r="O32" s="83">
        <f>+F15</f>
        <v>24.338249335253824</v>
      </c>
      <c r="P32" s="83"/>
      <c r="Q32" s="83"/>
    </row>
    <row r="33" spans="1:17" x14ac:dyDescent="0.25">
      <c r="A33" s="15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7"/>
      <c r="M33" s="145"/>
      <c r="N33" s="83" t="s">
        <v>100</v>
      </c>
      <c r="O33" s="83">
        <f>+F16</f>
        <v>24.08659663892222</v>
      </c>
      <c r="P33" s="83"/>
      <c r="Q33" s="83"/>
    </row>
    <row r="34" spans="1:17" x14ac:dyDescent="0.25">
      <c r="A34" s="15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7"/>
      <c r="M34" s="145"/>
      <c r="N34" s="83" t="s">
        <v>101</v>
      </c>
      <c r="O34" s="83">
        <f>+F17</f>
        <v>20.336816973393329</v>
      </c>
      <c r="P34" s="83"/>
      <c r="Q34" s="83"/>
    </row>
    <row r="35" spans="1:17" x14ac:dyDescent="0.25">
      <c r="A35" s="15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7"/>
      <c r="M35" s="145">
        <v>2011</v>
      </c>
      <c r="N35" s="83" t="s">
        <v>98</v>
      </c>
      <c r="O35" s="83">
        <f>+G14</f>
        <v>16.653987353397248</v>
      </c>
      <c r="P35" s="83"/>
      <c r="Q35" s="83"/>
    </row>
    <row r="36" spans="1:17" x14ac:dyDescent="0.25">
      <c r="A36" s="15"/>
      <c r="B36" s="11"/>
      <c r="C36" s="10"/>
      <c r="D36" s="10"/>
      <c r="E36" s="10"/>
      <c r="F36" s="10"/>
      <c r="G36" s="10"/>
      <c r="H36" s="10"/>
      <c r="I36" s="10"/>
      <c r="J36" s="10"/>
      <c r="K36" s="10"/>
      <c r="L36" s="17"/>
      <c r="M36" s="145"/>
      <c r="N36" s="83" t="s">
        <v>99</v>
      </c>
      <c r="O36" s="83">
        <f>+G15</f>
        <v>18.446469010571576</v>
      </c>
      <c r="P36" s="83"/>
      <c r="Q36" s="83"/>
    </row>
    <row r="37" spans="1:17" x14ac:dyDescent="0.25">
      <c r="A37" s="15"/>
      <c r="B37" s="11"/>
      <c r="C37" s="10"/>
      <c r="D37" s="10"/>
      <c r="E37" s="10"/>
      <c r="F37" s="10"/>
      <c r="G37" s="10"/>
      <c r="H37" s="10"/>
      <c r="I37" s="10"/>
      <c r="J37" s="10"/>
      <c r="K37" s="10"/>
      <c r="L37" s="17"/>
      <c r="M37" s="145"/>
      <c r="N37" s="83" t="s">
        <v>100</v>
      </c>
      <c r="O37" s="83">
        <f>+G16</f>
        <v>18.116261866875021</v>
      </c>
      <c r="P37" s="83"/>
      <c r="Q37" s="83"/>
    </row>
    <row r="38" spans="1:17" x14ac:dyDescent="0.25">
      <c r="A38" s="15"/>
      <c r="B38" s="11"/>
      <c r="C38" s="10"/>
      <c r="D38" s="10"/>
      <c r="E38" s="10"/>
      <c r="F38" s="10"/>
      <c r="G38" s="10"/>
      <c r="H38" s="10"/>
      <c r="I38" s="10"/>
      <c r="J38" s="10"/>
      <c r="K38" s="10"/>
      <c r="L38" s="17"/>
      <c r="M38" s="145"/>
      <c r="N38" s="83" t="s">
        <v>101</v>
      </c>
      <c r="O38" s="83">
        <f>+G17</f>
        <v>19.003709228126635</v>
      </c>
      <c r="P38" s="83"/>
      <c r="Q38" s="83"/>
    </row>
    <row r="39" spans="1:17" x14ac:dyDescent="0.25">
      <c r="A39" s="15"/>
      <c r="B39" s="11"/>
      <c r="C39" s="11"/>
      <c r="D39" s="11"/>
      <c r="E39" s="11"/>
      <c r="F39" s="11"/>
      <c r="G39" s="11"/>
      <c r="H39" s="11"/>
      <c r="I39" s="11"/>
      <c r="J39" s="11"/>
      <c r="K39" s="97"/>
      <c r="L39" s="17"/>
      <c r="M39" s="145">
        <v>2012</v>
      </c>
      <c r="N39" s="83" t="s">
        <v>98</v>
      </c>
      <c r="O39" s="83">
        <f>+H14</f>
        <v>16.309769304252583</v>
      </c>
      <c r="P39" s="83"/>
      <c r="Q39" s="83"/>
    </row>
    <row r="40" spans="1:17" x14ac:dyDescent="0.25">
      <c r="A40" s="15"/>
      <c r="B40" s="11"/>
      <c r="C40" s="11"/>
      <c r="D40" s="11"/>
      <c r="E40" s="11"/>
      <c r="F40" s="11"/>
      <c r="G40" s="11"/>
      <c r="H40" s="11"/>
      <c r="I40" s="11"/>
      <c r="J40" s="11"/>
      <c r="K40" s="97"/>
      <c r="L40" s="17"/>
      <c r="M40" s="145"/>
      <c r="N40" s="83" t="s">
        <v>99</v>
      </c>
      <c r="O40" s="83">
        <f>+H15</f>
        <v>19.032044041380242</v>
      </c>
      <c r="P40" s="83"/>
      <c r="Q40" s="83"/>
    </row>
    <row r="41" spans="1:17" x14ac:dyDescent="0.25">
      <c r="A41" s="15"/>
      <c r="B41" s="11"/>
      <c r="C41" s="11"/>
      <c r="D41" s="11"/>
      <c r="E41" s="11"/>
      <c r="F41" s="11"/>
      <c r="G41" s="11"/>
      <c r="H41" s="11"/>
      <c r="I41" s="11"/>
      <c r="J41" s="11"/>
      <c r="K41" s="97"/>
      <c r="L41" s="17"/>
      <c r="M41" s="145"/>
      <c r="N41" s="83" t="s">
        <v>100</v>
      </c>
      <c r="O41" s="83">
        <f>+H16</f>
        <v>20.640239404097095</v>
      </c>
      <c r="P41" s="83"/>
      <c r="Q41" s="83"/>
    </row>
    <row r="42" spans="1:17" x14ac:dyDescent="0.25">
      <c r="A42" s="15"/>
      <c r="B42" s="11"/>
      <c r="C42" s="11"/>
      <c r="D42" s="11"/>
      <c r="E42" s="11"/>
      <c r="F42" s="11"/>
      <c r="G42" s="11"/>
      <c r="H42" s="11"/>
      <c r="I42" s="11"/>
      <c r="J42" s="11"/>
      <c r="K42" s="97"/>
      <c r="L42" s="17"/>
      <c r="M42" s="145"/>
      <c r="N42" s="83" t="s">
        <v>101</v>
      </c>
      <c r="O42" s="83">
        <f>+H17</f>
        <v>18.950930620249196</v>
      </c>
      <c r="P42" s="83"/>
      <c r="Q42" s="83"/>
    </row>
    <row r="43" spans="1:17" x14ac:dyDescent="0.25">
      <c r="A43" s="15"/>
      <c r="B43" s="11"/>
      <c r="C43" s="11"/>
      <c r="D43" s="11"/>
      <c r="E43" s="11"/>
      <c r="F43" s="11"/>
      <c r="G43" s="11"/>
      <c r="H43" s="11"/>
      <c r="I43" s="11"/>
      <c r="J43" s="11"/>
      <c r="K43" s="97"/>
      <c r="L43" s="17"/>
      <c r="M43" s="145">
        <v>2013</v>
      </c>
      <c r="N43" s="83" t="s">
        <v>98</v>
      </c>
      <c r="O43" s="83">
        <f>+I14</f>
        <v>15.064418451272502</v>
      </c>
      <c r="P43" s="83"/>
      <c r="Q43" s="83"/>
    </row>
    <row r="44" spans="1:17" ht="14.25" customHeight="1" x14ac:dyDescent="0.25">
      <c r="A44" s="15"/>
      <c r="B44" s="11"/>
      <c r="C44" s="11"/>
      <c r="D44" s="11"/>
      <c r="E44" s="11"/>
      <c r="F44" s="11"/>
      <c r="G44" s="11"/>
      <c r="H44" s="11"/>
      <c r="I44" s="11"/>
      <c r="J44" s="11"/>
      <c r="K44" s="97"/>
      <c r="L44" s="17"/>
      <c r="M44" s="145"/>
      <c r="N44" s="83" t="s">
        <v>99</v>
      </c>
      <c r="O44" s="83">
        <f>+I15</f>
        <v>18.426913769100544</v>
      </c>
      <c r="P44" s="83"/>
      <c r="Q44" s="83"/>
    </row>
    <row r="45" spans="1:17" x14ac:dyDescent="0.25">
      <c r="A45" s="15"/>
      <c r="B45" s="98"/>
      <c r="C45" s="98"/>
      <c r="D45" s="98"/>
      <c r="E45" s="98"/>
      <c r="F45" s="98"/>
      <c r="G45" s="98"/>
      <c r="H45" s="98"/>
      <c r="I45" s="98"/>
      <c r="J45" s="98"/>
      <c r="K45" s="98"/>
      <c r="L45" s="17"/>
      <c r="M45" s="145"/>
      <c r="N45" s="83" t="s">
        <v>100</v>
      </c>
      <c r="O45" s="83">
        <f>+I16</f>
        <v>18.642961201791646</v>
      </c>
      <c r="P45" s="83"/>
      <c r="Q45" s="83"/>
    </row>
    <row r="46" spans="1:17" x14ac:dyDescent="0.25">
      <c r="A46" s="15"/>
      <c r="B46" s="10"/>
      <c r="C46" s="4"/>
      <c r="D46" s="4"/>
      <c r="E46" s="4"/>
      <c r="F46" s="5"/>
      <c r="G46" s="5"/>
      <c r="H46" s="5"/>
      <c r="I46" s="8"/>
      <c r="J46" s="8"/>
      <c r="K46" s="6"/>
      <c r="L46" s="17"/>
      <c r="M46" s="145"/>
      <c r="N46" s="83" t="s">
        <v>101</v>
      </c>
      <c r="O46" s="83">
        <f>+I17</f>
        <v>17.177901512908686</v>
      </c>
      <c r="P46" s="83"/>
      <c r="Q46" s="83"/>
    </row>
    <row r="47" spans="1:17" x14ac:dyDescent="0.25">
      <c r="A47" s="15"/>
      <c r="B47" s="10"/>
      <c r="C47" s="4"/>
      <c r="D47" s="4"/>
      <c r="E47" s="4"/>
      <c r="F47" s="5"/>
      <c r="G47" s="5"/>
      <c r="H47" s="5"/>
      <c r="I47" s="8"/>
      <c r="J47" s="8"/>
      <c r="K47" s="6"/>
      <c r="L47" s="17"/>
      <c r="M47" s="148">
        <v>2014</v>
      </c>
      <c r="N47" s="83" t="s">
        <v>98</v>
      </c>
      <c r="O47" s="83">
        <f>+J14</f>
        <v>18.357063851181497</v>
      </c>
      <c r="P47" s="83"/>
      <c r="Q47" s="83"/>
    </row>
    <row r="48" spans="1:17" x14ac:dyDescent="0.25">
      <c r="A48" s="15"/>
      <c r="B48" s="10"/>
      <c r="C48" s="4"/>
      <c r="D48" s="4"/>
      <c r="E48" s="4"/>
      <c r="F48" s="5"/>
      <c r="G48" s="5"/>
      <c r="H48" s="5"/>
      <c r="I48" s="8"/>
      <c r="J48" s="8"/>
      <c r="K48" s="6"/>
      <c r="L48" s="17"/>
      <c r="M48" s="148"/>
      <c r="N48" s="83" t="s">
        <v>99</v>
      </c>
      <c r="O48" s="83">
        <f>+J15</f>
        <v>20.549642119519213</v>
      </c>
      <c r="P48" s="83"/>
      <c r="Q48" s="83"/>
    </row>
    <row r="49" spans="1:17" x14ac:dyDescent="0.25">
      <c r="A49" s="15"/>
      <c r="B49" s="10"/>
      <c r="C49" s="4"/>
      <c r="D49" s="4"/>
      <c r="E49" s="4"/>
      <c r="F49" s="5"/>
      <c r="G49" s="5"/>
      <c r="H49" s="5"/>
      <c r="I49" s="8"/>
      <c r="J49" s="8"/>
      <c r="K49" s="6"/>
      <c r="L49" s="17"/>
      <c r="M49" s="148"/>
      <c r="N49" s="83" t="s">
        <v>100</v>
      </c>
      <c r="Q49" s="83"/>
    </row>
    <row r="50" spans="1:17" x14ac:dyDescent="0.25">
      <c r="A50" s="15"/>
      <c r="B50" s="10"/>
      <c r="C50" s="4"/>
      <c r="D50" s="4"/>
      <c r="E50" s="4"/>
      <c r="F50" s="5"/>
      <c r="G50" s="5"/>
      <c r="H50" s="5"/>
      <c r="I50" s="8"/>
      <c r="J50" s="8"/>
      <c r="K50" s="6"/>
      <c r="L50" s="17"/>
      <c r="M50" s="148"/>
      <c r="N50" s="83" t="s">
        <v>101</v>
      </c>
    </row>
    <row r="51" spans="1:17" x14ac:dyDescent="0.25">
      <c r="A51" s="15"/>
      <c r="B51" s="10"/>
      <c r="C51" s="4"/>
      <c r="D51" s="4"/>
      <c r="E51" s="4"/>
      <c r="F51" s="5"/>
      <c r="G51" s="5"/>
      <c r="H51" s="5"/>
      <c r="I51" s="8"/>
      <c r="J51" s="8"/>
      <c r="K51" s="6"/>
      <c r="L51" s="17"/>
      <c r="N51" s="9"/>
      <c r="O51" s="9"/>
    </row>
    <row r="52" spans="1:17" x14ac:dyDescent="0.25">
      <c r="A52" s="15"/>
      <c r="B52" s="10"/>
      <c r="C52" s="4"/>
      <c r="D52" s="4"/>
      <c r="E52" s="4"/>
      <c r="F52" s="5"/>
      <c r="G52" s="5"/>
      <c r="H52" s="5"/>
      <c r="I52" s="8"/>
      <c r="J52" s="8"/>
      <c r="K52" s="6"/>
      <c r="L52" s="17"/>
      <c r="N52" s="9"/>
      <c r="O52" s="9"/>
    </row>
    <row r="53" spans="1:17" x14ac:dyDescent="0.25">
      <c r="A53" s="15"/>
      <c r="B53" s="10"/>
      <c r="C53" s="4"/>
      <c r="D53" s="4"/>
      <c r="E53" s="4"/>
      <c r="F53" s="5"/>
      <c r="G53" s="5"/>
      <c r="H53" s="5"/>
      <c r="I53" s="8"/>
      <c r="J53" s="8"/>
      <c r="K53" s="6"/>
      <c r="L53" s="17"/>
      <c r="N53" s="9"/>
      <c r="O53" s="9"/>
    </row>
    <row r="54" spans="1:17" x14ac:dyDescent="0.25">
      <c r="A54" s="15"/>
      <c r="B54" s="46" t="s">
        <v>96</v>
      </c>
      <c r="C54" s="4"/>
      <c r="D54" s="4"/>
      <c r="E54" s="4"/>
      <c r="F54" s="5"/>
      <c r="G54" s="5"/>
      <c r="H54" s="5"/>
      <c r="I54" s="8"/>
      <c r="J54" s="8"/>
      <c r="K54" s="6"/>
      <c r="L54" s="17"/>
      <c r="N54" s="9"/>
      <c r="O54" s="9"/>
    </row>
    <row r="55" spans="1:17" x14ac:dyDescent="0.25">
      <c r="A55" s="15"/>
      <c r="B55" s="46" t="str">
        <f>+Índice!B49</f>
        <v>Fuente: Departamento Administrativo Nacional de Estadística, Gran Encuesta Integrada de Hogares (GEIH) junio 2014</v>
      </c>
      <c r="C55" s="5"/>
      <c r="D55" s="5"/>
      <c r="E55" s="5"/>
      <c r="F55" s="5"/>
      <c r="G55" s="5"/>
      <c r="H55" s="5"/>
      <c r="I55" s="6"/>
      <c r="J55" s="6"/>
      <c r="K55" s="6"/>
      <c r="L55" s="17"/>
      <c r="N55" s="9"/>
      <c r="O55" s="9"/>
    </row>
    <row r="56" spans="1:17" s="21" customFormat="1" x14ac:dyDescent="0.25">
      <c r="A56" s="18"/>
      <c r="B56" s="50" t="s">
        <v>36</v>
      </c>
      <c r="C56" s="19"/>
      <c r="D56" s="19"/>
      <c r="E56" s="19"/>
      <c r="F56" s="19"/>
      <c r="G56" s="19"/>
      <c r="H56" s="19"/>
      <c r="I56" s="19"/>
      <c r="J56" s="19"/>
      <c r="K56" s="65"/>
      <c r="L56" s="20"/>
      <c r="Q56" s="9"/>
    </row>
    <row r="57" spans="1:17" s="21" customFormat="1" x14ac:dyDescent="0.25">
      <c r="A57" s="9"/>
      <c r="F57" s="9"/>
      <c r="G57" s="9"/>
      <c r="H57" s="9"/>
      <c r="I57" s="9"/>
      <c r="J57" s="9"/>
      <c r="K57" s="41"/>
      <c r="L57" s="9"/>
      <c r="Q57" s="9"/>
    </row>
    <row r="58" spans="1:17" s="21" customFormat="1" x14ac:dyDescent="0.25">
      <c r="A58" s="9"/>
      <c r="F58" s="9"/>
      <c r="G58" s="9"/>
      <c r="H58" s="9"/>
      <c r="I58" s="9"/>
      <c r="J58" s="9"/>
      <c r="K58" s="41"/>
      <c r="L58" s="9"/>
      <c r="Q58" s="9"/>
    </row>
    <row r="62" spans="1:17" x14ac:dyDescent="0.25">
      <c r="H62" s="119"/>
    </row>
    <row r="63" spans="1:17" x14ac:dyDescent="0.25">
      <c r="H63" s="119"/>
    </row>
    <row r="64" spans="1:17" x14ac:dyDescent="0.25">
      <c r="H64" s="119"/>
    </row>
    <row r="65" spans="8:8" x14ac:dyDescent="0.25">
      <c r="H65" s="119"/>
    </row>
    <row r="66" spans="8:8" x14ac:dyDescent="0.25">
      <c r="H66" s="119"/>
    </row>
    <row r="67" spans="8:8" x14ac:dyDescent="0.25">
      <c r="H67" s="119"/>
    </row>
    <row r="68" spans="8:8" x14ac:dyDescent="0.25">
      <c r="H68" s="119"/>
    </row>
  </sheetData>
  <mergeCells count="12">
    <mergeCell ref="C7:K7"/>
    <mergeCell ref="C8:K8"/>
    <mergeCell ref="C10:J10"/>
    <mergeCell ref="C13:J13"/>
    <mergeCell ref="M19:M22"/>
    <mergeCell ref="M43:M46"/>
    <mergeCell ref="M47:M50"/>
    <mergeCell ref="M23:M26"/>
    <mergeCell ref="M27:M30"/>
    <mergeCell ref="M31:M34"/>
    <mergeCell ref="M35:M38"/>
    <mergeCell ref="M39:M42"/>
  </mergeCells>
  <printOptions horizontalCentered="1" verticalCentered="1"/>
  <pageMargins left="0.74803149606299213" right="0" top="0.35433070866141736" bottom="0.59055118110236227" header="0.31496062992125984" footer="0.31496062992125984"/>
  <pageSetup scale="85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53"/>
  <sheetViews>
    <sheetView view="pageBreakPreview"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16.85546875" style="9" customWidth="1"/>
    <col min="3" max="4" width="10" style="9" customWidth="1"/>
    <col min="5" max="5" width="16.85546875" style="9" customWidth="1"/>
    <col min="6" max="8" width="10" style="9" customWidth="1"/>
    <col min="9" max="9" width="17.42578125" style="9" customWidth="1"/>
    <col min="10" max="10" width="7.28515625" style="9" customWidth="1"/>
    <col min="11" max="11" width="2.85546875" style="9" customWidth="1"/>
    <col min="12" max="12" width="10.85546875" style="9"/>
    <col min="13" max="13" width="11.42578125" style="9" customWidth="1"/>
    <col min="14" max="14" width="10.85546875" style="155" customWidth="1"/>
    <col min="15" max="15" width="10.85546875" style="155"/>
    <col min="16" max="16384" width="10.85546875" style="9"/>
  </cols>
  <sheetData>
    <row r="1" spans="1:15" x14ac:dyDescent="0.25">
      <c r="A1" s="74"/>
      <c r="B1" s="73"/>
      <c r="C1" s="73"/>
      <c r="D1" s="73"/>
      <c r="E1" s="73"/>
      <c r="F1" s="73"/>
      <c r="G1" s="73"/>
      <c r="H1" s="73"/>
      <c r="I1" s="73"/>
      <c r="J1" s="73"/>
      <c r="K1" s="75"/>
      <c r="L1" s="10"/>
    </row>
    <row r="2" spans="1:15" x14ac:dyDescent="0.25">
      <c r="A2" s="15"/>
      <c r="B2" s="78"/>
      <c r="C2" s="78"/>
      <c r="D2" s="78"/>
      <c r="E2" s="78"/>
      <c r="F2" s="78"/>
      <c r="G2" s="78"/>
      <c r="H2" s="78"/>
      <c r="I2" s="78"/>
      <c r="J2" s="78"/>
      <c r="K2" s="17"/>
      <c r="L2" s="10"/>
    </row>
    <row r="3" spans="1:15" x14ac:dyDescent="0.25">
      <c r="A3" s="15"/>
      <c r="B3" s="78"/>
      <c r="C3" s="78"/>
      <c r="D3" s="78"/>
      <c r="E3" s="78"/>
      <c r="F3" s="78"/>
      <c r="G3" s="78"/>
      <c r="H3" s="78"/>
      <c r="I3" s="78"/>
      <c r="J3" s="78"/>
      <c r="K3" s="17"/>
      <c r="L3" s="10"/>
    </row>
    <row r="4" spans="1:15" x14ac:dyDescent="0.25">
      <c r="A4" s="15"/>
      <c r="B4" s="78"/>
      <c r="C4" s="78"/>
      <c r="D4" s="78"/>
      <c r="E4" s="78"/>
      <c r="F4" s="78"/>
      <c r="G4" s="78"/>
      <c r="H4" s="78"/>
      <c r="I4" s="78"/>
      <c r="J4" s="78"/>
      <c r="K4" s="17"/>
      <c r="L4" s="10"/>
    </row>
    <row r="5" spans="1:15" x14ac:dyDescent="0.25">
      <c r="A5" s="15"/>
      <c r="B5" s="78"/>
      <c r="C5" s="78"/>
      <c r="D5" s="78"/>
      <c r="E5" s="78"/>
      <c r="F5" s="78"/>
      <c r="G5" s="78"/>
      <c r="H5" s="78"/>
      <c r="I5" s="78"/>
      <c r="J5" s="78"/>
      <c r="K5" s="17"/>
      <c r="L5" s="10"/>
    </row>
    <row r="6" spans="1:15" x14ac:dyDescent="0.25">
      <c r="A6" s="15"/>
      <c r="B6" s="78"/>
      <c r="C6" s="78"/>
      <c r="D6" s="78"/>
      <c r="E6" s="78"/>
      <c r="F6" s="78"/>
      <c r="G6" s="78"/>
      <c r="H6" s="78"/>
      <c r="I6" s="78"/>
      <c r="J6" s="78"/>
      <c r="K6" s="17"/>
      <c r="L6" s="10"/>
    </row>
    <row r="7" spans="1:15" x14ac:dyDescent="0.25">
      <c r="A7" s="15"/>
      <c r="B7" s="78"/>
      <c r="C7" s="140" t="s">
        <v>157</v>
      </c>
      <c r="D7" s="140"/>
      <c r="E7" s="140"/>
      <c r="F7" s="140"/>
      <c r="G7" s="140"/>
      <c r="H7" s="140"/>
      <c r="I7" s="140"/>
      <c r="J7" s="140"/>
      <c r="K7" s="17"/>
      <c r="L7" s="10"/>
    </row>
    <row r="8" spans="1:15" x14ac:dyDescent="0.25">
      <c r="A8" s="15"/>
      <c r="B8" s="78"/>
      <c r="C8" s="140" t="s">
        <v>161</v>
      </c>
      <c r="D8" s="140"/>
      <c r="E8" s="140"/>
      <c r="F8" s="140"/>
      <c r="G8" s="140"/>
      <c r="H8" s="140"/>
      <c r="I8" s="140"/>
      <c r="J8" s="140"/>
      <c r="K8" s="17"/>
      <c r="L8" s="10"/>
    </row>
    <row r="9" spans="1:15" x14ac:dyDescent="0.25">
      <c r="A9" s="15"/>
      <c r="B9" s="78"/>
      <c r="C9" s="79"/>
      <c r="D9" s="79"/>
      <c r="E9" s="79"/>
      <c r="F9" s="79"/>
      <c r="G9" s="78"/>
      <c r="H9" s="79"/>
      <c r="I9" s="78"/>
      <c r="J9" s="78"/>
      <c r="K9" s="17"/>
      <c r="L9" s="10"/>
    </row>
    <row r="10" spans="1:15" ht="15.75" customHeight="1" x14ac:dyDescent="0.25">
      <c r="A10" s="15"/>
      <c r="B10" s="10"/>
      <c r="C10" s="141" t="s">
        <v>91</v>
      </c>
      <c r="D10" s="141"/>
      <c r="E10" s="144" t="s">
        <v>156</v>
      </c>
      <c r="F10" s="79"/>
      <c r="G10" s="141" t="s">
        <v>57</v>
      </c>
      <c r="H10" s="141"/>
      <c r="I10" s="144" t="s">
        <v>156</v>
      </c>
      <c r="J10" s="8"/>
      <c r="K10" s="17"/>
      <c r="L10" s="10"/>
    </row>
    <row r="11" spans="1:15" ht="15.75" customHeight="1" x14ac:dyDescent="0.25">
      <c r="A11" s="15"/>
      <c r="B11" s="10"/>
      <c r="C11" s="79">
        <v>2013</v>
      </c>
      <c r="D11" s="79">
        <v>2014</v>
      </c>
      <c r="E11" s="144"/>
      <c r="F11" s="79"/>
      <c r="G11" s="79">
        <v>2013</v>
      </c>
      <c r="H11" s="79">
        <v>2014</v>
      </c>
      <c r="I11" s="144"/>
      <c r="J11" s="8"/>
      <c r="K11" s="17"/>
      <c r="M11" s="2"/>
    </row>
    <row r="12" spans="1:15" ht="12" customHeight="1" x14ac:dyDescent="0.25">
      <c r="A12" s="15"/>
      <c r="B12" s="10"/>
      <c r="C12" s="79"/>
      <c r="D12" s="79"/>
      <c r="E12" s="79"/>
      <c r="F12" s="79"/>
      <c r="G12" s="79"/>
      <c r="H12" s="79"/>
      <c r="I12" s="79"/>
      <c r="J12" s="8"/>
      <c r="K12" s="17"/>
      <c r="L12" s="10"/>
      <c r="N12" s="156" t="s">
        <v>141</v>
      </c>
      <c r="O12" s="156" t="s">
        <v>140</v>
      </c>
    </row>
    <row r="13" spans="1:15" x14ac:dyDescent="0.25">
      <c r="A13" s="15"/>
      <c r="B13" s="10" t="s">
        <v>48</v>
      </c>
      <c r="C13" s="24">
        <v>34.360401691201588</v>
      </c>
      <c r="D13" s="29">
        <v>33.480642591216593</v>
      </c>
      <c r="E13" s="24">
        <f t="shared" ref="E13:E26" si="0">+D13-C13</f>
        <v>-0.87975909998499446</v>
      </c>
      <c r="F13" s="79"/>
      <c r="G13" s="24">
        <v>30.789498019132708</v>
      </c>
      <c r="H13" s="29">
        <v>36.584601081812032</v>
      </c>
      <c r="I13" s="24">
        <f t="shared" ref="I13:I26" si="1">+H13-G13</f>
        <v>5.7951030626793241</v>
      </c>
      <c r="J13" s="8"/>
      <c r="K13" s="17"/>
      <c r="L13" s="10"/>
      <c r="N13" s="157" t="s">
        <v>44</v>
      </c>
      <c r="O13" s="157">
        <v>9.3219426680870665</v>
      </c>
    </row>
    <row r="14" spans="1:15" x14ac:dyDescent="0.25">
      <c r="A14" s="15"/>
      <c r="B14" s="10" t="s">
        <v>47</v>
      </c>
      <c r="C14" s="24">
        <v>26.356980484954132</v>
      </c>
      <c r="D14" s="29">
        <v>29.227972789864154</v>
      </c>
      <c r="E14" s="24">
        <f t="shared" si="0"/>
        <v>2.8709923049100219</v>
      </c>
      <c r="F14" s="79"/>
      <c r="G14" s="24">
        <v>27.032719095167938</v>
      </c>
      <c r="H14" s="29">
        <v>32.407307045723925</v>
      </c>
      <c r="I14" s="24">
        <f t="shared" si="1"/>
        <v>5.3745879505559877</v>
      </c>
      <c r="J14" s="8"/>
      <c r="K14" s="17"/>
      <c r="L14" s="10"/>
      <c r="N14" s="157" t="s">
        <v>43</v>
      </c>
      <c r="O14" s="157">
        <v>9.9211973385871222</v>
      </c>
    </row>
    <row r="15" spans="1:15" x14ac:dyDescent="0.25">
      <c r="A15" s="15"/>
      <c r="B15" s="10" t="s">
        <v>41</v>
      </c>
      <c r="C15" s="24">
        <v>22.948131838169118</v>
      </c>
      <c r="D15" s="29">
        <v>26.201095182915026</v>
      </c>
      <c r="E15" s="24">
        <f t="shared" si="0"/>
        <v>3.2529633447459076</v>
      </c>
      <c r="F15" s="79"/>
      <c r="G15" s="24">
        <v>23.726683966553551</v>
      </c>
      <c r="H15" s="29">
        <v>27.108566684968753</v>
      </c>
      <c r="I15" s="24">
        <f t="shared" si="1"/>
        <v>3.381882718415202</v>
      </c>
      <c r="J15" s="8"/>
      <c r="K15" s="17"/>
      <c r="L15" s="10"/>
      <c r="N15" s="157" t="s">
        <v>53</v>
      </c>
      <c r="O15" s="157">
        <v>14.044652567820886</v>
      </c>
    </row>
    <row r="16" spans="1:15" x14ac:dyDescent="0.25">
      <c r="A16" s="15"/>
      <c r="B16" s="10" t="s">
        <v>40</v>
      </c>
      <c r="C16" s="24">
        <v>23.205118601333666</v>
      </c>
      <c r="D16" s="29">
        <v>25.621643604878514</v>
      </c>
      <c r="E16" s="24">
        <f t="shared" si="0"/>
        <v>2.416525003544848</v>
      </c>
      <c r="F16" s="79"/>
      <c r="G16" s="24">
        <v>22.439552292103198</v>
      </c>
      <c r="H16" s="29">
        <v>28.352079783211252</v>
      </c>
      <c r="I16" s="24">
        <f t="shared" si="1"/>
        <v>5.9125274911080545</v>
      </c>
      <c r="J16" s="8"/>
      <c r="K16" s="17"/>
      <c r="L16" s="10"/>
      <c r="N16" s="157" t="s">
        <v>39</v>
      </c>
      <c r="O16" s="157">
        <v>17.602112700763627</v>
      </c>
    </row>
    <row r="17" spans="1:15" x14ac:dyDescent="0.25">
      <c r="A17" s="15"/>
      <c r="B17" s="10" t="s">
        <v>49</v>
      </c>
      <c r="C17" s="24">
        <v>19.805423922286625</v>
      </c>
      <c r="D17" s="29">
        <v>24.706673775515814</v>
      </c>
      <c r="E17" s="24">
        <f t="shared" si="0"/>
        <v>4.9012498532291886</v>
      </c>
      <c r="F17" s="79"/>
      <c r="G17" s="24">
        <v>20.491842640225688</v>
      </c>
      <c r="H17" s="29">
        <v>24.263703256227611</v>
      </c>
      <c r="I17" s="24">
        <f t="shared" si="1"/>
        <v>3.7718606160019235</v>
      </c>
      <c r="J17" s="8"/>
      <c r="K17" s="17"/>
      <c r="L17" s="10"/>
      <c r="N17" s="157" t="s">
        <v>2</v>
      </c>
      <c r="O17" s="157">
        <v>19.453352985350357</v>
      </c>
    </row>
    <row r="18" spans="1:15" x14ac:dyDescent="0.25">
      <c r="A18" s="15"/>
      <c r="B18" s="10" t="s">
        <v>45</v>
      </c>
      <c r="C18" s="24">
        <v>26.647252879154117</v>
      </c>
      <c r="D18" s="29">
        <v>24.13484401096791</v>
      </c>
      <c r="E18" s="24">
        <f t="shared" si="0"/>
        <v>-2.5124088681862062</v>
      </c>
      <c r="F18" s="79"/>
      <c r="G18" s="24">
        <v>26.205907403058053</v>
      </c>
      <c r="H18" s="29">
        <v>26.166332146099588</v>
      </c>
      <c r="I18" s="24">
        <f t="shared" si="1"/>
        <v>-3.9575256958464422E-2</v>
      </c>
      <c r="J18" s="8"/>
      <c r="K18" s="17"/>
      <c r="L18" s="10"/>
      <c r="N18" s="157" t="s">
        <v>138</v>
      </c>
      <c r="O18" s="157">
        <v>21.492595243109498</v>
      </c>
    </row>
    <row r="19" spans="1:15" x14ac:dyDescent="0.25">
      <c r="A19" s="15"/>
      <c r="B19" s="10" t="s">
        <v>42</v>
      </c>
      <c r="C19" s="24">
        <v>28.551901177892866</v>
      </c>
      <c r="D19" s="29">
        <v>23.689628771619752</v>
      </c>
      <c r="E19" s="24">
        <f t="shared" si="0"/>
        <v>-4.8622724062731137</v>
      </c>
      <c r="F19" s="79"/>
      <c r="G19" s="24">
        <v>30.598757443764072</v>
      </c>
      <c r="H19" s="29">
        <v>24.204769993751952</v>
      </c>
      <c r="I19" s="24">
        <f t="shared" si="1"/>
        <v>-6.3939874500121192</v>
      </c>
      <c r="J19" s="8"/>
      <c r="K19" s="17"/>
      <c r="L19" s="10"/>
      <c r="N19" s="157" t="s">
        <v>46</v>
      </c>
      <c r="O19" s="157">
        <v>21.9979791728367</v>
      </c>
    </row>
    <row r="20" spans="1:15" x14ac:dyDescent="0.25">
      <c r="A20" s="15"/>
      <c r="B20" s="10" t="s">
        <v>46</v>
      </c>
      <c r="C20" s="24">
        <v>23.77600765953887</v>
      </c>
      <c r="D20" s="29">
        <v>21.9979791728367</v>
      </c>
      <c r="E20" s="24">
        <f t="shared" si="0"/>
        <v>-1.7780284867021692</v>
      </c>
      <c r="F20" s="79"/>
      <c r="G20" s="24">
        <v>25.60218169339646</v>
      </c>
      <c r="H20" s="29">
        <v>21.944157399571413</v>
      </c>
      <c r="I20" s="24">
        <f t="shared" si="1"/>
        <v>-3.6580242938250471</v>
      </c>
      <c r="J20" s="8"/>
      <c r="K20" s="17"/>
      <c r="L20" s="10"/>
      <c r="N20" s="157" t="s">
        <v>42</v>
      </c>
      <c r="O20" s="157">
        <v>23.689628771619752</v>
      </c>
    </row>
    <row r="21" spans="1:15" x14ac:dyDescent="0.25">
      <c r="A21" s="15"/>
      <c r="B21" s="11" t="s">
        <v>138</v>
      </c>
      <c r="C21" s="25">
        <v>21.411726597181442</v>
      </c>
      <c r="D21" s="82">
        <v>21.492595243109498</v>
      </c>
      <c r="E21" s="25">
        <f t="shared" si="0"/>
        <v>8.0868645928056537E-2</v>
      </c>
      <c r="F21" s="79"/>
      <c r="G21" s="25">
        <v>21.938496608996882</v>
      </c>
      <c r="H21" s="82">
        <v>22.733787407659136</v>
      </c>
      <c r="I21" s="25">
        <f t="shared" si="1"/>
        <v>0.79529079866225416</v>
      </c>
      <c r="J21" s="8"/>
      <c r="K21" s="17"/>
      <c r="L21" s="10"/>
      <c r="N21" s="157" t="s">
        <v>45</v>
      </c>
      <c r="O21" s="157">
        <v>24.13484401096791</v>
      </c>
    </row>
    <row r="22" spans="1:15" x14ac:dyDescent="0.25">
      <c r="A22" s="15"/>
      <c r="B22" s="11" t="s">
        <v>2</v>
      </c>
      <c r="C22" s="82">
        <v>16.745666110186523</v>
      </c>
      <c r="D22" s="82">
        <v>19.453352985350357</v>
      </c>
      <c r="E22" s="82">
        <f t="shared" si="0"/>
        <v>2.7076868751638337</v>
      </c>
      <c r="F22" s="79"/>
      <c r="G22" s="82">
        <v>18.426913769100544</v>
      </c>
      <c r="H22" s="82">
        <v>20.549642119519213</v>
      </c>
      <c r="I22" s="82">
        <f t="shared" si="1"/>
        <v>2.1227283504186687</v>
      </c>
      <c r="J22" s="8"/>
      <c r="K22" s="17"/>
      <c r="L22" s="10"/>
      <c r="N22" s="157" t="s">
        <v>49</v>
      </c>
      <c r="O22" s="157">
        <v>24.706673775515814</v>
      </c>
    </row>
    <row r="23" spans="1:15" x14ac:dyDescent="0.25">
      <c r="A23" s="15"/>
      <c r="B23" s="10" t="s">
        <v>39</v>
      </c>
      <c r="C23" s="24">
        <v>19.963558852449957</v>
      </c>
      <c r="D23" s="29">
        <v>17.602112700763627</v>
      </c>
      <c r="E23" s="24">
        <f t="shared" si="0"/>
        <v>-2.3614461516863301</v>
      </c>
      <c r="F23" s="79"/>
      <c r="G23" s="24">
        <v>21.094728184912608</v>
      </c>
      <c r="H23" s="29">
        <v>19.185370069451967</v>
      </c>
      <c r="I23" s="24">
        <f t="shared" si="1"/>
        <v>-1.9093581154606412</v>
      </c>
      <c r="J23" s="8"/>
      <c r="K23" s="17"/>
      <c r="L23" s="10"/>
      <c r="M23" s="21"/>
      <c r="N23" s="157" t="s">
        <v>40</v>
      </c>
      <c r="O23" s="157">
        <v>25.621643604878514</v>
      </c>
    </row>
    <row r="24" spans="1:15" x14ac:dyDescent="0.25">
      <c r="A24" s="15"/>
      <c r="B24" s="10" t="s">
        <v>53</v>
      </c>
      <c r="C24" s="24">
        <v>14.176847247751954</v>
      </c>
      <c r="D24" s="29">
        <v>14.044652567820886</v>
      </c>
      <c r="E24" s="24">
        <f t="shared" si="0"/>
        <v>-0.13219467993106804</v>
      </c>
      <c r="F24" s="79"/>
      <c r="G24" s="24">
        <v>14.129346669416956</v>
      </c>
      <c r="H24" s="29">
        <v>12.830468046804681</v>
      </c>
      <c r="I24" s="24">
        <f t="shared" si="1"/>
        <v>-1.2988786226122748</v>
      </c>
      <c r="J24" s="8"/>
      <c r="K24" s="17"/>
      <c r="L24" s="10"/>
      <c r="M24" s="21"/>
      <c r="N24" s="157" t="s">
        <v>41</v>
      </c>
      <c r="O24" s="157">
        <v>26.201095182915026</v>
      </c>
    </row>
    <row r="25" spans="1:15" x14ac:dyDescent="0.25">
      <c r="A25" s="15"/>
      <c r="B25" s="10" t="s">
        <v>43</v>
      </c>
      <c r="C25" s="24">
        <v>10.976721599394908</v>
      </c>
      <c r="D25" s="29">
        <v>9.9211973385871222</v>
      </c>
      <c r="E25" s="24">
        <f t="shared" si="0"/>
        <v>-1.0555242608077862</v>
      </c>
      <c r="F25" s="79"/>
      <c r="G25" s="24">
        <v>12.330836682499088</v>
      </c>
      <c r="H25" s="29">
        <v>11.049598717893867</v>
      </c>
      <c r="I25" s="24">
        <f t="shared" si="1"/>
        <v>-1.2812379646052214</v>
      </c>
      <c r="J25" s="8"/>
      <c r="K25" s="17"/>
      <c r="L25" s="10"/>
      <c r="N25" s="157" t="s">
        <v>47</v>
      </c>
      <c r="O25" s="157">
        <v>29.227972789864154</v>
      </c>
    </row>
    <row r="26" spans="1:15" x14ac:dyDescent="0.25">
      <c r="A26" s="15"/>
      <c r="B26" s="10" t="s">
        <v>44</v>
      </c>
      <c r="C26" s="24">
        <v>10.838433699044415</v>
      </c>
      <c r="D26" s="29">
        <v>9.3219426680870665</v>
      </c>
      <c r="E26" s="24">
        <f t="shared" si="0"/>
        <v>-1.5164910309573489</v>
      </c>
      <c r="F26" s="79"/>
      <c r="G26" s="24">
        <v>12.331488057628542</v>
      </c>
      <c r="H26" s="29">
        <v>10.892639954532536</v>
      </c>
      <c r="I26" s="24">
        <f t="shared" si="1"/>
        <v>-1.4388481030960065</v>
      </c>
      <c r="J26" s="8"/>
      <c r="K26" s="17"/>
      <c r="L26" s="10"/>
      <c r="N26" s="157" t="s">
        <v>48</v>
      </c>
      <c r="O26" s="157">
        <v>33.480642591216593</v>
      </c>
    </row>
    <row r="27" spans="1:15" x14ac:dyDescent="0.25">
      <c r="A27" s="15"/>
      <c r="B27" s="8"/>
      <c r="J27" s="8"/>
      <c r="K27" s="17"/>
      <c r="L27" s="10"/>
    </row>
    <row r="28" spans="1:15" x14ac:dyDescent="0.25">
      <c r="A28" s="15"/>
      <c r="B28" s="11" t="s">
        <v>139</v>
      </c>
      <c r="C28" s="25">
        <f>+C22-C21</f>
        <v>-4.6660604869949189</v>
      </c>
      <c r="D28" s="82">
        <f>+D22-D21</f>
        <v>-2.0392422577591418</v>
      </c>
      <c r="E28" s="8"/>
      <c r="F28" s="8"/>
      <c r="G28" s="25">
        <f>+G22-G21</f>
        <v>-3.511582839896338</v>
      </c>
      <c r="H28" s="82">
        <f>+H22-H21</f>
        <v>-2.1841452881399235</v>
      </c>
      <c r="I28" s="8"/>
      <c r="J28" s="8"/>
      <c r="K28" s="17"/>
      <c r="L28" s="10"/>
    </row>
    <row r="29" spans="1:15" x14ac:dyDescent="0.25">
      <c r="A29" s="15"/>
      <c r="B29" s="8"/>
      <c r="C29" s="8"/>
      <c r="D29" s="8"/>
      <c r="E29" s="8"/>
      <c r="F29" s="8"/>
      <c r="G29" s="8"/>
      <c r="H29" s="8"/>
      <c r="I29" s="8"/>
      <c r="J29" s="8"/>
      <c r="K29" s="17"/>
      <c r="L29" s="10"/>
    </row>
    <row r="30" spans="1:15" x14ac:dyDescent="0.25">
      <c r="A30" s="15"/>
      <c r="B30" s="8"/>
      <c r="C30" s="8"/>
      <c r="D30" s="8"/>
      <c r="E30" s="8"/>
      <c r="F30" s="8"/>
      <c r="G30" s="8"/>
      <c r="H30" s="8"/>
      <c r="I30" s="8"/>
      <c r="J30" s="8"/>
      <c r="K30" s="17"/>
      <c r="L30" s="10"/>
    </row>
    <row r="31" spans="1:15" x14ac:dyDescent="0.25">
      <c r="A31" s="15"/>
      <c r="B31" s="8"/>
      <c r="C31" s="8"/>
      <c r="D31" s="8"/>
      <c r="E31" s="8"/>
      <c r="F31" s="8"/>
      <c r="G31" s="8"/>
      <c r="H31" s="8"/>
      <c r="I31" s="8"/>
      <c r="J31" s="8"/>
      <c r="K31" s="17"/>
      <c r="L31" s="10"/>
    </row>
    <row r="32" spans="1:15" x14ac:dyDescent="0.25">
      <c r="A32" s="15"/>
      <c r="B32" s="8"/>
      <c r="C32" s="8"/>
      <c r="D32" s="8"/>
      <c r="E32" s="8"/>
      <c r="F32" s="8"/>
      <c r="G32" s="8"/>
      <c r="H32" s="8"/>
      <c r="I32" s="8"/>
      <c r="J32" s="8"/>
      <c r="K32" s="17"/>
      <c r="L32" s="10"/>
    </row>
    <row r="33" spans="1:13" x14ac:dyDescent="0.25">
      <c r="A33" s="15"/>
      <c r="B33" s="8"/>
      <c r="C33" s="8"/>
      <c r="D33" s="8"/>
      <c r="E33" s="8"/>
      <c r="F33" s="8"/>
      <c r="G33" s="8"/>
      <c r="H33" s="8"/>
      <c r="I33" s="8"/>
      <c r="J33" s="8"/>
      <c r="K33" s="17"/>
      <c r="L33" s="10"/>
    </row>
    <row r="34" spans="1:13" x14ac:dyDescent="0.25">
      <c r="A34" s="15"/>
      <c r="B34" s="8"/>
      <c r="C34" s="8"/>
      <c r="D34" s="8"/>
      <c r="E34" s="8"/>
      <c r="F34" s="8"/>
      <c r="G34" s="8"/>
      <c r="H34" s="8"/>
      <c r="I34" s="8"/>
      <c r="J34" s="8"/>
      <c r="K34" s="17"/>
      <c r="L34" s="10"/>
    </row>
    <row r="35" spans="1:13" x14ac:dyDescent="0.25">
      <c r="A35" s="15"/>
      <c r="B35" s="8"/>
      <c r="C35" s="8"/>
      <c r="D35" s="8"/>
      <c r="E35" s="8"/>
      <c r="F35" s="8"/>
      <c r="G35" s="8"/>
      <c r="H35" s="8"/>
      <c r="I35" s="8"/>
      <c r="J35" s="8"/>
      <c r="K35" s="17"/>
      <c r="L35" s="10"/>
    </row>
    <row r="36" spans="1:13" ht="14.25" customHeight="1" x14ac:dyDescent="0.25">
      <c r="A36" s="15"/>
      <c r="B36" s="8"/>
      <c r="C36" s="8"/>
      <c r="D36" s="8"/>
      <c r="E36" s="8"/>
      <c r="F36" s="8"/>
      <c r="G36" s="8"/>
      <c r="H36" s="8"/>
      <c r="I36" s="8"/>
      <c r="J36" s="8"/>
      <c r="K36" s="17"/>
      <c r="L36" s="10"/>
    </row>
    <row r="37" spans="1:13" x14ac:dyDescent="0.25">
      <c r="A37" s="15"/>
      <c r="B37" s="10"/>
      <c r="C37" s="4"/>
      <c r="D37" s="4"/>
      <c r="E37" s="4"/>
      <c r="F37" s="5"/>
      <c r="G37" s="5"/>
      <c r="H37" s="5"/>
      <c r="I37" s="8"/>
      <c r="J37" s="8"/>
      <c r="K37" s="17"/>
      <c r="L37" s="10"/>
      <c r="M37" s="21" t="s">
        <v>50</v>
      </c>
    </row>
    <row r="38" spans="1:13" x14ac:dyDescent="0.25">
      <c r="A38" s="15"/>
      <c r="B38" s="10"/>
      <c r="C38" s="4"/>
      <c r="D38" s="4"/>
      <c r="E38" s="4"/>
      <c r="F38" s="5"/>
      <c r="G38" s="5"/>
      <c r="H38" s="5"/>
      <c r="I38" s="8"/>
      <c r="J38" s="8"/>
      <c r="K38" s="17"/>
      <c r="L38" s="10"/>
      <c r="M38" s="9" t="s">
        <v>50</v>
      </c>
    </row>
    <row r="39" spans="1:13" x14ac:dyDescent="0.25">
      <c r="A39" s="15"/>
      <c r="B39" s="10"/>
      <c r="C39" s="4"/>
      <c r="D39" s="4"/>
      <c r="E39" s="4"/>
      <c r="F39" s="5"/>
      <c r="G39" s="5"/>
      <c r="H39" s="5"/>
      <c r="I39" s="8"/>
      <c r="J39" s="8"/>
      <c r="K39" s="17"/>
      <c r="L39" s="10"/>
      <c r="M39" s="9" t="s">
        <v>50</v>
      </c>
    </row>
    <row r="40" spans="1:13" x14ac:dyDescent="0.25">
      <c r="A40" s="15"/>
      <c r="B40" s="10"/>
      <c r="C40" s="4"/>
      <c r="D40" s="4"/>
      <c r="E40" s="4"/>
      <c r="F40" s="5"/>
      <c r="G40" s="5"/>
      <c r="H40" s="5"/>
      <c r="I40" s="8"/>
      <c r="J40" s="8"/>
      <c r="K40" s="17"/>
      <c r="L40" s="10"/>
      <c r="M40" s="9" t="s">
        <v>50</v>
      </c>
    </row>
    <row r="41" spans="1:13" x14ac:dyDescent="0.25">
      <c r="A41" s="15"/>
      <c r="B41" s="10"/>
      <c r="C41" s="4"/>
      <c r="D41" s="4"/>
      <c r="E41" s="4"/>
      <c r="F41" s="5"/>
      <c r="G41" s="5"/>
      <c r="H41" s="5"/>
      <c r="I41" s="8"/>
      <c r="J41" s="8"/>
      <c r="K41" s="17"/>
      <c r="L41" s="10"/>
      <c r="M41" s="9" t="s">
        <v>50</v>
      </c>
    </row>
    <row r="42" spans="1:13" x14ac:dyDescent="0.25">
      <c r="A42" s="15"/>
      <c r="B42" s="10"/>
      <c r="C42" s="4"/>
      <c r="D42" s="4"/>
      <c r="E42" s="4"/>
      <c r="F42" s="5"/>
      <c r="G42" s="5"/>
      <c r="H42" s="5"/>
      <c r="I42" s="8"/>
      <c r="J42" s="8"/>
      <c r="K42" s="17"/>
      <c r="L42" s="10"/>
    </row>
    <row r="43" spans="1:13" x14ac:dyDescent="0.25">
      <c r="A43" s="15"/>
      <c r="B43" s="10"/>
      <c r="C43" s="4"/>
      <c r="D43" s="4"/>
      <c r="E43" s="4"/>
      <c r="F43" s="5"/>
      <c r="G43" s="5"/>
      <c r="H43" s="5"/>
      <c r="I43" s="8"/>
      <c r="J43" s="8"/>
      <c r="K43" s="17"/>
      <c r="L43" s="10"/>
      <c r="M43" s="9" t="s">
        <v>50</v>
      </c>
    </row>
    <row r="44" spans="1:13" x14ac:dyDescent="0.25">
      <c r="A44" s="15"/>
      <c r="B44" s="10"/>
      <c r="C44" s="4"/>
      <c r="D44" s="4"/>
      <c r="E44" s="4"/>
      <c r="F44" s="5"/>
      <c r="G44" s="5"/>
      <c r="H44" s="5"/>
      <c r="I44" s="8"/>
      <c r="J44" s="8"/>
      <c r="K44" s="17"/>
      <c r="L44" s="10"/>
      <c r="M44" s="9" t="s">
        <v>50</v>
      </c>
    </row>
    <row r="45" spans="1:13" x14ac:dyDescent="0.25">
      <c r="A45" s="15"/>
      <c r="B45" s="10"/>
      <c r="C45" s="4"/>
      <c r="D45" s="4"/>
      <c r="E45" s="4"/>
      <c r="F45" s="5"/>
      <c r="G45" s="5"/>
      <c r="H45" s="5"/>
      <c r="I45" s="8"/>
      <c r="J45" s="8"/>
      <c r="K45" s="17"/>
      <c r="L45" s="10"/>
      <c r="M45" s="9" t="s">
        <v>50</v>
      </c>
    </row>
    <row r="46" spans="1:13" x14ac:dyDescent="0.25">
      <c r="A46" s="15"/>
      <c r="B46" s="10"/>
      <c r="C46" s="4"/>
      <c r="D46" s="4"/>
      <c r="E46" s="4"/>
      <c r="F46" s="5"/>
      <c r="G46" s="5"/>
      <c r="H46" s="5"/>
      <c r="I46" s="8"/>
      <c r="J46" s="8"/>
      <c r="K46" s="17"/>
      <c r="L46" s="10"/>
      <c r="M46" s="9" t="s">
        <v>50</v>
      </c>
    </row>
    <row r="47" spans="1:13" x14ac:dyDescent="0.25">
      <c r="A47" s="15"/>
      <c r="B47" s="46" t="str">
        <f>+Índice!B49</f>
        <v>Fuente: Departamento Administrativo Nacional de Estadística, Gran Encuesta Integrada de Hogares (GEIH) junio 2014</v>
      </c>
      <c r="C47" s="10"/>
      <c r="D47" s="10"/>
      <c r="E47" s="10"/>
      <c r="F47" s="10"/>
      <c r="G47" s="10"/>
      <c r="H47" s="10"/>
      <c r="I47" s="10"/>
      <c r="J47" s="10"/>
      <c r="K47" s="17"/>
      <c r="L47" s="10"/>
    </row>
    <row r="48" spans="1:13" x14ac:dyDescent="0.25">
      <c r="A48" s="15"/>
      <c r="B48" s="46" t="s">
        <v>34</v>
      </c>
      <c r="C48" s="10"/>
      <c r="D48" s="10"/>
      <c r="E48" s="10"/>
      <c r="F48" s="10"/>
      <c r="G48" s="10"/>
      <c r="H48" s="10"/>
      <c r="I48" s="10"/>
      <c r="J48" s="10"/>
      <c r="K48" s="17"/>
      <c r="L48" s="10"/>
    </row>
    <row r="49" spans="1:12" x14ac:dyDescent="0.25">
      <c r="A49" s="15"/>
      <c r="B49" s="46" t="s">
        <v>37</v>
      </c>
      <c r="C49" s="10"/>
      <c r="D49" s="10"/>
      <c r="E49" s="10"/>
      <c r="F49" s="10"/>
      <c r="G49" s="10"/>
      <c r="H49" s="10"/>
      <c r="I49" s="10"/>
      <c r="J49" s="10"/>
      <c r="K49" s="17"/>
      <c r="L49" s="10"/>
    </row>
    <row r="50" spans="1:12" x14ac:dyDescent="0.25">
      <c r="A50" s="15"/>
      <c r="B50" s="46" t="s">
        <v>35</v>
      </c>
      <c r="C50" s="10"/>
      <c r="D50" s="10"/>
      <c r="E50" s="10"/>
      <c r="F50" s="10"/>
      <c r="G50" s="10"/>
      <c r="H50" s="10"/>
      <c r="I50" s="10"/>
      <c r="J50" s="10"/>
      <c r="K50" s="17"/>
      <c r="L50" s="10"/>
    </row>
    <row r="51" spans="1:12" x14ac:dyDescent="0.25">
      <c r="A51" s="18"/>
      <c r="B51" s="50" t="s">
        <v>36</v>
      </c>
      <c r="C51" s="51"/>
      <c r="D51" s="51"/>
      <c r="E51" s="51"/>
      <c r="F51" s="51"/>
      <c r="G51" s="51"/>
      <c r="H51" s="52"/>
      <c r="I51" s="52"/>
      <c r="J51" s="52"/>
      <c r="K51" s="53"/>
      <c r="L51" s="10"/>
    </row>
    <row r="53" spans="1:12" x14ac:dyDescent="0.25">
      <c r="B53" s="21" t="s">
        <v>17</v>
      </c>
      <c r="C53" s="21"/>
      <c r="D53" s="21"/>
      <c r="E53" s="21" t="s">
        <v>15</v>
      </c>
    </row>
  </sheetData>
  <sortState ref="B13:I26">
    <sortCondition descending="1" ref="D13:D26"/>
  </sortState>
  <mergeCells count="6">
    <mergeCell ref="C7:J7"/>
    <mergeCell ref="C8:J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4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5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20.140625" style="9" customWidth="1"/>
    <col min="3" max="4" width="10" style="9" customWidth="1"/>
    <col min="5" max="5" width="18.85546875" style="9" customWidth="1"/>
    <col min="6" max="6" width="13.42578125" style="9" customWidth="1"/>
    <col min="7" max="7" width="10" style="9" customWidth="1"/>
    <col min="8" max="8" width="12.5703125" style="9" customWidth="1"/>
    <col min="9" max="10" width="10" style="9" customWidth="1"/>
    <col min="11" max="11" width="5.140625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74"/>
      <c r="B1" s="73"/>
      <c r="C1" s="73"/>
      <c r="D1" s="73"/>
      <c r="E1" s="73"/>
      <c r="F1" s="73"/>
      <c r="G1" s="73"/>
      <c r="H1" s="73"/>
      <c r="I1" s="73"/>
      <c r="J1" s="73"/>
      <c r="K1" s="73"/>
      <c r="L1" s="75"/>
      <c r="M1" s="10"/>
    </row>
    <row r="2" spans="1:14" x14ac:dyDescent="0.25">
      <c r="A2" s="15"/>
      <c r="B2" s="98"/>
      <c r="C2" s="98"/>
      <c r="D2" s="98"/>
      <c r="E2" s="98"/>
      <c r="F2" s="98"/>
      <c r="G2" s="98"/>
      <c r="H2" s="98"/>
      <c r="I2" s="98"/>
      <c r="J2" s="98"/>
      <c r="K2" s="98"/>
      <c r="L2" s="17"/>
      <c r="M2" s="10"/>
    </row>
    <row r="3" spans="1:14" x14ac:dyDescent="0.25">
      <c r="A3" s="15"/>
      <c r="B3" s="98"/>
      <c r="C3" s="98"/>
      <c r="D3" s="98"/>
      <c r="E3" s="98"/>
      <c r="F3" s="98"/>
      <c r="G3" s="98"/>
      <c r="H3" s="98"/>
      <c r="I3" s="98"/>
      <c r="J3" s="98"/>
      <c r="K3" s="98"/>
      <c r="L3" s="17"/>
      <c r="M3" s="10"/>
    </row>
    <row r="4" spans="1:14" x14ac:dyDescent="0.25">
      <c r="A4" s="15"/>
      <c r="B4" s="98"/>
      <c r="C4" s="98"/>
      <c r="D4" s="98"/>
      <c r="E4" s="98"/>
      <c r="F4" s="98"/>
      <c r="G4" s="98"/>
      <c r="H4" s="98"/>
      <c r="I4" s="98"/>
      <c r="J4" s="98"/>
      <c r="K4" s="98"/>
      <c r="L4" s="17"/>
      <c r="M4" s="10"/>
    </row>
    <row r="5" spans="1:14" x14ac:dyDescent="0.25">
      <c r="A5" s="15"/>
      <c r="B5" s="98"/>
      <c r="C5" s="98"/>
      <c r="D5" s="98"/>
      <c r="E5" s="98"/>
      <c r="F5" s="98"/>
      <c r="G5" s="98"/>
      <c r="H5" s="98"/>
      <c r="I5" s="98"/>
      <c r="J5" s="98"/>
      <c r="K5" s="98"/>
      <c r="L5" s="17"/>
      <c r="M5" s="10"/>
    </row>
    <row r="6" spans="1:14" x14ac:dyDescent="0.25">
      <c r="A6" s="15"/>
      <c r="B6" s="98"/>
      <c r="C6" s="98"/>
      <c r="D6" s="98"/>
      <c r="E6" s="98"/>
      <c r="F6" s="98"/>
      <c r="G6" s="98"/>
      <c r="H6" s="98"/>
      <c r="I6" s="98"/>
      <c r="J6" s="98"/>
      <c r="K6" s="98"/>
      <c r="L6" s="17"/>
      <c r="M6" s="10"/>
    </row>
    <row r="7" spans="1:14" x14ac:dyDescent="0.25">
      <c r="A7" s="15"/>
      <c r="B7" s="98"/>
      <c r="C7" s="140" t="s">
        <v>160</v>
      </c>
      <c r="D7" s="140"/>
      <c r="E7" s="140"/>
      <c r="F7" s="140"/>
      <c r="G7" s="140"/>
      <c r="H7" s="140"/>
      <c r="I7" s="140"/>
      <c r="J7" s="140"/>
      <c r="K7" s="140"/>
      <c r="L7" s="17"/>
      <c r="M7" s="10"/>
    </row>
    <row r="8" spans="1:14" x14ac:dyDescent="0.25">
      <c r="A8" s="15"/>
      <c r="B8" s="98"/>
      <c r="C8" s="140" t="s">
        <v>161</v>
      </c>
      <c r="D8" s="140"/>
      <c r="E8" s="140"/>
      <c r="F8" s="140"/>
      <c r="G8" s="140"/>
      <c r="H8" s="140"/>
      <c r="I8" s="140"/>
      <c r="J8" s="140"/>
      <c r="K8" s="140"/>
      <c r="L8" s="17"/>
      <c r="M8" s="10"/>
    </row>
    <row r="9" spans="1:14" ht="7.5" customHeight="1" x14ac:dyDescent="0.25">
      <c r="A9" s="15"/>
      <c r="B9" s="98"/>
      <c r="C9" s="97"/>
      <c r="D9" s="97"/>
      <c r="E9" s="97"/>
      <c r="F9" s="97"/>
      <c r="G9" s="98"/>
      <c r="H9" s="97"/>
      <c r="I9" s="98"/>
      <c r="J9" s="98"/>
      <c r="K9" s="98"/>
      <c r="L9" s="17"/>
      <c r="M9" s="10"/>
    </row>
    <row r="10" spans="1:14" ht="7.5" customHeight="1" x14ac:dyDescent="0.25">
      <c r="A10" s="15"/>
      <c r="B10" s="98"/>
      <c r="C10" s="97"/>
      <c r="D10" s="97"/>
      <c r="E10" s="97"/>
      <c r="F10" s="97"/>
      <c r="G10" s="98"/>
      <c r="H10" s="97"/>
      <c r="I10" s="98"/>
      <c r="J10" s="98"/>
      <c r="K10" s="98"/>
      <c r="L10" s="17"/>
      <c r="M10" s="10"/>
    </row>
    <row r="11" spans="1:14" x14ac:dyDescent="0.25">
      <c r="A11" s="15"/>
      <c r="B11" s="98"/>
      <c r="C11" s="97"/>
      <c r="D11" s="97"/>
      <c r="E11" s="153" t="s">
        <v>159</v>
      </c>
      <c r="F11" s="153"/>
      <c r="G11" s="153"/>
      <c r="H11" s="153"/>
      <c r="I11" s="10"/>
      <c r="J11" s="98"/>
      <c r="K11" s="98"/>
      <c r="L11" s="17"/>
      <c r="M11" s="10"/>
    </row>
    <row r="12" spans="1:14" ht="35.25" customHeight="1" x14ac:dyDescent="0.25">
      <c r="A12" s="15"/>
      <c r="E12" s="10"/>
      <c r="F12" s="106" t="s">
        <v>158</v>
      </c>
      <c r="G12" s="109"/>
      <c r="H12" s="144" t="s">
        <v>156</v>
      </c>
      <c r="I12" s="10"/>
      <c r="J12" s="10"/>
      <c r="K12" s="10"/>
      <c r="L12" s="17"/>
      <c r="M12" s="10"/>
    </row>
    <row r="13" spans="1:14" ht="15.75" customHeight="1" x14ac:dyDescent="0.25">
      <c r="A13" s="15"/>
      <c r="E13" s="10"/>
      <c r="F13" s="97">
        <v>2013</v>
      </c>
      <c r="G13" s="97">
        <v>2014</v>
      </c>
      <c r="H13" s="144"/>
      <c r="I13" s="10"/>
      <c r="J13" s="10"/>
      <c r="K13" s="10"/>
      <c r="L13" s="17"/>
      <c r="N13" s="2"/>
    </row>
    <row r="14" spans="1:14" ht="6" customHeight="1" x14ac:dyDescent="0.25">
      <c r="A14" s="15"/>
      <c r="E14" s="10"/>
      <c r="F14" s="97"/>
      <c r="G14" s="97"/>
      <c r="H14" s="97"/>
      <c r="I14" s="10"/>
      <c r="J14" s="10"/>
      <c r="K14" s="10"/>
      <c r="L14" s="17"/>
      <c r="M14" s="10"/>
    </row>
    <row r="15" spans="1:14" x14ac:dyDescent="0.25">
      <c r="A15" s="15"/>
      <c r="E15" s="29" t="s">
        <v>162</v>
      </c>
      <c r="F15" s="26">
        <v>18.426913769100544</v>
      </c>
      <c r="G15" s="26">
        <v>20.549642119519213</v>
      </c>
      <c r="H15" s="26">
        <f>+G15-F15</f>
        <v>2.1227283504186687</v>
      </c>
      <c r="I15" s="10"/>
      <c r="J15" s="10"/>
      <c r="K15" s="10"/>
      <c r="L15" s="17"/>
      <c r="M15" s="10"/>
    </row>
    <row r="16" spans="1:14" x14ac:dyDescent="0.25">
      <c r="A16" s="15"/>
      <c r="E16" s="10" t="s">
        <v>77</v>
      </c>
      <c r="F16" s="23">
        <v>56</v>
      </c>
      <c r="G16" s="26">
        <v>38</v>
      </c>
      <c r="H16" s="23">
        <f>+G16-F16</f>
        <v>-18</v>
      </c>
      <c r="I16" s="10"/>
      <c r="J16" s="10"/>
      <c r="K16" s="10"/>
      <c r="L16" s="17"/>
      <c r="M16" s="10"/>
    </row>
    <row r="17" spans="1:15" x14ac:dyDescent="0.25">
      <c r="A17" s="15"/>
      <c r="E17" s="10" t="s">
        <v>151</v>
      </c>
      <c r="F17" s="23"/>
      <c r="G17" s="26"/>
      <c r="H17" s="23">
        <f t="shared" ref="H17:H22" si="0">+G17-F17</f>
        <v>0</v>
      </c>
      <c r="I17" s="10"/>
      <c r="J17" s="10"/>
      <c r="K17" s="10"/>
      <c r="L17" s="17"/>
      <c r="M17" s="10"/>
    </row>
    <row r="18" spans="1:15" x14ac:dyDescent="0.25">
      <c r="A18" s="15"/>
      <c r="E18" s="10" t="s">
        <v>78</v>
      </c>
      <c r="F18" s="23">
        <v>21.277777777777775</v>
      </c>
      <c r="G18" s="26">
        <v>46.357142857142854</v>
      </c>
      <c r="H18" s="23">
        <f t="shared" si="0"/>
        <v>25.079365079365079</v>
      </c>
      <c r="I18" s="10"/>
      <c r="J18" s="10"/>
      <c r="K18" s="10"/>
      <c r="L18" s="17"/>
      <c r="M18" s="10"/>
    </row>
    <row r="19" spans="1:15" x14ac:dyDescent="0.25">
      <c r="A19" s="15"/>
      <c r="E19" s="10" t="s">
        <v>79</v>
      </c>
      <c r="F19" s="23">
        <v>21.671306471306469</v>
      </c>
      <c r="G19" s="26">
        <v>25.15392156862745</v>
      </c>
      <c r="H19" s="23">
        <f t="shared" si="0"/>
        <v>3.4826150973209806</v>
      </c>
      <c r="I19" s="10"/>
      <c r="J19" s="10"/>
      <c r="K19" s="10"/>
      <c r="L19" s="17"/>
      <c r="M19" s="10"/>
    </row>
    <row r="20" spans="1:15" x14ac:dyDescent="0.25">
      <c r="A20" s="15"/>
      <c r="E20" s="10" t="s">
        <v>80</v>
      </c>
      <c r="F20" s="23">
        <v>16.425445932190119</v>
      </c>
      <c r="G20" s="26">
        <v>18.783237141510273</v>
      </c>
      <c r="H20" s="23">
        <f t="shared" si="0"/>
        <v>2.3577912093201547</v>
      </c>
      <c r="I20" s="10"/>
      <c r="J20" s="10"/>
      <c r="K20" s="10"/>
      <c r="L20" s="17"/>
      <c r="M20" s="10"/>
    </row>
    <row r="21" spans="1:15" x14ac:dyDescent="0.25">
      <c r="A21" s="15"/>
      <c r="E21" s="10" t="s">
        <v>81</v>
      </c>
      <c r="F21" s="23">
        <v>15.818518518518518</v>
      </c>
      <c r="G21" s="26">
        <v>17.434616434616434</v>
      </c>
      <c r="H21" s="23">
        <f t="shared" si="0"/>
        <v>1.6160979160979156</v>
      </c>
      <c r="I21" s="10"/>
      <c r="J21" s="10"/>
      <c r="K21" s="10"/>
      <c r="L21" s="17"/>
      <c r="M21" s="10"/>
    </row>
    <row r="22" spans="1:15" x14ac:dyDescent="0.25">
      <c r="A22" s="15"/>
      <c r="E22" s="8" t="s">
        <v>82</v>
      </c>
      <c r="F22" s="23">
        <v>27.172222222222221</v>
      </c>
      <c r="G22" s="26">
        <v>33.511111111111113</v>
      </c>
      <c r="H22" s="23">
        <f t="shared" si="0"/>
        <v>6.3388888888888921</v>
      </c>
      <c r="I22" s="10"/>
      <c r="J22" s="10"/>
      <c r="K22" s="10"/>
      <c r="L22" s="17"/>
      <c r="M22" s="10"/>
    </row>
    <row r="23" spans="1:15" x14ac:dyDescent="0.25">
      <c r="A23" s="15"/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7"/>
      <c r="M23" s="10"/>
    </row>
    <row r="24" spans="1:15" x14ac:dyDescent="0.25">
      <c r="A24" s="15"/>
      <c r="B24" s="10"/>
      <c r="C24" s="10"/>
      <c r="D24" s="10"/>
      <c r="E24" s="153" t="s">
        <v>153</v>
      </c>
      <c r="F24" s="153"/>
      <c r="G24" s="153"/>
      <c r="H24" s="153"/>
      <c r="I24" s="10"/>
      <c r="J24" s="10"/>
      <c r="K24" s="10"/>
      <c r="L24" s="17"/>
      <c r="M24" s="10"/>
    </row>
    <row r="25" spans="1:15" ht="33.75" customHeight="1" x14ac:dyDescent="0.25">
      <c r="A25" s="15"/>
      <c r="B25" s="10"/>
      <c r="C25" s="10"/>
      <c r="D25" s="10"/>
      <c r="E25" s="10"/>
      <c r="F25" s="106" t="s">
        <v>158</v>
      </c>
      <c r="G25" s="109"/>
      <c r="H25" s="144" t="s">
        <v>156</v>
      </c>
      <c r="I25" s="10"/>
      <c r="J25" s="10"/>
      <c r="K25" s="10"/>
      <c r="L25" s="17"/>
      <c r="M25" s="10"/>
    </row>
    <row r="26" spans="1:15" ht="20.25" customHeight="1" x14ac:dyDescent="0.25">
      <c r="A26" s="15"/>
      <c r="B26" s="10"/>
      <c r="C26" s="10"/>
      <c r="D26" s="10"/>
      <c r="E26" s="10"/>
      <c r="F26" s="97">
        <v>2013</v>
      </c>
      <c r="G26" s="97">
        <v>2014</v>
      </c>
      <c r="H26" s="144"/>
      <c r="I26" s="10"/>
      <c r="J26" s="10"/>
      <c r="K26" s="10"/>
      <c r="L26" s="17"/>
      <c r="M26" s="10"/>
      <c r="N26" s="21"/>
      <c r="O26" s="27"/>
    </row>
    <row r="27" spans="1:15" ht="15.75" customHeight="1" x14ac:dyDescent="0.25">
      <c r="A27" s="15"/>
      <c r="B27" s="10"/>
      <c r="C27" s="10"/>
      <c r="D27" s="10"/>
      <c r="E27" s="10"/>
      <c r="F27" s="97"/>
      <c r="G27" s="97"/>
      <c r="H27" s="97"/>
      <c r="I27" s="10"/>
      <c r="J27" s="10"/>
      <c r="K27" s="10"/>
      <c r="L27" s="17"/>
      <c r="M27" s="10"/>
      <c r="N27" s="21"/>
      <c r="O27" s="27"/>
    </row>
    <row r="28" spans="1:15" x14ac:dyDescent="0.25">
      <c r="A28" s="15"/>
      <c r="B28" s="10"/>
      <c r="C28" s="10"/>
      <c r="D28" s="10"/>
      <c r="E28" s="29" t="s">
        <v>162</v>
      </c>
      <c r="F28" s="26">
        <v>16.745666110186523</v>
      </c>
      <c r="G28" s="26">
        <v>19.453352985350357</v>
      </c>
      <c r="H28" s="26">
        <f t="shared" ref="H28:H34" si="1">+G28-F28</f>
        <v>2.7076868751638337</v>
      </c>
      <c r="I28" s="10"/>
      <c r="J28" s="10"/>
      <c r="K28" s="10"/>
      <c r="L28" s="17"/>
      <c r="M28" s="10"/>
    </row>
    <row r="29" spans="1:15" x14ac:dyDescent="0.25">
      <c r="A29" s="15"/>
      <c r="B29" s="10"/>
      <c r="C29" s="10"/>
      <c r="D29" s="10"/>
      <c r="E29" s="10" t="s">
        <v>78</v>
      </c>
      <c r="F29" s="23">
        <v>14.816666666666666</v>
      </c>
      <c r="G29" s="26">
        <v>30.767460317460316</v>
      </c>
      <c r="H29" s="23">
        <f t="shared" si="1"/>
        <v>15.950793650793649</v>
      </c>
      <c r="I29" s="10"/>
      <c r="J29" s="10"/>
      <c r="K29" s="10"/>
      <c r="L29" s="17"/>
      <c r="M29" s="10"/>
    </row>
    <row r="30" spans="1:15" x14ac:dyDescent="0.25">
      <c r="A30" s="15"/>
      <c r="B30" s="10"/>
      <c r="C30" s="10"/>
      <c r="D30" s="10"/>
      <c r="E30" s="8" t="s">
        <v>82</v>
      </c>
      <c r="F30" s="23">
        <v>24.616812865497074</v>
      </c>
      <c r="G30" s="26">
        <v>29.570833333333333</v>
      </c>
      <c r="H30" s="23">
        <f t="shared" si="1"/>
        <v>4.9540204678362585</v>
      </c>
      <c r="I30" s="10"/>
      <c r="J30" s="10"/>
      <c r="K30" s="10"/>
      <c r="L30" s="17"/>
      <c r="M30" s="10"/>
    </row>
    <row r="31" spans="1:15" x14ac:dyDescent="0.25">
      <c r="A31" s="15"/>
      <c r="B31" s="10"/>
      <c r="C31" s="10"/>
      <c r="D31" s="10"/>
      <c r="E31" s="10" t="s">
        <v>77</v>
      </c>
      <c r="F31" s="23">
        <v>32.75</v>
      </c>
      <c r="G31" s="26">
        <v>26.933333333333334</v>
      </c>
      <c r="H31" s="23">
        <f t="shared" si="1"/>
        <v>-5.8166666666666664</v>
      </c>
      <c r="I31" s="10"/>
      <c r="J31" s="10"/>
      <c r="K31" s="10"/>
      <c r="L31" s="17"/>
      <c r="M31" s="10"/>
    </row>
    <row r="32" spans="1:15" x14ac:dyDescent="0.25">
      <c r="A32" s="15"/>
      <c r="B32" s="10"/>
      <c r="C32" s="10"/>
      <c r="D32" s="10"/>
      <c r="E32" s="10" t="s">
        <v>79</v>
      </c>
      <c r="F32" s="23">
        <v>18.198450854700852</v>
      </c>
      <c r="G32" s="26">
        <v>26.438772175536883</v>
      </c>
      <c r="H32" s="23">
        <f t="shared" si="1"/>
        <v>8.2403213208360313</v>
      </c>
      <c r="I32" s="10"/>
      <c r="J32" s="10"/>
      <c r="K32" s="10"/>
      <c r="L32" s="17"/>
      <c r="M32" s="10"/>
    </row>
    <row r="33" spans="1:14" x14ac:dyDescent="0.25">
      <c r="A33" s="15"/>
      <c r="B33" s="10"/>
      <c r="C33" s="10"/>
      <c r="D33" s="10"/>
      <c r="E33" s="10" t="s">
        <v>81</v>
      </c>
      <c r="F33" s="23">
        <v>16.427530864197532</v>
      </c>
      <c r="G33" s="26">
        <v>20.424484143234142</v>
      </c>
      <c r="H33" s="23">
        <f t="shared" si="1"/>
        <v>3.9969532790366102</v>
      </c>
      <c r="I33" s="10"/>
      <c r="J33" s="10"/>
      <c r="K33" s="10"/>
      <c r="L33" s="17"/>
      <c r="M33" s="10"/>
    </row>
    <row r="34" spans="1:14" x14ac:dyDescent="0.25">
      <c r="A34" s="15"/>
      <c r="B34" s="10"/>
      <c r="C34" s="10"/>
      <c r="D34" s="10"/>
      <c r="E34" s="10" t="s">
        <v>80</v>
      </c>
      <c r="F34" s="23">
        <v>15.303287339992767</v>
      </c>
      <c r="G34" s="26">
        <v>16.963921939429472</v>
      </c>
      <c r="H34" s="23">
        <f t="shared" si="1"/>
        <v>1.6606345994367047</v>
      </c>
      <c r="I34" s="10"/>
      <c r="J34" s="10"/>
      <c r="K34" s="10"/>
      <c r="L34" s="17"/>
      <c r="M34" s="10"/>
    </row>
    <row r="35" spans="1:14" x14ac:dyDescent="0.25">
      <c r="A35" s="15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7"/>
      <c r="M35" s="10"/>
    </row>
    <row r="36" spans="1:14" x14ac:dyDescent="0.25">
      <c r="A36" s="15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7"/>
      <c r="M36" s="10"/>
    </row>
    <row r="37" spans="1:14" x14ac:dyDescent="0.25">
      <c r="A37" s="15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7"/>
      <c r="M37" s="10"/>
    </row>
    <row r="38" spans="1:14" x14ac:dyDescent="0.25">
      <c r="A38" s="15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7"/>
      <c r="M38" s="10"/>
    </row>
    <row r="39" spans="1:14" x14ac:dyDescent="0.25">
      <c r="A39" s="15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7"/>
      <c r="M39" s="10"/>
    </row>
    <row r="40" spans="1:14" ht="14.25" customHeight="1" x14ac:dyDescent="0.25">
      <c r="A40" s="15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7"/>
      <c r="M40" s="10"/>
    </row>
    <row r="41" spans="1:14" x14ac:dyDescent="0.25">
      <c r="A41" s="15"/>
      <c r="B41" s="10"/>
      <c r="C41" s="4"/>
      <c r="D41" s="4"/>
      <c r="E41" s="4"/>
      <c r="F41" s="5"/>
      <c r="G41" s="5"/>
      <c r="H41" s="5"/>
      <c r="I41" s="8"/>
      <c r="J41" s="8"/>
      <c r="K41" s="8"/>
      <c r="L41" s="17"/>
      <c r="M41" s="10"/>
      <c r="N41" s="21" t="s">
        <v>50</v>
      </c>
    </row>
    <row r="42" spans="1:14" x14ac:dyDescent="0.25">
      <c r="A42" s="15"/>
      <c r="B42" s="10"/>
      <c r="C42" s="4"/>
      <c r="D42" s="4"/>
      <c r="E42" s="4"/>
      <c r="F42" s="5"/>
      <c r="G42" s="5"/>
      <c r="H42" s="5"/>
      <c r="I42" s="8"/>
      <c r="J42" s="8"/>
      <c r="K42" s="8"/>
      <c r="L42" s="17"/>
      <c r="M42" s="10"/>
      <c r="N42" s="9" t="s">
        <v>50</v>
      </c>
    </row>
    <row r="43" spans="1:14" x14ac:dyDescent="0.25">
      <c r="A43" s="15"/>
      <c r="B43" s="10"/>
      <c r="C43" s="4"/>
      <c r="D43" s="4"/>
      <c r="E43" s="4"/>
      <c r="F43" s="5"/>
      <c r="G43" s="5"/>
      <c r="H43" s="5"/>
      <c r="I43" s="8"/>
      <c r="J43" s="8"/>
      <c r="K43" s="8"/>
      <c r="L43" s="17"/>
      <c r="M43" s="10"/>
      <c r="N43" s="9" t="s">
        <v>50</v>
      </c>
    </row>
    <row r="44" spans="1:14" x14ac:dyDescent="0.25">
      <c r="A44" s="15"/>
      <c r="B44" s="10"/>
      <c r="C44" s="4"/>
      <c r="D44" s="4"/>
      <c r="E44" s="4"/>
      <c r="F44" s="5"/>
      <c r="G44" s="5"/>
      <c r="H44" s="5"/>
      <c r="I44" s="8"/>
      <c r="J44" s="8"/>
      <c r="K44" s="8"/>
      <c r="L44" s="17"/>
      <c r="M44" s="10"/>
      <c r="N44" s="9" t="s">
        <v>50</v>
      </c>
    </row>
    <row r="45" spans="1:14" x14ac:dyDescent="0.25">
      <c r="A45" s="15"/>
      <c r="B45" s="10"/>
      <c r="C45" s="4"/>
      <c r="D45" s="4"/>
      <c r="E45" s="4"/>
      <c r="F45" s="5"/>
      <c r="G45" s="5"/>
      <c r="H45" s="5"/>
      <c r="I45" s="8"/>
      <c r="J45" s="8"/>
      <c r="K45" s="8"/>
      <c r="L45" s="17"/>
      <c r="M45" s="10"/>
      <c r="N45" s="9" t="s">
        <v>50</v>
      </c>
    </row>
    <row r="46" spans="1:14" x14ac:dyDescent="0.25">
      <c r="A46" s="15"/>
      <c r="B46" s="10"/>
      <c r="C46" s="4"/>
      <c r="D46" s="4"/>
      <c r="E46" s="4"/>
      <c r="F46" s="5"/>
      <c r="G46" s="5"/>
      <c r="H46" s="5"/>
      <c r="I46" s="8"/>
      <c r="J46" s="8"/>
      <c r="K46" s="8"/>
      <c r="L46" s="17"/>
      <c r="M46" s="10"/>
    </row>
    <row r="47" spans="1:14" x14ac:dyDescent="0.25">
      <c r="A47" s="15"/>
      <c r="B47" s="10"/>
      <c r="C47" s="4"/>
      <c r="D47" s="4"/>
      <c r="E47" s="4"/>
      <c r="F47" s="5"/>
      <c r="G47" s="5"/>
      <c r="H47" s="5"/>
      <c r="I47" s="8"/>
      <c r="J47" s="8"/>
      <c r="K47" s="8"/>
      <c r="L47" s="17"/>
      <c r="M47" s="10"/>
      <c r="N47" s="9" t="s">
        <v>50</v>
      </c>
    </row>
    <row r="48" spans="1:14" x14ac:dyDescent="0.25">
      <c r="A48" s="15"/>
      <c r="B48" s="10"/>
      <c r="C48" s="4"/>
      <c r="D48" s="4"/>
      <c r="E48" s="4"/>
      <c r="F48" s="5"/>
      <c r="G48" s="5"/>
      <c r="H48" s="5"/>
      <c r="I48" s="8"/>
      <c r="J48" s="8"/>
      <c r="K48" s="8"/>
      <c r="L48" s="17"/>
      <c r="M48" s="10"/>
      <c r="N48" s="9" t="s">
        <v>50</v>
      </c>
    </row>
    <row r="49" spans="1:14" x14ac:dyDescent="0.25">
      <c r="A49" s="15"/>
      <c r="B49" s="10"/>
      <c r="C49" s="4"/>
      <c r="D49" s="4"/>
      <c r="E49" s="4"/>
      <c r="F49" s="5"/>
      <c r="G49" s="5"/>
      <c r="H49" s="5"/>
      <c r="I49" s="8"/>
      <c r="J49" s="8"/>
      <c r="K49" s="8"/>
      <c r="L49" s="17"/>
      <c r="M49" s="10"/>
      <c r="N49" s="9" t="s">
        <v>50</v>
      </c>
    </row>
    <row r="50" spans="1:14" x14ac:dyDescent="0.25">
      <c r="A50" s="15"/>
      <c r="B50" s="10"/>
      <c r="C50" s="4"/>
      <c r="D50" s="4"/>
      <c r="E50" s="4"/>
      <c r="F50" s="5"/>
      <c r="G50" s="5"/>
      <c r="H50" s="5"/>
      <c r="I50" s="8"/>
      <c r="J50" s="8"/>
      <c r="K50" s="8"/>
      <c r="L50" s="17"/>
      <c r="M50" s="10"/>
      <c r="N50" s="9" t="s">
        <v>50</v>
      </c>
    </row>
    <row r="51" spans="1:14" x14ac:dyDescent="0.25">
      <c r="A51" s="15"/>
      <c r="C51" s="10"/>
      <c r="D51" s="10"/>
      <c r="E51" s="10"/>
      <c r="F51" s="10"/>
      <c r="G51" s="10"/>
      <c r="H51" s="10"/>
      <c r="I51" s="10"/>
      <c r="J51" s="10"/>
      <c r="K51" s="10"/>
      <c r="L51" s="17"/>
      <c r="M51" s="10"/>
    </row>
    <row r="52" spans="1:14" x14ac:dyDescent="0.25">
      <c r="A52" s="15"/>
      <c r="B52" s="46" t="str">
        <f>+Índice!B49</f>
        <v>Fuente: Departamento Administrativo Nacional de Estadística, Gran Encuesta Integrada de Hogares (GEIH) junio 2014</v>
      </c>
      <c r="C52" s="10"/>
      <c r="D52" s="10"/>
      <c r="E52" s="10"/>
      <c r="F52" s="10"/>
      <c r="G52" s="10"/>
      <c r="H52" s="10"/>
      <c r="I52" s="10"/>
      <c r="J52" s="10"/>
      <c r="K52" s="10"/>
      <c r="L52" s="17"/>
      <c r="M52" s="10"/>
    </row>
    <row r="53" spans="1:14" x14ac:dyDescent="0.25">
      <c r="A53" s="18"/>
      <c r="B53" s="50" t="s">
        <v>36</v>
      </c>
      <c r="C53" s="19"/>
      <c r="D53" s="19"/>
      <c r="E53" s="19"/>
      <c r="F53" s="19"/>
      <c r="G53" s="19"/>
      <c r="H53" s="19"/>
      <c r="I53" s="19"/>
      <c r="J53" s="19"/>
      <c r="K53" s="19"/>
      <c r="L53" s="20"/>
      <c r="M53" s="10"/>
    </row>
    <row r="55" spans="1:14" x14ac:dyDescent="0.25">
      <c r="B55" s="21" t="s">
        <v>17</v>
      </c>
      <c r="C55" s="21"/>
      <c r="D55" s="21"/>
      <c r="E55" s="21" t="s">
        <v>15</v>
      </c>
    </row>
  </sheetData>
  <sortState ref="E29:H35">
    <sortCondition descending="1" ref="G29:G35"/>
  </sortState>
  <mergeCells count="6">
    <mergeCell ref="H12:H13"/>
    <mergeCell ref="H25:H26"/>
    <mergeCell ref="C7:K7"/>
    <mergeCell ref="C8:K8"/>
    <mergeCell ref="E24:H24"/>
    <mergeCell ref="E11:H11"/>
  </mergeCells>
  <printOptions horizontalCentered="1" verticalCentered="1"/>
  <pageMargins left="0.82677165354330717" right="0" top="0.47244094488188981" bottom="0.59055118110236227" header="0.31496062992125984" footer="0.31496062992125984"/>
  <pageSetup scale="76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  <pageSetUpPr fitToPage="1"/>
  </sheetPr>
  <dimension ref="A1:O5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9" customWidth="1"/>
    <col min="2" max="2" width="20.140625" style="9" customWidth="1"/>
    <col min="3" max="4" width="10" style="9" customWidth="1"/>
    <col min="5" max="5" width="18.85546875" style="9" customWidth="1"/>
    <col min="6" max="6" width="13.42578125" style="9" customWidth="1"/>
    <col min="7" max="7" width="10" style="9" customWidth="1"/>
    <col min="8" max="8" width="12.5703125" style="9" customWidth="1"/>
    <col min="9" max="10" width="10" style="9" customWidth="1"/>
    <col min="11" max="11" width="5.140625" style="9" customWidth="1"/>
    <col min="12" max="12" width="2.570312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74"/>
      <c r="B1" s="73"/>
      <c r="C1" s="73"/>
      <c r="D1" s="73"/>
      <c r="E1" s="73"/>
      <c r="F1" s="73"/>
      <c r="G1" s="73"/>
      <c r="H1" s="73"/>
      <c r="I1" s="73"/>
      <c r="J1" s="73"/>
      <c r="K1" s="73"/>
      <c r="L1" s="75"/>
      <c r="M1" s="10"/>
    </row>
    <row r="2" spans="1:14" x14ac:dyDescent="0.25">
      <c r="A2" s="15"/>
      <c r="B2" s="98"/>
      <c r="C2" s="98"/>
      <c r="D2" s="98"/>
      <c r="E2" s="98"/>
      <c r="F2" s="98"/>
      <c r="G2" s="98"/>
      <c r="H2" s="98"/>
      <c r="I2" s="98"/>
      <c r="J2" s="98"/>
      <c r="K2" s="98"/>
      <c r="L2" s="17"/>
      <c r="M2" s="10"/>
    </row>
    <row r="3" spans="1:14" x14ac:dyDescent="0.25">
      <c r="A3" s="15"/>
      <c r="B3" s="98"/>
      <c r="C3" s="98"/>
      <c r="D3" s="98"/>
      <c r="E3" s="98"/>
      <c r="F3" s="98"/>
      <c r="G3" s="98"/>
      <c r="H3" s="98"/>
      <c r="I3" s="98"/>
      <c r="J3" s="98"/>
      <c r="K3" s="98"/>
      <c r="L3" s="17"/>
      <c r="M3" s="10"/>
    </row>
    <row r="4" spans="1:14" x14ac:dyDescent="0.25">
      <c r="A4" s="15"/>
      <c r="B4" s="98"/>
      <c r="C4" s="98"/>
      <c r="D4" s="98"/>
      <c r="E4" s="98"/>
      <c r="F4" s="98"/>
      <c r="G4" s="98"/>
      <c r="H4" s="98"/>
      <c r="I4" s="98"/>
      <c r="J4" s="98"/>
      <c r="K4" s="98"/>
      <c r="L4" s="17"/>
      <c r="M4" s="10"/>
    </row>
    <row r="5" spans="1:14" x14ac:dyDescent="0.25">
      <c r="A5" s="15"/>
      <c r="B5" s="98"/>
      <c r="C5" s="98"/>
      <c r="D5" s="98"/>
      <c r="E5" s="98"/>
      <c r="F5" s="98"/>
      <c r="G5" s="98"/>
      <c r="H5" s="98"/>
      <c r="I5" s="98"/>
      <c r="J5" s="98"/>
      <c r="K5" s="98"/>
      <c r="L5" s="17"/>
      <c r="M5" s="10"/>
    </row>
    <row r="6" spans="1:14" x14ac:dyDescent="0.25">
      <c r="A6" s="15"/>
      <c r="B6" s="98"/>
      <c r="C6" s="98"/>
      <c r="D6" s="98"/>
      <c r="E6" s="98"/>
      <c r="F6" s="98"/>
      <c r="G6" s="98"/>
      <c r="H6" s="98"/>
      <c r="I6" s="98"/>
      <c r="J6" s="98"/>
      <c r="K6" s="98"/>
      <c r="L6" s="17"/>
      <c r="M6" s="10"/>
    </row>
    <row r="7" spans="1:14" x14ac:dyDescent="0.25">
      <c r="A7" s="15"/>
      <c r="B7" s="98"/>
      <c r="C7" s="154" t="s">
        <v>212</v>
      </c>
      <c r="D7" s="154"/>
      <c r="E7" s="154"/>
      <c r="F7" s="154"/>
      <c r="G7" s="154"/>
      <c r="H7" s="154"/>
      <c r="I7" s="154"/>
      <c r="J7" s="154"/>
      <c r="K7" s="154"/>
      <c r="L7" s="17"/>
      <c r="M7" s="10"/>
    </row>
    <row r="8" spans="1:14" x14ac:dyDescent="0.25">
      <c r="A8" s="15"/>
      <c r="B8" s="98"/>
      <c r="C8" s="154"/>
      <c r="D8" s="154"/>
      <c r="E8" s="154"/>
      <c r="F8" s="154"/>
      <c r="G8" s="154"/>
      <c r="H8" s="154"/>
      <c r="I8" s="154"/>
      <c r="J8" s="154"/>
      <c r="K8" s="154"/>
      <c r="L8" s="17"/>
      <c r="M8" s="10"/>
    </row>
    <row r="9" spans="1:14" ht="7.5" customHeight="1" x14ac:dyDescent="0.25">
      <c r="A9" s="15"/>
      <c r="B9" s="98"/>
      <c r="C9" s="97"/>
      <c r="D9" s="97"/>
      <c r="E9" s="97"/>
      <c r="F9" s="97"/>
      <c r="G9" s="98"/>
      <c r="H9" s="97"/>
      <c r="I9" s="98"/>
      <c r="J9" s="98"/>
      <c r="K9" s="98"/>
      <c r="L9" s="17"/>
      <c r="M9" s="10"/>
    </row>
    <row r="10" spans="1:14" x14ac:dyDescent="0.25">
      <c r="A10" s="15"/>
      <c r="B10" s="124" t="s">
        <v>216</v>
      </c>
      <c r="C10" s="97"/>
      <c r="D10" s="97"/>
      <c r="E10" s="97"/>
      <c r="F10" s="97"/>
      <c r="G10" s="98"/>
      <c r="H10" s="97"/>
      <c r="I10" s="98"/>
      <c r="J10" s="98"/>
      <c r="K10" s="98"/>
      <c r="L10" s="17"/>
      <c r="M10" s="10"/>
    </row>
    <row r="11" spans="1:14" x14ac:dyDescent="0.25">
      <c r="A11" s="15"/>
      <c r="B11" s="125" t="s">
        <v>213</v>
      </c>
      <c r="C11" s="97"/>
      <c r="D11" s="97"/>
      <c r="E11" s="10"/>
      <c r="F11" s="10"/>
      <c r="G11" s="10"/>
      <c r="H11" s="10"/>
      <c r="I11" s="10"/>
      <c r="J11" s="98"/>
      <c r="K11" s="98"/>
      <c r="L11" s="17"/>
      <c r="M11" s="10"/>
    </row>
    <row r="12" spans="1:14" x14ac:dyDescent="0.25">
      <c r="A12" s="15"/>
      <c r="B12" s="125" t="s">
        <v>214</v>
      </c>
      <c r="E12" s="10"/>
      <c r="F12" s="10"/>
      <c r="G12" s="10"/>
      <c r="H12" s="10"/>
      <c r="I12" s="10"/>
      <c r="J12" s="10"/>
      <c r="K12" s="10"/>
      <c r="L12" s="17"/>
      <c r="M12" s="10"/>
    </row>
    <row r="13" spans="1:14" ht="15.75" customHeight="1" x14ac:dyDescent="0.25">
      <c r="A13" s="15"/>
      <c r="B13" s="125" t="s">
        <v>215</v>
      </c>
      <c r="E13" s="10"/>
      <c r="F13" s="10"/>
      <c r="G13" s="10"/>
      <c r="H13" s="10"/>
      <c r="I13" s="10"/>
      <c r="J13" s="10"/>
      <c r="K13" s="10"/>
      <c r="L13" s="17"/>
      <c r="N13" s="2"/>
    </row>
    <row r="14" spans="1:14" ht="6" customHeight="1" x14ac:dyDescent="0.25">
      <c r="A14" s="15"/>
      <c r="E14" s="10"/>
      <c r="F14" s="10"/>
      <c r="G14" s="10"/>
      <c r="H14" s="10"/>
      <c r="I14" s="10"/>
      <c r="J14" s="10"/>
      <c r="K14" s="10"/>
      <c r="L14" s="17"/>
      <c r="M14" s="10"/>
    </row>
    <row r="15" spans="1:14" x14ac:dyDescent="0.25">
      <c r="A15" s="15"/>
      <c r="E15" s="10"/>
      <c r="F15" s="10"/>
      <c r="G15" s="10"/>
      <c r="H15" s="10"/>
      <c r="I15" s="10"/>
      <c r="J15" s="10"/>
      <c r="K15" s="10"/>
      <c r="L15" s="17"/>
      <c r="M15" s="10"/>
    </row>
    <row r="16" spans="1:14" x14ac:dyDescent="0.25">
      <c r="A16" s="15"/>
      <c r="B16" s="125" t="s">
        <v>218</v>
      </c>
      <c r="E16" s="10"/>
      <c r="F16" s="10"/>
      <c r="G16" s="10"/>
      <c r="H16" s="10"/>
      <c r="I16" s="10"/>
      <c r="J16" s="10"/>
      <c r="K16" s="10"/>
      <c r="L16" s="17"/>
      <c r="M16" s="10"/>
    </row>
    <row r="17" spans="1:15" x14ac:dyDescent="0.25">
      <c r="A17" s="15"/>
      <c r="B17" s="125" t="s">
        <v>217</v>
      </c>
      <c r="E17" s="10"/>
      <c r="F17" s="10"/>
      <c r="G17" s="10"/>
      <c r="H17" s="10"/>
      <c r="I17" s="10"/>
      <c r="J17" s="10"/>
      <c r="K17" s="10"/>
      <c r="L17" s="17"/>
      <c r="M17" s="10"/>
    </row>
    <row r="18" spans="1:15" x14ac:dyDescent="0.25">
      <c r="A18" s="15"/>
      <c r="B18" s="125" t="s">
        <v>219</v>
      </c>
      <c r="E18" s="10"/>
      <c r="F18" s="10"/>
      <c r="G18" s="10"/>
      <c r="H18" s="10"/>
      <c r="I18" s="10"/>
      <c r="J18" s="10"/>
      <c r="K18" s="10"/>
      <c r="L18" s="17"/>
      <c r="M18" s="10"/>
    </row>
    <row r="19" spans="1:15" x14ac:dyDescent="0.25">
      <c r="A19" s="15"/>
      <c r="E19" s="10"/>
      <c r="F19" s="10"/>
      <c r="G19" s="10"/>
      <c r="H19" s="10"/>
      <c r="I19" s="10"/>
      <c r="J19" s="10"/>
      <c r="K19" s="10"/>
      <c r="L19" s="17"/>
      <c r="M19" s="10"/>
    </row>
    <row r="20" spans="1:15" x14ac:dyDescent="0.25">
      <c r="A20" s="15"/>
      <c r="C20" s="10"/>
      <c r="E20" s="10"/>
      <c r="F20" s="10"/>
      <c r="G20" s="10"/>
      <c r="H20" s="10"/>
      <c r="I20" s="10"/>
      <c r="J20" s="10"/>
      <c r="K20" s="10"/>
      <c r="L20" s="17"/>
      <c r="M20" s="10"/>
    </row>
    <row r="21" spans="1:15" x14ac:dyDescent="0.25">
      <c r="A21" s="15"/>
      <c r="B21" s="125" t="s">
        <v>223</v>
      </c>
      <c r="C21" s="10"/>
      <c r="E21" s="10"/>
      <c r="F21" s="10"/>
      <c r="G21" s="10"/>
      <c r="H21" s="10"/>
      <c r="I21" s="10"/>
      <c r="J21" s="10"/>
      <c r="K21" s="10"/>
      <c r="L21" s="17"/>
      <c r="M21" s="10"/>
    </row>
    <row r="22" spans="1:15" x14ac:dyDescent="0.25">
      <c r="A22" s="15"/>
      <c r="B22" s="125" t="s">
        <v>222</v>
      </c>
      <c r="C22" s="10"/>
      <c r="D22" s="10"/>
      <c r="E22" s="10"/>
      <c r="F22" s="10"/>
      <c r="G22" s="10"/>
      <c r="H22" s="10"/>
      <c r="I22" s="10"/>
      <c r="J22" s="10"/>
      <c r="K22" s="10"/>
      <c r="L22" s="17"/>
      <c r="M22" s="10"/>
    </row>
    <row r="23" spans="1:15" x14ac:dyDescent="0.25">
      <c r="A23" s="15"/>
      <c r="B23" s="125" t="s">
        <v>220</v>
      </c>
      <c r="C23" s="10"/>
      <c r="D23" s="10"/>
      <c r="E23" s="10"/>
      <c r="F23" s="10"/>
      <c r="G23" s="10"/>
      <c r="H23" s="10"/>
      <c r="I23" s="10"/>
      <c r="J23" s="10"/>
      <c r="K23" s="10"/>
      <c r="L23" s="17"/>
      <c r="M23" s="10"/>
    </row>
    <row r="24" spans="1:15" ht="15.75" customHeight="1" x14ac:dyDescent="0.25">
      <c r="A24" s="15"/>
      <c r="B24" s="125" t="s">
        <v>221</v>
      </c>
      <c r="C24" s="10"/>
      <c r="D24" s="10"/>
      <c r="E24" s="10"/>
      <c r="F24" s="10"/>
      <c r="G24" s="10"/>
      <c r="H24" s="10"/>
      <c r="I24" s="10"/>
      <c r="J24" s="10"/>
      <c r="K24" s="10"/>
      <c r="L24" s="17"/>
      <c r="M24" s="10"/>
    </row>
    <row r="25" spans="1:15" x14ac:dyDescent="0.25">
      <c r="A25" s="15"/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7"/>
      <c r="M25" s="10"/>
      <c r="N25" s="21"/>
      <c r="O25" s="27"/>
    </row>
    <row r="26" spans="1:15" ht="15.75" customHeight="1" x14ac:dyDescent="0.25">
      <c r="A26" s="15"/>
      <c r="B26" s="136" t="s">
        <v>224</v>
      </c>
      <c r="C26" s="132"/>
      <c r="D26" s="132"/>
      <c r="E26" s="132"/>
      <c r="F26" s="132"/>
      <c r="G26" s="132"/>
      <c r="H26" s="132"/>
      <c r="I26" s="132"/>
      <c r="J26" s="132"/>
      <c r="K26" s="132"/>
      <c r="L26" s="134"/>
      <c r="M26" s="10"/>
      <c r="N26" s="21"/>
      <c r="O26" s="27"/>
    </row>
    <row r="27" spans="1:15" x14ac:dyDescent="0.25">
      <c r="A27" s="15"/>
      <c r="B27" s="136" t="s">
        <v>225</v>
      </c>
      <c r="C27" s="132"/>
      <c r="D27" s="132"/>
      <c r="E27" s="132"/>
      <c r="F27" s="132"/>
      <c r="G27" s="132"/>
      <c r="H27" s="132"/>
      <c r="I27" s="132"/>
      <c r="J27" s="132"/>
      <c r="K27" s="132"/>
      <c r="L27" s="134"/>
      <c r="M27" s="10"/>
    </row>
    <row r="28" spans="1:15" x14ac:dyDescent="0.25">
      <c r="A28" s="15"/>
      <c r="B28" s="132"/>
      <c r="C28" s="132"/>
      <c r="D28" s="132"/>
      <c r="E28" s="132"/>
      <c r="F28" s="132"/>
      <c r="G28" s="132"/>
      <c r="H28" s="132"/>
      <c r="I28" s="132"/>
      <c r="J28" s="132"/>
      <c r="K28" s="132"/>
      <c r="L28" s="134"/>
      <c r="M28" s="10"/>
    </row>
    <row r="29" spans="1:15" x14ac:dyDescent="0.25">
      <c r="A29" s="15"/>
      <c r="B29" s="133" t="s">
        <v>202</v>
      </c>
      <c r="C29" s="132"/>
      <c r="D29" s="132"/>
      <c r="E29" s="132"/>
      <c r="F29" s="132"/>
      <c r="G29" s="132"/>
      <c r="H29" s="132"/>
      <c r="I29" s="132"/>
      <c r="J29" s="132"/>
      <c r="K29" s="132"/>
      <c r="L29" s="134"/>
      <c r="M29" s="10"/>
    </row>
    <row r="30" spans="1:15" x14ac:dyDescent="0.25">
      <c r="A30" s="15"/>
      <c r="B30" s="136" t="s">
        <v>233</v>
      </c>
      <c r="C30" s="132"/>
      <c r="D30" s="132"/>
      <c r="E30" s="132"/>
      <c r="F30" s="132"/>
      <c r="G30" s="132"/>
      <c r="H30" s="132"/>
      <c r="I30" s="132"/>
      <c r="J30" s="132"/>
      <c r="K30" s="132"/>
      <c r="L30" s="134"/>
      <c r="M30" s="10"/>
    </row>
    <row r="31" spans="1:15" x14ac:dyDescent="0.25">
      <c r="A31" s="15"/>
      <c r="B31" s="136" t="s">
        <v>234</v>
      </c>
      <c r="C31" s="132"/>
      <c r="D31" s="132"/>
      <c r="E31" s="132"/>
      <c r="F31" s="132"/>
      <c r="G31" s="132"/>
      <c r="H31" s="132"/>
      <c r="I31" s="132"/>
      <c r="J31" s="132"/>
      <c r="K31" s="132"/>
      <c r="L31" s="134"/>
      <c r="M31" s="10"/>
    </row>
    <row r="32" spans="1:15" x14ac:dyDescent="0.25">
      <c r="A32" s="15"/>
      <c r="B32" s="136" t="s">
        <v>235</v>
      </c>
      <c r="C32" s="132"/>
      <c r="D32" s="132"/>
      <c r="E32" s="132"/>
      <c r="F32" s="132"/>
      <c r="G32" s="132"/>
      <c r="H32" s="132"/>
      <c r="I32" s="132"/>
      <c r="J32" s="132"/>
      <c r="K32" s="132"/>
      <c r="L32" s="134"/>
      <c r="M32" s="10"/>
    </row>
    <row r="33" spans="1:14" x14ac:dyDescent="0.25">
      <c r="A33" s="15"/>
      <c r="B33" s="136" t="s">
        <v>236</v>
      </c>
      <c r="C33" s="132"/>
      <c r="D33" s="132"/>
      <c r="E33" s="132"/>
      <c r="F33" s="132"/>
      <c r="G33" s="132"/>
      <c r="H33" s="132"/>
      <c r="I33" s="132"/>
      <c r="J33" s="132"/>
      <c r="K33" s="132"/>
      <c r="L33" s="134"/>
      <c r="M33" s="10"/>
    </row>
    <row r="34" spans="1:14" x14ac:dyDescent="0.25">
      <c r="A34" s="15"/>
      <c r="B34" s="136" t="s">
        <v>237</v>
      </c>
      <c r="C34" s="132"/>
      <c r="D34" s="132"/>
      <c r="E34" s="132"/>
      <c r="F34" s="132"/>
      <c r="G34" s="132"/>
      <c r="H34" s="132"/>
      <c r="I34" s="132"/>
      <c r="J34" s="132"/>
      <c r="K34" s="132"/>
      <c r="L34" s="134"/>
      <c r="M34" s="10"/>
    </row>
    <row r="35" spans="1:14" x14ac:dyDescent="0.25">
      <c r="A35" s="15"/>
      <c r="B35" s="136"/>
      <c r="C35" s="132"/>
      <c r="D35" s="132"/>
      <c r="E35" s="132"/>
      <c r="F35" s="132"/>
      <c r="G35" s="132"/>
      <c r="H35" s="132"/>
      <c r="I35" s="132"/>
      <c r="J35" s="132"/>
      <c r="K35" s="132"/>
      <c r="L35" s="134"/>
      <c r="M35" s="10"/>
    </row>
    <row r="36" spans="1:14" x14ac:dyDescent="0.25">
      <c r="A36" s="15"/>
      <c r="B36" s="136" t="s">
        <v>238</v>
      </c>
      <c r="C36" s="132"/>
      <c r="D36" s="132"/>
      <c r="E36" s="132"/>
      <c r="F36" s="132"/>
      <c r="G36" s="132"/>
      <c r="H36" s="132"/>
      <c r="I36" s="132"/>
      <c r="J36" s="132"/>
      <c r="K36" s="132"/>
      <c r="L36" s="134"/>
      <c r="M36" s="10"/>
    </row>
    <row r="37" spans="1:14" x14ac:dyDescent="0.25">
      <c r="A37" s="15"/>
      <c r="B37" s="136" t="s">
        <v>239</v>
      </c>
      <c r="C37" s="132"/>
      <c r="D37" s="132"/>
      <c r="E37" s="132"/>
      <c r="F37" s="132"/>
      <c r="G37" s="132"/>
      <c r="H37" s="132"/>
      <c r="I37" s="132"/>
      <c r="J37" s="132"/>
      <c r="K37" s="132"/>
      <c r="L37" s="134"/>
      <c r="M37" s="10"/>
    </row>
    <row r="38" spans="1:14" x14ac:dyDescent="0.25">
      <c r="A38" s="15"/>
      <c r="B38" s="136"/>
      <c r="C38" s="132"/>
      <c r="D38" s="132"/>
      <c r="E38" s="132"/>
      <c r="F38" s="132"/>
      <c r="G38" s="132"/>
      <c r="H38" s="132"/>
      <c r="I38" s="132"/>
      <c r="J38" s="132"/>
      <c r="K38" s="132"/>
      <c r="L38" s="134"/>
      <c r="M38" s="10"/>
    </row>
    <row r="39" spans="1:14" ht="14.25" customHeight="1" x14ac:dyDescent="0.25">
      <c r="A39" s="15"/>
      <c r="B39" s="133" t="s">
        <v>240</v>
      </c>
      <c r="C39" s="132"/>
      <c r="D39" s="132"/>
      <c r="E39" s="132"/>
      <c r="F39" s="132"/>
      <c r="G39" s="132"/>
      <c r="H39" s="132"/>
      <c r="I39" s="132"/>
      <c r="J39" s="132"/>
      <c r="K39" s="132"/>
      <c r="L39" s="134"/>
      <c r="M39" s="10"/>
    </row>
    <row r="40" spans="1:14" x14ac:dyDescent="0.25">
      <c r="A40" s="15"/>
      <c r="B40" s="136" t="s">
        <v>241</v>
      </c>
      <c r="C40" s="129"/>
      <c r="D40" s="129"/>
      <c r="E40" s="129"/>
      <c r="F40" s="130"/>
      <c r="G40" s="130"/>
      <c r="H40" s="130"/>
      <c r="I40" s="131"/>
      <c r="J40" s="131"/>
      <c r="K40" s="131"/>
      <c r="L40" s="134"/>
      <c r="M40" s="10"/>
      <c r="N40" s="21" t="s">
        <v>50</v>
      </c>
    </row>
    <row r="41" spans="1:14" x14ac:dyDescent="0.25">
      <c r="A41" s="15"/>
      <c r="B41" s="136" t="s">
        <v>242</v>
      </c>
      <c r="C41" s="129"/>
      <c r="D41" s="129"/>
      <c r="E41" s="129"/>
      <c r="F41" s="130"/>
      <c r="G41" s="130"/>
      <c r="H41" s="130"/>
      <c r="I41" s="131"/>
      <c r="J41" s="131"/>
      <c r="K41" s="131"/>
      <c r="L41" s="134"/>
      <c r="M41" s="10"/>
      <c r="N41" s="9" t="s">
        <v>50</v>
      </c>
    </row>
    <row r="42" spans="1:14" x14ac:dyDescent="0.25">
      <c r="A42" s="15"/>
      <c r="B42" s="136" t="s">
        <v>243</v>
      </c>
      <c r="C42" s="129"/>
      <c r="D42" s="129"/>
      <c r="E42" s="129"/>
      <c r="F42" s="130"/>
      <c r="G42" s="130"/>
      <c r="H42" s="130"/>
      <c r="I42" s="131"/>
      <c r="J42" s="131"/>
      <c r="K42" s="131"/>
      <c r="L42" s="134"/>
      <c r="M42" s="10"/>
      <c r="N42" s="9" t="s">
        <v>50</v>
      </c>
    </row>
    <row r="43" spans="1:14" x14ac:dyDescent="0.25">
      <c r="A43" s="15"/>
      <c r="B43" s="136" t="s">
        <v>244</v>
      </c>
      <c r="C43" s="129"/>
      <c r="D43" s="129"/>
      <c r="E43" s="129"/>
      <c r="F43" s="130"/>
      <c r="G43" s="130"/>
      <c r="H43" s="130"/>
      <c r="I43" s="131"/>
      <c r="J43" s="131"/>
      <c r="K43" s="131"/>
      <c r="L43" s="134"/>
      <c r="M43" s="10"/>
      <c r="N43" s="9" t="s">
        <v>50</v>
      </c>
    </row>
    <row r="44" spans="1:14" x14ac:dyDescent="0.25">
      <c r="A44" s="15"/>
      <c r="B44" s="132"/>
      <c r="C44" s="129"/>
      <c r="D44" s="129"/>
      <c r="E44" s="129"/>
      <c r="F44" s="130"/>
      <c r="G44" s="130"/>
      <c r="H44" s="130"/>
      <c r="I44" s="131"/>
      <c r="J44" s="131"/>
      <c r="K44" s="131"/>
      <c r="L44" s="134"/>
      <c r="M44" s="10"/>
      <c r="N44" s="9" t="s">
        <v>50</v>
      </c>
    </row>
    <row r="45" spans="1:14" x14ac:dyDescent="0.25">
      <c r="A45" s="15"/>
      <c r="B45" s="133" t="s">
        <v>245</v>
      </c>
      <c r="C45" s="129"/>
      <c r="D45" s="129"/>
      <c r="E45" s="129"/>
      <c r="F45" s="130"/>
      <c r="G45" s="130"/>
      <c r="H45" s="130"/>
      <c r="I45" s="131"/>
      <c r="J45" s="131"/>
      <c r="K45" s="131"/>
      <c r="L45" s="134"/>
      <c r="M45" s="10"/>
    </row>
    <row r="46" spans="1:14" x14ac:dyDescent="0.25">
      <c r="A46" s="15"/>
      <c r="B46" s="132" t="s">
        <v>246</v>
      </c>
      <c r="C46" s="129"/>
      <c r="D46" s="129"/>
      <c r="E46" s="129"/>
      <c r="F46" s="130"/>
      <c r="G46" s="130"/>
      <c r="H46" s="130"/>
      <c r="I46" s="131"/>
      <c r="J46" s="131"/>
      <c r="K46" s="131"/>
      <c r="L46" s="134"/>
      <c r="M46" s="10"/>
      <c r="N46" s="9" t="s">
        <v>50</v>
      </c>
    </row>
    <row r="47" spans="1:14" x14ac:dyDescent="0.25">
      <c r="A47" s="15"/>
      <c r="B47" s="132" t="s">
        <v>247</v>
      </c>
      <c r="C47" s="129"/>
      <c r="D47" s="129"/>
      <c r="E47" s="129"/>
      <c r="F47" s="130"/>
      <c r="G47" s="130"/>
      <c r="H47" s="130"/>
      <c r="I47" s="131"/>
      <c r="J47" s="131"/>
      <c r="K47" s="131"/>
      <c r="L47" s="134"/>
      <c r="M47" s="10"/>
      <c r="N47" s="9" t="s">
        <v>50</v>
      </c>
    </row>
    <row r="48" spans="1:14" x14ac:dyDescent="0.25">
      <c r="A48" s="15"/>
      <c r="B48" s="132" t="s">
        <v>248</v>
      </c>
      <c r="C48" s="129"/>
      <c r="D48" s="129"/>
      <c r="E48" s="129"/>
      <c r="F48" s="130"/>
      <c r="G48" s="130"/>
      <c r="H48" s="130"/>
      <c r="I48" s="131"/>
      <c r="J48" s="131"/>
      <c r="K48" s="131"/>
      <c r="L48" s="134"/>
      <c r="M48" s="10"/>
      <c r="N48" s="9" t="s">
        <v>50</v>
      </c>
    </row>
    <row r="49" spans="1:14" x14ac:dyDescent="0.25">
      <c r="A49" s="15"/>
      <c r="B49" s="132" t="s">
        <v>249</v>
      </c>
      <c r="C49" s="129"/>
      <c r="D49" s="129"/>
      <c r="E49" s="129"/>
      <c r="F49" s="130"/>
      <c r="G49" s="130"/>
      <c r="H49" s="130"/>
      <c r="I49" s="131"/>
      <c r="J49" s="131"/>
      <c r="K49" s="131"/>
      <c r="L49" s="134"/>
      <c r="M49" s="10"/>
      <c r="N49" s="9" t="s">
        <v>50</v>
      </c>
    </row>
    <row r="50" spans="1:14" x14ac:dyDescent="0.25">
      <c r="A50" s="15"/>
      <c r="B50" s="132" t="s">
        <v>250</v>
      </c>
      <c r="C50" s="132"/>
      <c r="D50" s="132"/>
      <c r="E50" s="132"/>
      <c r="F50" s="132"/>
      <c r="G50" s="132"/>
      <c r="H50" s="132"/>
      <c r="I50" s="132"/>
      <c r="J50" s="132"/>
      <c r="K50" s="132"/>
      <c r="L50" s="134"/>
      <c r="M50" s="10"/>
    </row>
    <row r="51" spans="1:14" x14ac:dyDescent="0.25">
      <c r="A51" s="15"/>
      <c r="B51" s="135"/>
      <c r="C51" s="132"/>
      <c r="D51" s="132"/>
      <c r="E51" s="132"/>
      <c r="F51" s="132"/>
      <c r="G51" s="132"/>
      <c r="H51" s="132"/>
      <c r="I51" s="132"/>
      <c r="J51" s="132"/>
      <c r="K51" s="132"/>
      <c r="L51" s="134"/>
      <c r="M51" s="10"/>
    </row>
    <row r="52" spans="1:14" x14ac:dyDescent="0.25">
      <c r="A52" s="18"/>
      <c r="B52" s="50"/>
      <c r="C52" s="19"/>
      <c r="D52" s="19"/>
      <c r="E52" s="19"/>
      <c r="F52" s="19"/>
      <c r="G52" s="19"/>
      <c r="H52" s="19"/>
      <c r="I52" s="19"/>
      <c r="J52" s="19"/>
      <c r="K52" s="19"/>
      <c r="L52" s="20"/>
      <c r="M52" s="10"/>
    </row>
    <row r="54" spans="1:14" x14ac:dyDescent="0.25">
      <c r="B54" s="21" t="s">
        <v>17</v>
      </c>
      <c r="C54" s="21"/>
      <c r="D54" s="21"/>
      <c r="E54" s="21" t="s">
        <v>15</v>
      </c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83</vt:i4>
      </vt:variant>
    </vt:vector>
  </HeadingPairs>
  <TitlesOfParts>
    <vt:vector size="125" baseType="lpstr">
      <vt:lpstr>Índice</vt:lpstr>
      <vt:lpstr>Mercado Laboral (personas)</vt:lpstr>
      <vt:lpstr> Mercado Laboral (tasas)</vt:lpstr>
      <vt:lpstr>Mercado laboral trim (Género) </vt:lpstr>
      <vt:lpstr>Mercado laboral añocorr(Género)</vt:lpstr>
      <vt:lpstr>Tasa Global Part %.(Género)</vt:lpstr>
      <vt:lpstr>Tasa Ocupación %.(Género)</vt:lpstr>
      <vt:lpstr>Tasa Desocupación %.(Género)</vt:lpstr>
      <vt:lpstr>Tasa Ocup. % Ciudades Hombres</vt:lpstr>
      <vt:lpstr>Tasa Desocup.% Ciudades Hombres</vt:lpstr>
      <vt:lpstr>Tasa Ocup.% Ciudades Mujer</vt:lpstr>
      <vt:lpstr>Tasa Desocup.% Ciudades Mujer</vt:lpstr>
      <vt:lpstr>Ramas Ocupados Género</vt:lpstr>
      <vt:lpstr>Posición Ocupados Género</vt:lpstr>
      <vt:lpstr>Nivel Educativo Ocupados Género</vt:lpstr>
      <vt:lpstr>Mercado laboral (Etareo) </vt:lpstr>
      <vt:lpstr> Etáreo Mercado Laboral (tasas)</vt:lpstr>
      <vt:lpstr>Tasa Global Part %.(etáreo)</vt:lpstr>
      <vt:lpstr>Tasa ocupación %.(etáreo)</vt:lpstr>
      <vt:lpstr>Tasa desocupación %.(etáreo)</vt:lpstr>
      <vt:lpstr>TGP% Ciudades 14 a 28 años</vt:lpstr>
      <vt:lpstr>TGP% Ciudades 29 a 45 años</vt:lpstr>
      <vt:lpstr>TGP% Ciudades 46 años y más</vt:lpstr>
      <vt:lpstr>Tasa Ocup%Ciudades 14 a 28 años</vt:lpstr>
      <vt:lpstr>Tasa Ocup%Ciudades 29 a 45 años</vt:lpstr>
      <vt:lpstr>Tasa Ocup%.Ciudades 46 añosymás</vt:lpstr>
      <vt:lpstr>Tasa desocup%Ciudades 14 a 28 </vt:lpstr>
      <vt:lpstr>Tasa desocup%Ciudades 29 a 45</vt:lpstr>
      <vt:lpstr>Tasa desocup%.Ciudades 46 años</vt:lpstr>
      <vt:lpstr>Ramas Ocupados etáreo </vt:lpstr>
      <vt:lpstr>Posición Ocupados etáreo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Desocupacion (semanas) ciudades</vt:lpstr>
      <vt:lpstr>Desocupacion (semana)educación</vt:lpstr>
      <vt:lpstr>Notas Metodológica</vt:lpstr>
      <vt:lpstr>' Etáreo Mercado Laboral (tasas)'!Área_de_impresión</vt:lpstr>
      <vt:lpstr>' Mercado Laboral (tasas)'!Área_de_impresión</vt:lpstr>
      <vt:lpstr>'Desocupacion (semana)educación'!Área_de_impresión</vt:lpstr>
      <vt:lpstr>'Desocupación (semanas)'!Área_de_impresión</vt:lpstr>
      <vt:lpstr>'Desocupacion (semanas) ciudades'!Área_de_impresión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(Etareo) '!Área_de_impresión</vt:lpstr>
      <vt:lpstr>'Mercado Laboral (personas)'!Área_de_impresión</vt:lpstr>
      <vt:lpstr>'Mercado laboral añocorr(Género)'!Área_de_impresión</vt:lpstr>
      <vt:lpstr>'Mercado laboral trim (Género) '!Área_de_impresión</vt:lpstr>
      <vt:lpstr>'Nivel Educativo Ocupados Género'!Área_de_impresión</vt:lpstr>
      <vt:lpstr>'Notas Metodológica'!Área_de_impresión</vt:lpstr>
      <vt:lpstr>'Posición Ocupados etáreo'!Área_de_impresión</vt:lpstr>
      <vt:lpstr>'Posición Ocupados Género'!Área_de_impresión</vt:lpstr>
      <vt:lpstr>'Ramas Ocupados etáreo '!Área_de_impresión</vt:lpstr>
      <vt:lpstr>'Ramas Ocupados Género'!Área_de_impresión</vt:lpstr>
      <vt:lpstr>'Tasa desocup%.Ciudades 46 años'!Área_de_impresión</vt:lpstr>
      <vt:lpstr>'Tasa desocup%Ciudades 14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%.(etáreo)'!Área_de_impresión</vt:lpstr>
      <vt:lpstr>'Tasa Desocupación %.(Género)'!Área_de_impresión</vt:lpstr>
      <vt:lpstr>'Tasa Global Part %.(etáreo)'!Área_de_impresión</vt:lpstr>
      <vt:lpstr>'Tasa Global Part %.(Género)'!Área_de_impresión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14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%.(etáreo)'!Área_de_impresión</vt:lpstr>
      <vt:lpstr>'Tasa Ocupación %.(Género)'!Área_de_impresión</vt:lpstr>
      <vt:lpstr>'TGP% Ciudades 14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'Desocupacion (semana)educación'!Print_Area</vt:lpstr>
      <vt:lpstr>'Desocupación (semanas)'!Print_Area</vt:lpstr>
      <vt:lpstr>'Desocupacion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(Etareo) '!Print_Area</vt:lpstr>
      <vt:lpstr>'Mercado Laboral (personas)'!Print_Area</vt:lpstr>
      <vt:lpstr>'Mercado laboral añocorr(Género)'!Print_Area</vt:lpstr>
      <vt:lpstr>'Mercado laboral trim (Género) '!Print_Area</vt:lpstr>
      <vt:lpstr>'Nivel Educativo Ocupados Género'!Print_Area</vt:lpstr>
      <vt:lpstr>'Notas Metodológica'!Print_Area</vt:lpstr>
      <vt:lpstr>'Posición Ocupados etáreo'!Print_Area</vt:lpstr>
      <vt:lpstr>'Posición Ocupados Género'!Print_Area</vt:lpstr>
      <vt:lpstr>'Ramas Ocupados etáreo '!Print_Area</vt:lpstr>
      <vt:lpstr>'Ramas Ocupados Género'!Print_Area</vt:lpstr>
      <vt:lpstr>'Tasa desocup%.Ciudades 46 años'!Print_Area</vt:lpstr>
      <vt:lpstr>'Tasa desocup%Ciudades 14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%.(etáreo)'!Print_Area</vt:lpstr>
      <vt:lpstr>'Tasa Desocupación %.(Género)'!Print_Area</vt:lpstr>
      <vt:lpstr>'Tasa Global Part %.(etáreo)'!Print_Area</vt:lpstr>
      <vt:lpstr>'Tasa Global Part %.(Género)'!Print_Area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14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%.(etáreo)'!Print_Area</vt:lpstr>
      <vt:lpstr>'Tasa Ocupación %.(Género)'!Print_Area</vt:lpstr>
      <vt:lpstr>'TGP% Ciudades 14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Juan Sebastian  Martinez Ossa</cp:lastModifiedBy>
  <cp:lastPrinted>2014-10-20T20:58:18Z</cp:lastPrinted>
  <dcterms:created xsi:type="dcterms:W3CDTF">2009-04-02T15:53:30Z</dcterms:created>
  <dcterms:modified xsi:type="dcterms:W3CDTF">2014-10-24T14:37:52Z</dcterms:modified>
</cp:coreProperties>
</file>