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  <sheet name="Alimentos Bgta Vs Colom" sheetId="67" r:id="rId21"/>
  </sheets>
  <externalReferences>
    <externalReference r:id="rId22"/>
    <externalReference r:id="rId23"/>
    <externalReference r:id="rId24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20">'Alimentos Bgta Vs Colom'!$A$1:$M$38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corrido'!$A$1:$M$39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Acumulado'!$A$1:$L$37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minorista'!$A$1:$L$39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Acumulado'!$A$1:$M$42</definedName>
    <definedName name="_xlnm.Print_Area" localSheetId="15">'Ventas Bgta Vs Colom'!$A$1:$M$37</definedName>
    <definedName name="_xlnm.Print_Area" localSheetId="2">'Ventas reales'!$A$1:$L$42</definedName>
    <definedName name="_xlnm.Print_Area" localSheetId="11">'Ventas reales Corrido'!$A$1:$M$42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Q26" i="60" l="1"/>
  <c r="Q27" i="60"/>
  <c r="Q28" i="60"/>
  <c r="Q29" i="60"/>
  <c r="Q30" i="60"/>
  <c r="Q31" i="60"/>
  <c r="Q32" i="60"/>
  <c r="Q33" i="60"/>
  <c r="R35" i="50"/>
  <c r="R33" i="50"/>
  <c r="R31" i="50"/>
  <c r="Q31" i="50"/>
  <c r="Q33" i="50"/>
  <c r="O21" i="45"/>
  <c r="O20" i="45"/>
  <c r="O19" i="45"/>
  <c r="O18" i="45"/>
  <c r="R20" i="49"/>
  <c r="P17" i="49"/>
  <c r="Q31" i="57"/>
  <c r="Q32" i="57"/>
  <c r="Q33" i="57"/>
  <c r="P31" i="56" l="1"/>
  <c r="P32" i="56"/>
  <c r="P33" i="56"/>
  <c r="P30" i="56"/>
  <c r="P29" i="56"/>
  <c r="P28" i="56"/>
  <c r="Q31" i="56"/>
  <c r="R17" i="49" l="1"/>
  <c r="Q18" i="49"/>
  <c r="Q17" i="49"/>
  <c r="P18" i="49"/>
  <c r="Q31" i="61"/>
  <c r="Q32" i="61"/>
  <c r="Q33" i="61"/>
  <c r="Q31" i="59"/>
  <c r="Q32" i="59"/>
  <c r="Q33" i="59"/>
  <c r="Q31" i="58"/>
  <c r="Q32" i="58"/>
  <c r="Q33" i="58"/>
  <c r="Q32" i="56"/>
  <c r="Q33" i="56"/>
  <c r="R32" i="50"/>
  <c r="Q30" i="56" s="1"/>
  <c r="Q29" i="61"/>
  <c r="R30" i="50"/>
  <c r="R29" i="50"/>
  <c r="R28" i="50"/>
  <c r="R27" i="50"/>
  <c r="R26" i="50"/>
  <c r="R25" i="50"/>
  <c r="R24" i="50"/>
  <c r="R23" i="50"/>
  <c r="Q23" i="50"/>
  <c r="Q22" i="50"/>
  <c r="Q21" i="50"/>
  <c r="Q20" i="50"/>
  <c r="P31" i="57"/>
  <c r="P32" i="57"/>
  <c r="P33" i="57"/>
  <c r="S17" i="45"/>
  <c r="R17" i="45"/>
  <c r="Q17" i="45"/>
  <c r="P17" i="45"/>
  <c r="O17" i="45"/>
  <c r="S22" i="45"/>
  <c r="R22" i="45"/>
  <c r="Q22" i="45"/>
  <c r="P22" i="45"/>
  <c r="O22" i="45"/>
  <c r="S18" i="45"/>
  <c r="S21" i="45"/>
  <c r="S20" i="45"/>
  <c r="S19" i="45"/>
  <c r="S23" i="45"/>
  <c r="R18" i="45"/>
  <c r="R21" i="45"/>
  <c r="R20" i="45"/>
  <c r="R19" i="45"/>
  <c r="R23" i="45"/>
  <c r="Q23" i="45"/>
  <c r="Q19" i="45"/>
  <c r="Q20" i="45"/>
  <c r="Q21" i="45"/>
  <c r="Q18" i="45"/>
  <c r="P23" i="45"/>
  <c r="P19" i="45"/>
  <c r="P20" i="45"/>
  <c r="P21" i="45"/>
  <c r="P18" i="45"/>
  <c r="Q30" i="59" l="1"/>
  <c r="Q30" i="61"/>
  <c r="Q29" i="56"/>
  <c r="P14" i="56"/>
  <c r="O20" i="49" l="1"/>
  <c r="O19" i="49"/>
  <c r="O18" i="49"/>
  <c r="O17" i="49"/>
  <c r="P18" i="56"/>
  <c r="Q17" i="56"/>
  <c r="Q34" i="52" l="1"/>
  <c r="R34" i="52"/>
  <c r="Q34" i="54"/>
  <c r="R34" i="54"/>
  <c r="O23" i="45" l="1"/>
  <c r="Q33" i="64" l="1"/>
  <c r="R33" i="65"/>
  <c r="Q33" i="65"/>
  <c r="Q30" i="66"/>
  <c r="R30" i="66"/>
  <c r="R29" i="66"/>
  <c r="Q29" i="66"/>
  <c r="Q30" i="67"/>
  <c r="R30" i="67"/>
  <c r="R29" i="67"/>
  <c r="Q29" i="67"/>
  <c r="Q32" i="65" l="1"/>
  <c r="B42" i="68" l="1"/>
  <c r="R21" i="68"/>
  <c r="Q21" i="68"/>
  <c r="P21" i="68"/>
  <c r="S16" i="68"/>
  <c r="R16" i="68"/>
  <c r="Q16" i="68"/>
  <c r="P16" i="68"/>
  <c r="S19" i="68"/>
  <c r="R19" i="68"/>
  <c r="Q19" i="68"/>
  <c r="P19" i="68"/>
  <c r="S20" i="68"/>
  <c r="R20" i="68"/>
  <c r="Q20" i="68"/>
  <c r="P20" i="68"/>
  <c r="S18" i="68"/>
  <c r="R18" i="68"/>
  <c r="Q18" i="68"/>
  <c r="P18" i="68"/>
  <c r="S17" i="68"/>
  <c r="R17" i="68"/>
  <c r="Q17" i="68"/>
  <c r="P17" i="68"/>
  <c r="S15" i="68"/>
  <c r="R15" i="68"/>
  <c r="Q15" i="68"/>
  <c r="P15" i="68"/>
  <c r="S21" i="68"/>
  <c r="T22" i="68" l="1"/>
  <c r="B39" i="3"/>
  <c r="B38" i="67" l="1"/>
  <c r="R31" i="67"/>
  <c r="Q31" i="67"/>
  <c r="R28" i="67"/>
  <c r="Q28" i="67"/>
  <c r="R27" i="67"/>
  <c r="Q27" i="67"/>
  <c r="R26" i="67"/>
  <c r="Q26" i="67"/>
  <c r="R25" i="67"/>
  <c r="Q25" i="67"/>
  <c r="R24" i="67"/>
  <c r="Q24" i="67"/>
  <c r="R23" i="67"/>
  <c r="Q23" i="67"/>
  <c r="R22" i="67"/>
  <c r="Q22" i="67"/>
  <c r="R21" i="67"/>
  <c r="Q21" i="67"/>
  <c r="R20" i="67"/>
  <c r="Q20" i="67"/>
  <c r="R19" i="67"/>
  <c r="Q19" i="67"/>
  <c r="R18" i="67"/>
  <c r="Q18" i="67"/>
  <c r="R17" i="67"/>
  <c r="Q17" i="67"/>
  <c r="R16" i="67"/>
  <c r="Q16" i="67"/>
  <c r="R16" i="66"/>
  <c r="Q16" i="66"/>
  <c r="B38" i="66" l="1"/>
  <c r="R31" i="66"/>
  <c r="Q31" i="66"/>
  <c r="R28" i="66"/>
  <c r="Q28" i="66"/>
  <c r="R27" i="66"/>
  <c r="Q27" i="66"/>
  <c r="R26" i="66"/>
  <c r="Q26" i="66"/>
  <c r="R25" i="66"/>
  <c r="Q25" i="66"/>
  <c r="R24" i="66"/>
  <c r="Q24" i="66"/>
  <c r="R23" i="66"/>
  <c r="Q23" i="66"/>
  <c r="R22" i="66"/>
  <c r="Q22" i="66"/>
  <c r="R21" i="66"/>
  <c r="Q21" i="66"/>
  <c r="R20" i="66"/>
  <c r="Q20" i="66"/>
  <c r="R19" i="66"/>
  <c r="Q19" i="66"/>
  <c r="R18" i="66"/>
  <c r="Q18" i="66"/>
  <c r="R17" i="66"/>
  <c r="Q17" i="66"/>
  <c r="R32" i="65" l="1"/>
  <c r="Q34" i="65"/>
  <c r="R34" i="65"/>
  <c r="R31" i="65"/>
  <c r="R28" i="65"/>
  <c r="R29" i="65"/>
  <c r="R30" i="65"/>
  <c r="R27" i="65"/>
  <c r="R24" i="65"/>
  <c r="R25" i="65"/>
  <c r="R26" i="65"/>
  <c r="R23" i="65"/>
  <c r="R20" i="65"/>
  <c r="R21" i="65"/>
  <c r="R22" i="65"/>
  <c r="R19" i="65"/>
  <c r="Q31" i="65"/>
  <c r="Q28" i="65"/>
  <c r="Q29" i="65"/>
  <c r="Q30" i="65"/>
  <c r="Q27" i="65"/>
  <c r="Q24" i="65"/>
  <c r="Q25" i="65"/>
  <c r="Q26" i="65"/>
  <c r="Q23" i="65"/>
  <c r="Q20" i="65"/>
  <c r="Q21" i="65"/>
  <c r="Q22" i="65"/>
  <c r="Q19" i="65"/>
  <c r="R32" i="64"/>
  <c r="R33" i="64"/>
  <c r="R34" i="64"/>
  <c r="R31" i="64"/>
  <c r="R28" i="64"/>
  <c r="R29" i="64"/>
  <c r="R30" i="64"/>
  <c r="R27" i="64"/>
  <c r="R24" i="64"/>
  <c r="R25" i="64"/>
  <c r="R26" i="64"/>
  <c r="R23" i="64"/>
  <c r="R20" i="64"/>
  <c r="R21" i="64"/>
  <c r="R22" i="64"/>
  <c r="R19" i="64"/>
  <c r="Q32" i="64"/>
  <c r="Q34" i="64"/>
  <c r="Q31" i="64"/>
  <c r="Q28" i="64"/>
  <c r="Q29" i="64"/>
  <c r="Q30" i="64"/>
  <c r="Q27" i="64"/>
  <c r="Q24" i="64"/>
  <c r="Q25" i="64"/>
  <c r="Q26" i="64"/>
  <c r="Q23" i="64"/>
  <c r="Q20" i="64"/>
  <c r="Q21" i="64"/>
  <c r="Q22" i="64"/>
  <c r="Q19" i="64"/>
  <c r="R32" i="55"/>
  <c r="R33" i="55"/>
  <c r="R34" i="55"/>
  <c r="R31" i="55"/>
  <c r="R28" i="55"/>
  <c r="R29" i="55"/>
  <c r="R30" i="55"/>
  <c r="R27" i="55"/>
  <c r="R24" i="55"/>
  <c r="R25" i="55"/>
  <c r="R26" i="55"/>
  <c r="R23" i="55"/>
  <c r="R20" i="55"/>
  <c r="R21" i="55"/>
  <c r="R22" i="55"/>
  <c r="R19" i="55"/>
  <c r="Q32" i="55"/>
  <c r="Q33" i="55"/>
  <c r="Q34" i="55"/>
  <c r="Q31" i="55"/>
  <c r="Q28" i="55"/>
  <c r="Q29" i="55"/>
  <c r="Q30" i="55"/>
  <c r="Q27" i="55"/>
  <c r="Q24" i="55"/>
  <c r="Q25" i="55"/>
  <c r="Q26" i="55"/>
  <c r="Q23" i="55"/>
  <c r="Q20" i="55"/>
  <c r="Q21" i="55"/>
  <c r="Q22" i="55"/>
  <c r="Q19" i="55"/>
  <c r="R19" i="54"/>
  <c r="R32" i="54" l="1"/>
  <c r="R33" i="54"/>
  <c r="R36" i="54"/>
  <c r="R31" i="54"/>
  <c r="R28" i="54"/>
  <c r="R29" i="54"/>
  <c r="R30" i="54"/>
  <c r="R27" i="54"/>
  <c r="R24" i="54"/>
  <c r="R25" i="54"/>
  <c r="R26" i="54"/>
  <c r="R23" i="54"/>
  <c r="R20" i="54"/>
  <c r="R21" i="54"/>
  <c r="R22" i="54"/>
  <c r="Q32" i="54"/>
  <c r="Q33" i="54"/>
  <c r="Q36" i="54"/>
  <c r="Q31" i="54"/>
  <c r="Q28" i="54"/>
  <c r="Q29" i="54"/>
  <c r="Q30" i="54"/>
  <c r="Q27" i="54"/>
  <c r="Q24" i="54"/>
  <c r="Q25" i="54"/>
  <c r="Q26" i="54"/>
  <c r="Q23" i="54"/>
  <c r="Q20" i="54"/>
  <c r="Q21" i="54"/>
  <c r="Q22" i="54"/>
  <c r="Q19" i="54"/>
  <c r="R32" i="52"/>
  <c r="R33" i="52"/>
  <c r="R31" i="52"/>
  <c r="R28" i="52"/>
  <c r="R29" i="52"/>
  <c r="R30" i="52"/>
  <c r="R27" i="52"/>
  <c r="R24" i="52"/>
  <c r="R25" i="52"/>
  <c r="R26" i="52"/>
  <c r="R23" i="52"/>
  <c r="R20" i="52"/>
  <c r="R21" i="52"/>
  <c r="R22" i="52"/>
  <c r="R19" i="52"/>
  <c r="Q32" i="52"/>
  <c r="Q33" i="52"/>
  <c r="Q31" i="52"/>
  <c r="Q28" i="52"/>
  <c r="Q29" i="52"/>
  <c r="Q30" i="52"/>
  <c r="Q27" i="52"/>
  <c r="Q24" i="52"/>
  <c r="Q25" i="52"/>
  <c r="Q26" i="52"/>
  <c r="Q23" i="52"/>
  <c r="Q20" i="52"/>
  <c r="Q21" i="52"/>
  <c r="Q22" i="52"/>
  <c r="Q19" i="52"/>
  <c r="S15" i="53"/>
  <c r="S16" i="53"/>
  <c r="S17" i="53"/>
  <c r="S18" i="53"/>
  <c r="R15" i="53"/>
  <c r="Q15" i="53"/>
  <c r="S15" i="51"/>
  <c r="S17" i="51"/>
  <c r="S16" i="51"/>
  <c r="S18" i="51"/>
  <c r="S19" i="51"/>
  <c r="S20" i="51"/>
  <c r="S21" i="51"/>
  <c r="R15" i="51"/>
  <c r="Q21" i="51"/>
  <c r="Q20" i="51"/>
  <c r="Q19" i="51"/>
  <c r="Q18" i="51"/>
  <c r="Q16" i="51"/>
  <c r="Q17" i="51"/>
  <c r="Q15" i="51"/>
  <c r="S19" i="49"/>
  <c r="R19" i="49"/>
  <c r="Q19" i="49"/>
  <c r="P19" i="49"/>
  <c r="P31" i="61"/>
  <c r="P32" i="61"/>
  <c r="P33" i="61"/>
  <c r="P30" i="61"/>
  <c r="P27" i="61"/>
  <c r="P28" i="61"/>
  <c r="P29" i="61"/>
  <c r="P26" i="61"/>
  <c r="P23" i="61"/>
  <c r="P24" i="61"/>
  <c r="P25" i="61"/>
  <c r="P22" i="61"/>
  <c r="P19" i="61"/>
  <c r="P20" i="61"/>
  <c r="P21" i="61"/>
  <c r="P18" i="61"/>
  <c r="P15" i="61"/>
  <c r="P16" i="61"/>
  <c r="P17" i="61"/>
  <c r="P14" i="61"/>
  <c r="Q15" i="61"/>
  <c r="Q16" i="61"/>
  <c r="Q17" i="61"/>
  <c r="Q14" i="61"/>
  <c r="P31" i="60"/>
  <c r="P32" i="60"/>
  <c r="P33" i="60"/>
  <c r="P30" i="60"/>
  <c r="P27" i="60"/>
  <c r="P28" i="60"/>
  <c r="P29" i="60"/>
  <c r="P26" i="60"/>
  <c r="P23" i="60"/>
  <c r="P24" i="60"/>
  <c r="P25" i="60"/>
  <c r="P22" i="60"/>
  <c r="P19" i="60"/>
  <c r="P20" i="60"/>
  <c r="P21" i="60"/>
  <c r="P18" i="60"/>
  <c r="P15" i="60"/>
  <c r="P16" i="60"/>
  <c r="P17" i="60"/>
  <c r="P14" i="60"/>
  <c r="Q15" i="60"/>
  <c r="Q16" i="60"/>
  <c r="Q17" i="60"/>
  <c r="Q14" i="60"/>
  <c r="P31" i="59"/>
  <c r="P32" i="59"/>
  <c r="P33" i="59"/>
  <c r="P30" i="59"/>
  <c r="P27" i="59"/>
  <c r="P28" i="59"/>
  <c r="P29" i="59"/>
  <c r="P26" i="59"/>
  <c r="P23" i="59"/>
  <c r="P24" i="59"/>
  <c r="P25" i="59"/>
  <c r="P22" i="59"/>
  <c r="P19" i="59"/>
  <c r="P20" i="59"/>
  <c r="P21" i="59"/>
  <c r="P18" i="59"/>
  <c r="P15" i="59"/>
  <c r="P16" i="59"/>
  <c r="P17" i="59"/>
  <c r="P14" i="59"/>
  <c r="Q15" i="59"/>
  <c r="Q16" i="59"/>
  <c r="Q17" i="59"/>
  <c r="Q14" i="59"/>
  <c r="P27" i="58"/>
  <c r="P23" i="58"/>
  <c r="P19" i="58"/>
  <c r="P14" i="58"/>
  <c r="P31" i="58"/>
  <c r="P32" i="58"/>
  <c r="P33" i="58"/>
  <c r="P30" i="58"/>
  <c r="P28" i="58"/>
  <c r="P29" i="58"/>
  <c r="P26" i="58"/>
  <c r="P24" i="58"/>
  <c r="P25" i="58"/>
  <c r="P22" i="58"/>
  <c r="P20" i="58"/>
  <c r="P21" i="58"/>
  <c r="P18" i="58"/>
  <c r="P15" i="58"/>
  <c r="P16" i="58"/>
  <c r="P17" i="58"/>
  <c r="Q15" i="58"/>
  <c r="Q16" i="58"/>
  <c r="Q17" i="58"/>
  <c r="Q14" i="58"/>
  <c r="P26" i="57"/>
  <c r="P30" i="57"/>
  <c r="P27" i="57"/>
  <c r="P24" i="57"/>
  <c r="P22" i="57"/>
  <c r="P19" i="57"/>
  <c r="P14" i="57"/>
  <c r="P28" i="57"/>
  <c r="P29" i="57"/>
  <c r="P23" i="57"/>
  <c r="P25" i="57"/>
  <c r="P20" i="57"/>
  <c r="P21" i="57"/>
  <c r="P18" i="57"/>
  <c r="P15" i="57"/>
  <c r="P16" i="57"/>
  <c r="P17" i="57"/>
  <c r="Q15" i="57"/>
  <c r="Q16" i="57"/>
  <c r="Q17" i="57"/>
  <c r="Q14" i="57"/>
  <c r="P26" i="56"/>
  <c r="P22" i="56"/>
  <c r="Q15" i="56"/>
  <c r="Q16" i="56"/>
  <c r="Q14" i="56"/>
  <c r="Q34" i="50"/>
  <c r="R34" i="50"/>
  <c r="Q35" i="50"/>
  <c r="Q32" i="50"/>
  <c r="Q29" i="50"/>
  <c r="Q30" i="50"/>
  <c r="Q28" i="50"/>
  <c r="Q25" i="50"/>
  <c r="Q23" i="61"/>
  <c r="Q26" i="50"/>
  <c r="Q24" i="58"/>
  <c r="Q27" i="50"/>
  <c r="Q25" i="57"/>
  <c r="Q22" i="61"/>
  <c r="Q24" i="50"/>
  <c r="R21" i="50"/>
  <c r="Q19" i="61" s="1"/>
  <c r="R22" i="50"/>
  <c r="Q20" i="61" s="1"/>
  <c r="Q21" i="61"/>
  <c r="R20" i="50"/>
  <c r="Q18" i="61" s="1"/>
  <c r="P17" i="56"/>
  <c r="P15" i="56"/>
  <c r="P16" i="56"/>
  <c r="B36" i="65"/>
  <c r="B37" i="64"/>
  <c r="B37" i="55"/>
  <c r="B37" i="54"/>
  <c r="B37" i="52"/>
  <c r="B39" i="53"/>
  <c r="B42" i="51"/>
  <c r="B37" i="50"/>
  <c r="B39" i="49"/>
  <c r="B40" i="61"/>
  <c r="B40" i="60"/>
  <c r="B40" i="59"/>
  <c r="B40" i="58"/>
  <c r="B40" i="57"/>
  <c r="B40" i="56"/>
  <c r="B42" i="45"/>
  <c r="Q24" i="59" l="1"/>
  <c r="Q24" i="56"/>
  <c r="T22" i="51"/>
  <c r="Q24" i="60"/>
  <c r="Q24" i="57"/>
  <c r="Q24" i="61"/>
  <c r="Q23" i="56"/>
  <c r="Q23" i="57"/>
  <c r="Q23" i="58"/>
  <c r="Q23" i="59"/>
  <c r="Q23" i="60"/>
  <c r="Q27" i="61"/>
  <c r="Q27" i="57"/>
  <c r="Q28" i="56"/>
  <c r="Q28" i="57"/>
  <c r="Q22" i="56"/>
  <c r="Q22" i="57"/>
  <c r="Q22" i="58"/>
  <c r="Q22" i="59"/>
  <c r="Q22" i="60"/>
  <c r="Q29" i="57"/>
  <c r="Q26" i="61"/>
  <c r="Q26" i="57"/>
  <c r="Q25" i="56"/>
  <c r="Q25" i="58"/>
  <c r="Q25" i="59"/>
  <c r="Q25" i="60"/>
  <c r="Q25" i="61"/>
  <c r="Q20" i="56"/>
  <c r="Q20" i="57"/>
  <c r="Q20" i="58"/>
  <c r="Q20" i="59"/>
  <c r="Q20" i="60"/>
  <c r="Q19" i="56"/>
  <c r="Q19" i="57"/>
  <c r="Q19" i="58"/>
  <c r="Q19" i="59"/>
  <c r="Q19" i="60"/>
  <c r="Q18" i="56"/>
  <c r="Q18" i="57"/>
  <c r="Q18" i="58"/>
  <c r="Q18" i="59"/>
  <c r="Q18" i="60"/>
  <c r="Q21" i="56"/>
  <c r="Q21" i="57"/>
  <c r="Q21" i="58"/>
  <c r="Q21" i="59"/>
  <c r="Q21" i="60"/>
  <c r="Q30" i="57"/>
  <c r="Q27" i="56"/>
  <c r="Q28" i="58"/>
  <c r="Q28" i="59"/>
  <c r="Q28" i="61"/>
  <c r="Q29" i="58"/>
  <c r="Q27" i="58"/>
  <c r="Q29" i="59"/>
  <c r="Q27" i="59"/>
  <c r="Q30" i="58"/>
  <c r="Q26" i="56"/>
  <c r="Q26" i="58"/>
  <c r="Q26" i="59"/>
  <c r="P27" i="56"/>
  <c r="P23" i="56"/>
  <c r="P24" i="56"/>
  <c r="P25" i="56"/>
  <c r="P19" i="56"/>
  <c r="P20" i="56"/>
  <c r="P21" i="56"/>
  <c r="S18" i="49" l="1"/>
  <c r="S17" i="49"/>
  <c r="S20" i="49"/>
  <c r="P18" i="53" l="1"/>
  <c r="P17" i="53"/>
  <c r="P16" i="53"/>
  <c r="P15" i="53"/>
  <c r="R16" i="53"/>
  <c r="R17" i="53"/>
  <c r="R18" i="53"/>
  <c r="Q18" i="53"/>
  <c r="Q17" i="53"/>
  <c r="Q16" i="53"/>
  <c r="R21" i="51" l="1"/>
  <c r="P21" i="51"/>
  <c r="R20" i="51"/>
  <c r="R19" i="51"/>
  <c r="R18" i="51"/>
  <c r="R16" i="51"/>
  <c r="R17" i="51"/>
  <c r="P20" i="51"/>
  <c r="P19" i="51"/>
  <c r="P18" i="51"/>
  <c r="P16" i="51"/>
  <c r="P17" i="51"/>
  <c r="P15" i="51"/>
  <c r="Q20" i="49" l="1"/>
  <c r="P20" i="49"/>
  <c r="R18" i="49"/>
</calcChain>
</file>

<file path=xl/sharedStrings.xml><?xml version="1.0" encoding="utf-8"?>
<sst xmlns="http://schemas.openxmlformats.org/spreadsheetml/2006/main" count="507" uniqueCount="99">
  <si>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</si>
  <si>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</si>
  <si>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</si>
  <si>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</si>
  <si>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</si>
  <si>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</si>
  <si>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</si>
  <si>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</si>
  <si>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</si>
  <si>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</si>
  <si>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</si>
  <si>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</si>
  <si>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</si>
  <si>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</si>
  <si>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</si>
  <si>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</si>
  <si>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</si>
  <si>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</si>
  <si>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</si>
  <si>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</si>
  <si>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</si>
  <si>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</si>
  <si>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</si>
  <si>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</si>
  <si>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</si>
  <si>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</si>
  <si>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</si>
  <si>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</si>
  <si>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>Ventas Totales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</si>
  <si>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</si>
  <si>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</si>
  <si>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</si>
  <si>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</si>
  <si>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</si>
  <si>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</si>
  <si>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</si>
  <si>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</si>
  <si>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</si>
  <si>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</si>
  <si>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</si>
  <si>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</si>
  <si>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</si>
  <si>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</si>
  <si>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</si>
  <si>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</si>
  <si>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</si>
  <si>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</si>
  <si>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</si>
  <si>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</si>
  <si>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</si>
  <si>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</si>
  <si>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</si>
  <si>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</si>
  <si>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</si>
  <si>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</si>
  <si>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</si>
  <si>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</si>
  <si>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</si>
  <si>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</si>
  <si>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</si>
  <si>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</si>
  <si>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</si>
  <si>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</si>
  <si>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</si>
  <si>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</si>
  <si>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</si>
  <si>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</si>
  <si>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</si>
  <si>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</si>
  <si>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</si>
  <si>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</si>
  <si>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</si>
  <si>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</si>
  <si>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</si>
  <si>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</si>
  <si>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</si>
  <si>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</si>
  <si>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</si>
  <si>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</si>
  <si>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</si>
  <si>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</si>
  <si>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</si>
  <si>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</si>
  <si>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</si>
  <si>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</si>
  <si>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</si>
  <si>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</si>
  <si>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</si>
  <si>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Ventas reales según grupo (variación año corrido %)</t>
  </si>
  <si>
    <t>Empleo según tipo de contrato (variación año corrido %)</t>
  </si>
  <si>
    <t>Ventas reales según grupo (variación acumulado anual %)</t>
  </si>
  <si>
    <t>contrib.2013</t>
  </si>
  <si>
    <t>Contrib 2013</t>
  </si>
  <si>
    <t>Fuente: Departamento Administrativo Nacional de Estadistica, Dane agosto 2013.</t>
  </si>
  <si>
    <r>
      <rPr>
        <b/>
        <sz val="12"/>
        <color theme="6"/>
        <rFont val="Calibri"/>
        <family val="2"/>
        <scheme val="minor"/>
      </rPr>
      <t>II trimestre de 2013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</si>
  <si>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II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</si>
  <si>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II trimestre de 2013</t>
    </r>
    <r>
      <rPr>
        <b/>
        <sz val="12"/>
        <rFont val="Calibri"/>
        <family val="2"/>
        <scheme val="minor"/>
      </rPr>
      <t xml:space="preserve">, Variación año corrido % </t>
    </r>
  </si>
  <si>
    <t>II Trim</t>
  </si>
  <si>
    <r>
      <rPr>
        <b/>
        <sz val="12"/>
        <color theme="6"/>
        <rFont val="Calibri"/>
        <family val="2"/>
        <scheme val="minor"/>
      </rPr>
      <t>II trimestre de 2013</t>
    </r>
    <r>
      <rPr>
        <b/>
        <sz val="12"/>
        <rFont val="Calibri"/>
        <family val="2"/>
        <scheme val="minor"/>
      </rPr>
      <t xml:space="preserve">, Variación acumulado anual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</si>
</sst>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sz val="12"/>
      <color theme="2" tint="-0.749992370372631"/>
      <name val="Calibri"/>
      <family val="2"/>
      <scheme val="minor"/>
    </font>
    <font>
      <sz val="12"/>
      <color theme="2" tint="-0.49998474074526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5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2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1" fillId="4" borderId="9" xfId="2" applyNumberFormat="1" applyFont="1" applyFill="1" applyBorder="1"/>
    <xf numFmtId="167" fontId="2" fillId="2" borderId="12" xfId="2" applyNumberFormat="1" applyFont="1" applyFill="1" applyBorder="1"/>
    <xf numFmtId="167" fontId="2" fillId="0" borderId="12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3" fillId="2" borderId="0" xfId="1" applyFont="1" applyFill="1"/>
    <xf numFmtId="0" fontId="23" fillId="2" borderId="0" xfId="1" applyFont="1" applyFill="1" applyBorder="1"/>
    <xf numFmtId="0" fontId="23" fillId="2" borderId="5" xfId="1" applyFont="1" applyFill="1" applyBorder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left"/>
    </xf>
    <xf numFmtId="0" fontId="23" fillId="2" borderId="5" xfId="2" applyFont="1" applyFill="1" applyBorder="1" applyAlignment="1">
      <alignment horizontal="center"/>
    </xf>
    <xf numFmtId="0" fontId="24" fillId="2" borderId="0" xfId="2" applyFont="1" applyFill="1" applyBorder="1" applyAlignment="1">
      <alignment vertical="center"/>
    </xf>
    <xf numFmtId="0" fontId="25" fillId="2" borderId="0" xfId="29" applyFont="1" applyFill="1" applyBorder="1" applyAlignment="1" applyProtection="1"/>
    <xf numFmtId="3" fontId="23" fillId="2" borderId="0" xfId="2" applyNumberFormat="1" applyFont="1" applyFill="1" applyBorder="1"/>
    <xf numFmtId="3" fontId="23" fillId="2" borderId="5" xfId="2" applyNumberFormat="1" applyFont="1" applyFill="1" applyBorder="1"/>
    <xf numFmtId="0" fontId="24" fillId="2" borderId="0" xfId="2" applyFont="1" applyFill="1" applyBorder="1" applyAlignment="1">
      <alignment horizontal="left"/>
    </xf>
    <xf numFmtId="0" fontId="16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6" fillId="2" borderId="0" xfId="2" applyFont="1" applyFill="1" applyBorder="1" applyAlignment="1"/>
    <xf numFmtId="0" fontId="27" fillId="2" borderId="0" xfId="1" applyFont="1" applyFill="1"/>
    <xf numFmtId="0" fontId="26" fillId="2" borderId="5" xfId="2" applyFont="1" applyFill="1" applyBorder="1" applyAlignment="1"/>
    <xf numFmtId="0" fontId="26" fillId="2" borderId="0" xfId="2" applyFont="1" applyFill="1" applyBorder="1" applyAlignment="1">
      <alignment horizontal="center"/>
    </xf>
    <xf numFmtId="0" fontId="26" fillId="2" borderId="5" xfId="2" applyFont="1" applyFill="1" applyBorder="1" applyAlignment="1">
      <alignment horizontal="center"/>
    </xf>
    <xf numFmtId="0" fontId="27" fillId="2" borderId="0" xfId="1" applyFont="1" applyFill="1" applyBorder="1"/>
    <xf numFmtId="0" fontId="27" fillId="2" borderId="0" xfId="2" applyFont="1" applyFill="1" applyBorder="1" applyAlignment="1">
      <alignment horizontal="center"/>
    </xf>
    <xf numFmtId="0" fontId="27" fillId="2" borderId="5" xfId="2" applyFont="1" applyFill="1" applyBorder="1" applyAlignment="1">
      <alignment horizontal="center"/>
    </xf>
    <xf numFmtId="0" fontId="27" fillId="2" borderId="0" xfId="2" applyFont="1" applyFill="1" applyBorder="1" applyAlignment="1"/>
    <xf numFmtId="0" fontId="27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1" applyFont="1" applyFill="1" applyBorder="1" applyAlignment="1">
      <alignment horizontal="center"/>
    </xf>
    <xf numFmtId="164" fontId="17" fillId="4" borderId="13" xfId="2" applyNumberFormat="1" applyFont="1" applyFill="1" applyBorder="1"/>
    <xf numFmtId="164" fontId="17" fillId="4" borderId="9" xfId="2" applyNumberFormat="1" applyFont="1" applyFill="1" applyBorder="1"/>
    <xf numFmtId="0" fontId="2" fillId="2" borderId="1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19" fillId="2" borderId="4" xfId="1" applyNumberFormat="1" applyFont="1" applyFill="1" applyBorder="1"/>
    <xf numFmtId="0" fontId="19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8" fillId="2" borderId="0" xfId="1" applyFont="1" applyFill="1"/>
    <xf numFmtId="1" fontId="28" fillId="2" borderId="0" xfId="1" applyNumberFormat="1" applyFont="1" applyFill="1"/>
    <xf numFmtId="167" fontId="28" fillId="2" borderId="0" xfId="1" applyNumberFormat="1" applyFont="1" applyFill="1"/>
    <xf numFmtId="2" fontId="28" fillId="2" borderId="0" xfId="1" applyNumberFormat="1" applyFont="1" applyFill="1"/>
    <xf numFmtId="0" fontId="28" fillId="2" borderId="4" xfId="1" applyFont="1" applyFill="1" applyBorder="1"/>
    <xf numFmtId="0" fontId="29" fillId="2" borderId="0" xfId="1" applyFont="1" applyFill="1"/>
    <xf numFmtId="167" fontId="29" fillId="2" borderId="0" xfId="1" applyNumberFormat="1" applyFont="1" applyFill="1"/>
    <xf numFmtId="1" fontId="29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1" fontId="19" fillId="2" borderId="0" xfId="1" applyNumberFormat="1" applyFont="1" applyFill="1"/>
    <xf numFmtId="164" fontId="19" fillId="2" borderId="0" xfId="1" applyNumberFormat="1" applyFont="1" applyFill="1" applyBorder="1"/>
    <xf numFmtId="0" fontId="19" fillId="2" borderId="0" xfId="1" applyFont="1" applyFill="1" applyBorder="1"/>
    <xf numFmtId="164" fontId="28" fillId="2" borderId="0" xfId="1" applyNumberFormat="1" applyFont="1" applyFill="1"/>
    <xf numFmtId="164" fontId="28" fillId="2" borderId="0" xfId="1" applyNumberFormat="1" applyFont="1" applyFill="1" applyBorder="1"/>
    <xf numFmtId="0" fontId="28" fillId="2" borderId="0" xfId="1" applyFont="1" applyFill="1" applyBorder="1"/>
    <xf numFmtId="0" fontId="30" fillId="2" borderId="0" xfId="0" applyFont="1" applyFill="1" applyBorder="1" applyAlignment="1">
      <alignment horizontal="center" vertical="center"/>
    </xf>
    <xf numFmtId="168" fontId="28" fillId="2" borderId="0" xfId="1" applyNumberFormat="1" applyFont="1" applyFill="1"/>
    <xf numFmtId="0" fontId="31" fillId="2" borderId="0" xfId="2" applyFont="1" applyFill="1" applyBorder="1" applyAlignment="1">
      <alignment horizontal="center"/>
    </xf>
    <xf numFmtId="168" fontId="28" fillId="2" borderId="0" xfId="30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1" fontId="34" fillId="2" borderId="0" xfId="1" applyNumberFormat="1" applyFont="1" applyFill="1"/>
    <xf numFmtId="167" fontId="34" fillId="2" borderId="0" xfId="1" applyNumberFormat="1" applyFont="1" applyFill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7"/>
              <c:layout>
                <c:manualLayout>
                  <c:x val="1.7222047009795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minorista'!$C$12:$J$12</c:f>
              <c:numCache>
                <c:formatCode>0.0</c:formatCode>
                <c:ptCount val="8"/>
                <c:pt idx="0">
                  <c:v>12.11144940876585</c:v>
                </c:pt>
                <c:pt idx="1">
                  <c:v>5.8188861169882422</c:v>
                </c:pt>
                <c:pt idx="2">
                  <c:v>-1.4373961742382702</c:v>
                </c:pt>
                <c:pt idx="3">
                  <c:v>-5.7082879173226857</c:v>
                </c:pt>
                <c:pt idx="4">
                  <c:v>10.682032157865361</c:v>
                </c:pt>
                <c:pt idx="5">
                  <c:v>14.694718397035821</c:v>
                </c:pt>
                <c:pt idx="6">
                  <c:v>4.2262416316362517</c:v>
                </c:pt>
                <c:pt idx="7">
                  <c:v>5.1535214785254579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476928"/>
        <c:axId val="108057088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7369441294404686E-2"/>
                  <c:y val="4.2116402116402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2.9111530391766838</c:v>
                </c:pt>
                <c:pt idx="1">
                  <c:v>7.5758489723957601</c:v>
                </c:pt>
                <c:pt idx="2">
                  <c:v>4.1047986206790288</c:v>
                </c:pt>
                <c:pt idx="3">
                  <c:v>-5.4624809819818658</c:v>
                </c:pt>
                <c:pt idx="4">
                  <c:v>2.9308056824688844</c:v>
                </c:pt>
                <c:pt idx="5">
                  <c:v>8.3776878703654578</c:v>
                </c:pt>
                <c:pt idx="6">
                  <c:v>7.868613047992179</c:v>
                </c:pt>
                <c:pt idx="7">
                  <c:v>2.3740593330462634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76928"/>
        <c:axId val="108057088"/>
      </c:lineChart>
      <c:catAx>
        <c:axId val="10847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108057088"/>
        <c:crosses val="autoZero"/>
        <c:auto val="1"/>
        <c:lblAlgn val="ctr"/>
        <c:lblOffset val="100"/>
        <c:noMultiLvlLbl val="0"/>
      </c:catAx>
      <c:valAx>
        <c:axId val="108057088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84769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8721235066855582"/>
          <c:h val="0.83977221584336814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4.2336531840836855</c:v>
                </c:pt>
                <c:pt idx="1">
                  <c:v>-0.93729244867649664</c:v>
                </c:pt>
                <c:pt idx="2">
                  <c:v>4.0131539406011996</c:v>
                </c:pt>
                <c:pt idx="3">
                  <c:v>6.8003198020847533</c:v>
                </c:pt>
                <c:pt idx="4">
                  <c:v>2.0556158282425407E-2</c:v>
                </c:pt>
                <c:pt idx="5">
                  <c:v>17.422730242841421</c:v>
                </c:pt>
                <c:pt idx="6">
                  <c:v>4.2262416316362517</c:v>
                </c:pt>
              </c:numCache>
            </c:numRef>
          </c:val>
        </c:ser>
        <c:ser>
          <c:idx val="0"/>
          <c:order val="1"/>
          <c:tx>
            <c:strRef>
              <c:f>'Ventas reales'!$R$16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-5.2725674979536841E-2</c:v>
                </c:pt>
                <c:pt idx="1">
                  <c:v>1.806443836772198</c:v>
                </c:pt>
                <c:pt idx="2">
                  <c:v>6.7565894288473594</c:v>
                </c:pt>
                <c:pt idx="3">
                  <c:v>5.9005070693088912</c:v>
                </c:pt>
                <c:pt idx="4">
                  <c:v>4.0635739812520777</c:v>
                </c:pt>
                <c:pt idx="5">
                  <c:v>11.995411008244172</c:v>
                </c:pt>
                <c:pt idx="6">
                  <c:v>5.1535214785254579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90490368"/>
        <c:axId val="109218624"/>
      </c:barChart>
      <c:catAx>
        <c:axId val="9049036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9218624"/>
        <c:crosses val="autoZero"/>
        <c:auto val="1"/>
        <c:lblAlgn val="ctr"/>
        <c:lblOffset val="100"/>
        <c:tickMarkSkip val="1"/>
        <c:noMultiLvlLbl val="0"/>
      </c:catAx>
      <c:valAx>
        <c:axId val="109218624"/>
        <c:scaling>
          <c:orientation val="minMax"/>
          <c:max val="5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49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215404885123608"/>
          <c:y val="0.93995098659659015"/>
          <c:w val="0.53483618474242112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-5.1340978179361778E-3</c:v>
                </c:pt>
                <c:pt idx="1">
                  <c:v>0.26230021629718547</c:v>
                </c:pt>
                <c:pt idx="2">
                  <c:v>0.59005381806624824</c:v>
                </c:pt>
                <c:pt idx="3">
                  <c:v>0.98832196738268019</c:v>
                </c:pt>
                <c:pt idx="4">
                  <c:v>1.3888073170666431</c:v>
                </c:pt>
                <c:pt idx="5">
                  <c:v>1.9291722573875263</c:v>
                </c:pt>
                <c:pt idx="6">
                  <c:v>5.1535214785254579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9309440"/>
        <c:axId val="109222080"/>
      </c:barChart>
      <c:catAx>
        <c:axId val="10930944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9222080"/>
        <c:crosses val="autoZero"/>
        <c:auto val="1"/>
        <c:lblAlgn val="ctr"/>
        <c:lblOffset val="100"/>
        <c:tickMarkSkip val="1"/>
        <c:noMultiLvlLbl val="0"/>
      </c:catAx>
      <c:valAx>
        <c:axId val="109222080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30944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6.6335003257555194E-3"/>
                  <c:y val="-2.681992337164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Alimentos anual'!$P$15:$P$31</c:f>
              <c:numCache>
                <c:formatCode>0.0</c:formatCode>
                <c:ptCount val="17"/>
                <c:pt idx="0">
                  <c:v>-8.2791409366632092</c:v>
                </c:pt>
                <c:pt idx="1">
                  <c:v>-5.3156182810518704</c:v>
                </c:pt>
                <c:pt idx="2">
                  <c:v>-4.9393311630659964</c:v>
                </c:pt>
                <c:pt idx="3">
                  <c:v>2.4044935641582388</c:v>
                </c:pt>
                <c:pt idx="4">
                  <c:v>1.7229464051664589</c:v>
                </c:pt>
                <c:pt idx="5">
                  <c:v>1.7781452326610436</c:v>
                </c:pt>
                <c:pt idx="6">
                  <c:v>1.2939980076373869</c:v>
                </c:pt>
                <c:pt idx="7">
                  <c:v>-3.3692291289050158</c:v>
                </c:pt>
                <c:pt idx="8">
                  <c:v>2.5687579065735822</c:v>
                </c:pt>
                <c:pt idx="9">
                  <c:v>1.620081690559827</c:v>
                </c:pt>
                <c:pt idx="10">
                  <c:v>1.0039440659734611</c:v>
                </c:pt>
                <c:pt idx="11">
                  <c:v>4.8867801929701971</c:v>
                </c:pt>
                <c:pt idx="12">
                  <c:v>2.0556158282425407E-2</c:v>
                </c:pt>
                <c:pt idx="13">
                  <c:v>1.8475776579335301</c:v>
                </c:pt>
                <c:pt idx="14">
                  <c:v>0.72417465388712188</c:v>
                </c:pt>
                <c:pt idx="15">
                  <c:v>6.517597278879772</c:v>
                </c:pt>
                <c:pt idx="16">
                  <c:v>4.0635739812520777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6.6335003257553572E-3"/>
                  <c:y val="-1.532567049808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4.4602929168331626E-3"/>
                  <c:y val="-3.1360482452386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Alimentos anual'!$Q$15:$Q$31</c:f>
              <c:numCache>
                <c:formatCode>0.0</c:formatCode>
                <c:ptCount val="17"/>
                <c:pt idx="0">
                  <c:v>-0.73041825847700581</c:v>
                </c:pt>
                <c:pt idx="1">
                  <c:v>-3.5403371660434946</c:v>
                </c:pt>
                <c:pt idx="2">
                  <c:v>-3.5475078194727061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07392"/>
        <c:axId val="126709696"/>
      </c:lineChart>
      <c:catAx>
        <c:axId val="109307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6709696"/>
        <c:crosses val="autoZero"/>
        <c:auto val="1"/>
        <c:lblAlgn val="ctr"/>
        <c:lblOffset val="100"/>
        <c:noMultiLvlLbl val="0"/>
      </c:catAx>
      <c:valAx>
        <c:axId val="126709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307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4.3715854518455236E-3"/>
                  <c:y val="-2.3880910408586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0"/>
                  <c:y val="-2.368100382594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Textiles anual'!$P$15:$P$31</c:f>
              <c:numCache>
                <c:formatCode>0.0</c:formatCode>
                <c:ptCount val="17"/>
                <c:pt idx="0">
                  <c:v>2.5989301531128772</c:v>
                </c:pt>
                <c:pt idx="1">
                  <c:v>1.2607346971344136</c:v>
                </c:pt>
                <c:pt idx="2">
                  <c:v>6.9415807560137432</c:v>
                </c:pt>
                <c:pt idx="3">
                  <c:v>7.9664546631395439</c:v>
                </c:pt>
                <c:pt idx="4">
                  <c:v>10.839196492301429</c:v>
                </c:pt>
                <c:pt idx="5">
                  <c:v>18.810933849004918</c:v>
                </c:pt>
                <c:pt idx="6">
                  <c:v>14.807518814165178</c:v>
                </c:pt>
                <c:pt idx="7">
                  <c:v>10.796354992076051</c:v>
                </c:pt>
                <c:pt idx="8">
                  <c:v>22.036798528058867</c:v>
                </c:pt>
                <c:pt idx="9">
                  <c:v>15.268935701267328</c:v>
                </c:pt>
                <c:pt idx="10">
                  <c:v>15.427693256476683</c:v>
                </c:pt>
                <c:pt idx="11">
                  <c:v>19.365560619185729</c:v>
                </c:pt>
                <c:pt idx="12">
                  <c:v>6.8003198020847533</c:v>
                </c:pt>
                <c:pt idx="13">
                  <c:v>8.9086695847279795</c:v>
                </c:pt>
                <c:pt idx="14">
                  <c:v>2.3275962396389627</c:v>
                </c:pt>
                <c:pt idx="15">
                  <c:v>4.2896245986858261</c:v>
                </c:pt>
                <c:pt idx="16">
                  <c:v>5.9005070693088912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19508664774952E-3"/>
                  <c:y val="2.0332667371802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6028961488835994E-16"/>
                  <c:y val="-3.1840796019900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Textiles anual'!$Q$15:$Q$31</c:f>
              <c:numCache>
                <c:formatCode>0.0</c:formatCode>
                <c:ptCount val="17"/>
                <c:pt idx="0">
                  <c:v>-0.73041825847700581</c:v>
                </c:pt>
                <c:pt idx="1">
                  <c:v>-3.5403371660434946</c:v>
                </c:pt>
                <c:pt idx="2">
                  <c:v>-3.5475078194727061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35040"/>
        <c:axId val="126486208"/>
      </c:lineChart>
      <c:catAx>
        <c:axId val="10933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6486208"/>
        <c:crosses val="autoZero"/>
        <c:auto val="1"/>
        <c:lblAlgn val="ctr"/>
        <c:lblOffset val="100"/>
        <c:noMultiLvlLbl val="0"/>
      </c:catAx>
      <c:valAx>
        <c:axId val="126486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9335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Farmacéuticos anual'!$P$15:$P$31</c:f>
              <c:numCache>
                <c:formatCode>0.0</c:formatCode>
                <c:ptCount val="17"/>
                <c:pt idx="0">
                  <c:v>0.15325894905360293</c:v>
                </c:pt>
                <c:pt idx="1">
                  <c:v>-0.63787646362066797</c:v>
                </c:pt>
                <c:pt idx="2">
                  <c:v>3.427952850613436</c:v>
                </c:pt>
                <c:pt idx="3">
                  <c:v>2.7098034083931299</c:v>
                </c:pt>
                <c:pt idx="4">
                  <c:v>-1.8158248698805002</c:v>
                </c:pt>
                <c:pt idx="5">
                  <c:v>2.1438133299459761</c:v>
                </c:pt>
                <c:pt idx="6">
                  <c:v>4.8252480163167411</c:v>
                </c:pt>
                <c:pt idx="7">
                  <c:v>3.7839956877542047</c:v>
                </c:pt>
                <c:pt idx="8">
                  <c:v>15.401796793567279</c:v>
                </c:pt>
                <c:pt idx="9">
                  <c:v>11.054670684459754</c:v>
                </c:pt>
                <c:pt idx="10">
                  <c:v>8.2632850035415437</c:v>
                </c:pt>
                <c:pt idx="11">
                  <c:v>12.49186972710563</c:v>
                </c:pt>
                <c:pt idx="12">
                  <c:v>4.0131539406011996</c:v>
                </c:pt>
                <c:pt idx="13">
                  <c:v>4.5973555110702558</c:v>
                </c:pt>
                <c:pt idx="14">
                  <c:v>2.9061817267340473</c:v>
                </c:pt>
                <c:pt idx="15">
                  <c:v>3.3635838004977492</c:v>
                </c:pt>
                <c:pt idx="16">
                  <c:v>6.7565894288473594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Farmacéuticos anual'!$Q$15:$Q$31</c:f>
              <c:numCache>
                <c:formatCode>0.0</c:formatCode>
                <c:ptCount val="17"/>
                <c:pt idx="0">
                  <c:v>-0.73041825847700581</c:v>
                </c:pt>
                <c:pt idx="1">
                  <c:v>-3.5403371660434946</c:v>
                </c:pt>
                <c:pt idx="2">
                  <c:v>-3.5475078194727061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03264"/>
        <c:axId val="126491968"/>
      </c:lineChart>
      <c:catAx>
        <c:axId val="12660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6491968"/>
        <c:crosses val="autoZero"/>
        <c:auto val="1"/>
        <c:lblAlgn val="ctr"/>
        <c:lblOffset val="100"/>
        <c:noMultiLvlLbl val="0"/>
      </c:catAx>
      <c:valAx>
        <c:axId val="12649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0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2558871771611961E-2"/>
                  <c:y val="3.7771482530689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Electrodomésticos anual'!$P$15:$P$31</c:f>
              <c:numCache>
                <c:formatCode>0.0</c:formatCode>
                <c:ptCount val="17"/>
                <c:pt idx="0">
                  <c:v>-4.0705934886741897</c:v>
                </c:pt>
                <c:pt idx="1">
                  <c:v>-4.3564127513222477</c:v>
                </c:pt>
                <c:pt idx="2">
                  <c:v>6.1541819451719881</c:v>
                </c:pt>
                <c:pt idx="3">
                  <c:v>10.051028297510435</c:v>
                </c:pt>
                <c:pt idx="4">
                  <c:v>21.922574578130714</c:v>
                </c:pt>
                <c:pt idx="5">
                  <c:v>19.45625230211747</c:v>
                </c:pt>
                <c:pt idx="6">
                  <c:v>15.497914494264876</c:v>
                </c:pt>
                <c:pt idx="7">
                  <c:v>14.591354034939808</c:v>
                </c:pt>
                <c:pt idx="8">
                  <c:v>14.748127453164916</c:v>
                </c:pt>
                <c:pt idx="9">
                  <c:v>14.05308554523106</c:v>
                </c:pt>
                <c:pt idx="10">
                  <c:v>9.7738686378512583</c:v>
                </c:pt>
                <c:pt idx="11">
                  <c:v>9.4159159036518503</c:v>
                </c:pt>
                <c:pt idx="12">
                  <c:v>-0.93729244867649664</c:v>
                </c:pt>
                <c:pt idx="13">
                  <c:v>4.3329707314579968</c:v>
                </c:pt>
                <c:pt idx="14">
                  <c:v>-0.39213924473083805</c:v>
                </c:pt>
                <c:pt idx="15">
                  <c:v>0.6307900178412762</c:v>
                </c:pt>
                <c:pt idx="16">
                  <c:v>1.806443836772198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Electrodomésticos anual'!$Q$15:$Q$31</c:f>
              <c:numCache>
                <c:formatCode>0.0</c:formatCode>
                <c:ptCount val="17"/>
                <c:pt idx="0">
                  <c:v>-0.73041825847700581</c:v>
                </c:pt>
                <c:pt idx="1">
                  <c:v>-3.5403371660434946</c:v>
                </c:pt>
                <c:pt idx="2">
                  <c:v>-3.5475078194727061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12704"/>
        <c:axId val="127063104"/>
      </c:lineChart>
      <c:catAx>
        <c:axId val="12711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7063104"/>
        <c:crosses val="autoZero"/>
        <c:auto val="1"/>
        <c:lblAlgn val="ctr"/>
        <c:lblOffset val="100"/>
        <c:noMultiLvlLbl val="0"/>
      </c:catAx>
      <c:valAx>
        <c:axId val="127063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112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Oficina anual'!$P$15:$P$31</c:f>
              <c:numCache>
                <c:formatCode>0.0</c:formatCode>
                <c:ptCount val="17"/>
                <c:pt idx="0">
                  <c:v>0.12118763886084238</c:v>
                </c:pt>
                <c:pt idx="1">
                  <c:v>-0.26817125788251017</c:v>
                </c:pt>
                <c:pt idx="2">
                  <c:v>17.094477130854948</c:v>
                </c:pt>
                <c:pt idx="3">
                  <c:v>17.317244477628947</c:v>
                </c:pt>
                <c:pt idx="4">
                  <c:v>24.613901777508818</c:v>
                </c:pt>
                <c:pt idx="5">
                  <c:v>31.948937076527816</c:v>
                </c:pt>
                <c:pt idx="6">
                  <c:v>31.39305112327493</c:v>
                </c:pt>
                <c:pt idx="7">
                  <c:v>29.674715625623605</c:v>
                </c:pt>
                <c:pt idx="8">
                  <c:v>34.104399755369272</c:v>
                </c:pt>
                <c:pt idx="9">
                  <c:v>29.167507364513146</c:v>
                </c:pt>
                <c:pt idx="10">
                  <c:v>27.061945835092583</c:v>
                </c:pt>
                <c:pt idx="11">
                  <c:v>18.79462594351995</c:v>
                </c:pt>
                <c:pt idx="12">
                  <c:v>17.422730242841421</c:v>
                </c:pt>
                <c:pt idx="13">
                  <c:v>18.237262690395028</c:v>
                </c:pt>
                <c:pt idx="14">
                  <c:v>13.444337066903245</c:v>
                </c:pt>
                <c:pt idx="15">
                  <c:v>10.109906285265691</c:v>
                </c:pt>
                <c:pt idx="16">
                  <c:v>11.995411008244172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Oficina anual'!$Q$15:$Q$31</c:f>
              <c:numCache>
                <c:formatCode>0.0</c:formatCode>
                <c:ptCount val="17"/>
                <c:pt idx="0">
                  <c:v>-0.73041825847700581</c:v>
                </c:pt>
                <c:pt idx="1">
                  <c:v>-3.5403371660434946</c:v>
                </c:pt>
                <c:pt idx="2">
                  <c:v>-3.5475078194727061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61696"/>
        <c:axId val="128092992"/>
      </c:lineChart>
      <c:catAx>
        <c:axId val="130461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8092992"/>
        <c:crosses val="autoZero"/>
        <c:auto val="1"/>
        <c:lblAlgn val="ctr"/>
        <c:lblOffset val="100"/>
        <c:noMultiLvlLbl val="0"/>
      </c:catAx>
      <c:valAx>
        <c:axId val="128092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461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4.369479017039408E-3"/>
                  <c:y val="1.4946702354370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Vehículos anual'!$P$15:$P$31</c:f>
              <c:numCache>
                <c:formatCode>0.0</c:formatCode>
                <c:ptCount val="17"/>
                <c:pt idx="0">
                  <c:v>-22.668237712179739</c:v>
                </c:pt>
                <c:pt idx="1">
                  <c:v>-15.614039410890157</c:v>
                </c:pt>
                <c:pt idx="2">
                  <c:v>-1.0522877547957776</c:v>
                </c:pt>
                <c:pt idx="3">
                  <c:v>12.646188086589527</c:v>
                </c:pt>
                <c:pt idx="4">
                  <c:v>40.369211729519748</c:v>
                </c:pt>
                <c:pt idx="5">
                  <c:v>37.937575280493952</c:v>
                </c:pt>
                <c:pt idx="6">
                  <c:v>56.383301674863162</c:v>
                </c:pt>
                <c:pt idx="7">
                  <c:v>44.992544268406334</c:v>
                </c:pt>
                <c:pt idx="8">
                  <c:v>29.23115856844305</c:v>
                </c:pt>
                <c:pt idx="9">
                  <c:v>13.968646864686463</c:v>
                </c:pt>
                <c:pt idx="10">
                  <c:v>-9.1065396923998509</c:v>
                </c:pt>
                <c:pt idx="11">
                  <c:v>1.0586397732312625</c:v>
                </c:pt>
                <c:pt idx="12">
                  <c:v>4.2336531840836855</c:v>
                </c:pt>
                <c:pt idx="13">
                  <c:v>1.5619344096141408</c:v>
                </c:pt>
                <c:pt idx="14">
                  <c:v>17.3364657066146</c:v>
                </c:pt>
                <c:pt idx="15">
                  <c:v>-7.2749707423802938</c:v>
                </c:pt>
                <c:pt idx="16">
                  <c:v>-5.2725674979536841E-2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3694790170392475E-3"/>
                  <c:y val="-1.8683377942963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anual'!$N$15:$O$31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 Vehículos anual'!$Q$15:$Q$31</c:f>
              <c:numCache>
                <c:formatCode>0.0</c:formatCode>
                <c:ptCount val="17"/>
                <c:pt idx="0">
                  <c:v>-0.73041825847700581</c:v>
                </c:pt>
                <c:pt idx="1">
                  <c:v>-3.5403371660434946</c:v>
                </c:pt>
                <c:pt idx="2">
                  <c:v>-3.5475078194727061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155968"/>
        <c:axId val="129704512"/>
      </c:lineChart>
      <c:catAx>
        <c:axId val="3515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9704512"/>
        <c:crosses val="autoZero"/>
        <c:auto val="1"/>
        <c:lblAlgn val="ctr"/>
        <c:lblOffset val="100"/>
        <c:noMultiLvlLbl val="0"/>
      </c:catAx>
      <c:valAx>
        <c:axId val="129704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155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636648182433582"/>
          <c:y val="3.847735441058725E-2"/>
          <c:w val="0.61859313724390885"/>
          <c:h val="0.78118559277848643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18.172850858646484</c:v>
                </c:pt>
                <c:pt idx="1">
                  <c:v>11.593340828571108</c:v>
                </c:pt>
                <c:pt idx="2">
                  <c:v>6.2911463439111914</c:v>
                </c:pt>
                <c:pt idx="3">
                  <c:v>8.3776878703654578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-23.384488241249336</c:v>
                </c:pt>
                <c:pt idx="1">
                  <c:v>13.481877437442623</c:v>
                </c:pt>
                <c:pt idx="2">
                  <c:v>12.220073496773299</c:v>
                </c:pt>
                <c:pt idx="3">
                  <c:v>7.868613047992179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-16.770041558374118</c:v>
                </c:pt>
                <c:pt idx="1">
                  <c:v>-12.886406678283324</c:v>
                </c:pt>
                <c:pt idx="2">
                  <c:v>7.4849267786280427</c:v>
                </c:pt>
                <c:pt idx="3">
                  <c:v>2.3740593330462634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35158528"/>
        <c:axId val="129708544"/>
      </c:barChart>
      <c:catAx>
        <c:axId val="3515852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9708544"/>
        <c:crosses val="autoZero"/>
        <c:auto val="1"/>
        <c:lblAlgn val="ctr"/>
        <c:lblOffset val="100"/>
        <c:tickMarkSkip val="1"/>
        <c:noMultiLvlLbl val="0"/>
      </c:catAx>
      <c:valAx>
        <c:axId val="1297085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158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973989447773143"/>
          <c:y val="4.1834463692357077E-2"/>
          <c:w val="0.61695464120456167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-1.5133006550729815</c:v>
                </c:pt>
                <c:pt idx="1">
                  <c:v>-1.8484738557760187</c:v>
                </c:pt>
                <c:pt idx="2">
                  <c:v>5.7358338438952376</c:v>
                </c:pt>
                <c:pt idx="3">
                  <c:v>2.3740593330462634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5159552"/>
        <c:axId val="126959616"/>
      </c:barChart>
      <c:catAx>
        <c:axId val="35159552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26959616"/>
        <c:crosses val="autoZero"/>
        <c:auto val="1"/>
        <c:lblAlgn val="ctr"/>
        <c:lblOffset val="100"/>
        <c:tickMarkSkip val="1"/>
        <c:noMultiLvlLbl val="0"/>
      </c:catAx>
      <c:valAx>
        <c:axId val="126959616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15955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2.0200217557933666E-3"/>
                  <c:y val="-4.7065328528963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31427194298405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anual'!$O$17:$P$33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Bogotá anual'!$Q$17:$Q$33</c:f>
              <c:numCache>
                <c:formatCode>_(* #,##0.0_);_(* \(#,##0.0\);_(* "-"??_);_(@_)</c:formatCode>
                <c:ptCount val="17"/>
                <c:pt idx="0">
                  <c:v>4.1078384128700103</c:v>
                </c:pt>
                <c:pt idx="1">
                  <c:v>0.77647757225647318</c:v>
                </c:pt>
                <c:pt idx="2">
                  <c:v>-0.25001498993839633</c:v>
                </c:pt>
                <c:pt idx="3">
                  <c:v>0.86217424596446435</c:v>
                </c:pt>
                <c:pt idx="4">
                  <c:v>2.9308056824688844</c:v>
                </c:pt>
                <c:pt idx="5">
                  <c:v>4.1879373362947447</c:v>
                </c:pt>
                <c:pt idx="6">
                  <c:v>4.102624852301151</c:v>
                </c:pt>
                <c:pt idx="7">
                  <c:v>6.4261863969006905</c:v>
                </c:pt>
                <c:pt idx="8">
                  <c:v>8.3776878703654578</c:v>
                </c:pt>
                <c:pt idx="9">
                  <c:v>8.839304228368805</c:v>
                </c:pt>
                <c:pt idx="10">
                  <c:v>10.441550581748803</c:v>
                </c:pt>
                <c:pt idx="11">
                  <c:v>8.7578795660396622</c:v>
                </c:pt>
                <c:pt idx="12">
                  <c:v>7.868613047992179</c:v>
                </c:pt>
                <c:pt idx="13">
                  <c:v>5.9144481787544168</c:v>
                </c:pt>
                <c:pt idx="14">
                  <c:v>4.3309441021261552</c:v>
                </c:pt>
                <c:pt idx="15">
                  <c:v>3.6218033106370839</c:v>
                </c:pt>
                <c:pt idx="16">
                  <c:v>2.3740593330462634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6.0600652673801006E-3"/>
                  <c:y val="4.31427194298405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400435115867332E-3"/>
                  <c:y val="-4.70653285289643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anual'!$O$17:$P$33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Bogotá anual'!$R$17:$R$33</c:f>
              <c:numCache>
                <c:formatCode>_(* #,##0.0_);_(* \(#,##0.0\);_(* "-"??_);_(@_)</c:formatCode>
                <c:ptCount val="17"/>
                <c:pt idx="0">
                  <c:v>-0.73041825847700581</c:v>
                </c:pt>
                <c:pt idx="1">
                  <c:v>-3.5403371660434946</c:v>
                </c:pt>
                <c:pt idx="2">
                  <c:v>-3.5475078194727061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6868992"/>
        <c:axId val="126965376"/>
      </c:barChart>
      <c:catAx>
        <c:axId val="12686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26965376"/>
        <c:crosses val="autoZero"/>
        <c:auto val="1"/>
        <c:lblAlgn val="ctr"/>
        <c:lblOffset val="100"/>
        <c:noMultiLvlLbl val="0"/>
      </c:catAx>
      <c:valAx>
        <c:axId val="126965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86899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070775605586191"/>
          <c:y val="4.1834463692357077E-2"/>
          <c:w val="0.60913860857053015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Corrido'!$Q$15:$Q$21</c:f>
              <c:numCache>
                <c:formatCode>_(* #,##0.0_);_(* \(#,##0.0\);_(* "-"??_);_(@_)</c:formatCode>
                <c:ptCount val="7"/>
                <c:pt idx="0">
                  <c:v>2.6599337326366657</c:v>
                </c:pt>
                <c:pt idx="1">
                  <c:v>8.0547467558143673</c:v>
                </c:pt>
                <c:pt idx="2">
                  <c:v>4.0057090713400134</c:v>
                </c:pt>
                <c:pt idx="3">
                  <c:v>12.388917273206989</c:v>
                </c:pt>
                <c:pt idx="4">
                  <c:v>2.367381690040915</c:v>
                </c:pt>
                <c:pt idx="5">
                  <c:v>18.133464472671037</c:v>
                </c:pt>
                <c:pt idx="6">
                  <c:v>7.0832144671837849</c:v>
                </c:pt>
              </c:numCache>
            </c:numRef>
          </c:val>
        </c:ser>
        <c:ser>
          <c:idx val="0"/>
          <c:order val="1"/>
          <c:tx>
            <c:strRef>
              <c:f>'Ventas reales Corrido'!$R$14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Corrido'!$R$15:$R$21</c:f>
              <c:numCache>
                <c:formatCode>_(* #,##0.0_);_(* \(#,##0.0\);_(* "-"??_);_(@_)</c:formatCode>
                <c:ptCount val="7"/>
                <c:pt idx="0">
                  <c:v>-3.5766489049713024</c:v>
                </c:pt>
                <c:pt idx="1">
                  <c:v>5.0728133134839704</c:v>
                </c:pt>
                <c:pt idx="2">
                  <c:v>1.2159456480169251</c:v>
                </c:pt>
                <c:pt idx="3">
                  <c:v>5.1395653000160246</c:v>
                </c:pt>
                <c:pt idx="4">
                  <c:v>5.276199057388431</c:v>
                </c:pt>
                <c:pt idx="5">
                  <c:v>11.013125774829691</c:v>
                </c:pt>
                <c:pt idx="6">
                  <c:v>4.761849129528728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0832384"/>
        <c:axId val="130754816"/>
      </c:barChart>
      <c:catAx>
        <c:axId val="1308323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0754816"/>
        <c:crosses val="autoZero"/>
        <c:auto val="1"/>
        <c:lblAlgn val="ctr"/>
        <c:lblOffset val="100"/>
        <c:tickMarkSkip val="1"/>
        <c:noMultiLvlLbl val="0"/>
      </c:catAx>
      <c:valAx>
        <c:axId val="1307548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832384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Corrido'!$S$15:$S$21</c:f>
              <c:numCache>
                <c:formatCode>_(* #,##0.0_);_(* \(#,##0.0\);_(* "-"??_);_(@_)</c:formatCode>
                <c:ptCount val="7"/>
                <c:pt idx="0">
                  <c:v>-0.34279378792335236</c:v>
                </c:pt>
                <c:pt idx="1">
                  <c:v>0.44324545924927689</c:v>
                </c:pt>
                <c:pt idx="2">
                  <c:v>0.17879013051368647</c:v>
                </c:pt>
                <c:pt idx="3">
                  <c:v>0.82235218989985137</c:v>
                </c:pt>
                <c:pt idx="4">
                  <c:v>1.796675652036634</c:v>
                </c:pt>
                <c:pt idx="5">
                  <c:v>1.8635794855674448</c:v>
                </c:pt>
                <c:pt idx="6">
                  <c:v>4.0445002395150143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5158016"/>
        <c:axId val="130757696"/>
      </c:barChart>
      <c:catAx>
        <c:axId val="3515801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0757696"/>
        <c:crosses val="autoZero"/>
        <c:auto val="1"/>
        <c:lblAlgn val="ctr"/>
        <c:lblOffset val="100"/>
        <c:tickMarkSkip val="1"/>
        <c:noMultiLvlLbl val="0"/>
      </c:catAx>
      <c:valAx>
        <c:axId val="130757696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15801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corrido'!$Q$15:$Q$18</c:f>
              <c:numCache>
                <c:formatCode>_(* #,##0.0_);_(* \(#,##0.0\);_(* "-"??_);_(@_)</c:formatCode>
                <c:ptCount val="4"/>
                <c:pt idx="0">
                  <c:v>-22.065116260813944</c:v>
                </c:pt>
                <c:pt idx="1">
                  <c:v>23.835119327195354</c:v>
                </c:pt>
                <c:pt idx="2">
                  <c:v>10.849356016860789</c:v>
                </c:pt>
                <c:pt idx="3">
                  <c:v>8.3083381352033072</c:v>
                </c:pt>
              </c:numCache>
            </c:numRef>
          </c:val>
        </c:ser>
        <c:ser>
          <c:idx val="0"/>
          <c:order val="1"/>
          <c:tx>
            <c:strRef>
              <c:f>'Empleo corrido'!$R$14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corrido'!$R$15:$R$18</c:f>
              <c:numCache>
                <c:formatCode>_(* #,##0.0_);_(* \(#,##0.0\);_(* "-"??_);_(@_)</c:formatCode>
                <c:ptCount val="4"/>
                <c:pt idx="0">
                  <c:v>-13.746466714227633</c:v>
                </c:pt>
                <c:pt idx="1">
                  <c:v>-18.378429060203917</c:v>
                </c:pt>
                <c:pt idx="2">
                  <c:v>9.2956691073533761</c:v>
                </c:pt>
                <c:pt idx="3">
                  <c:v>2.9936054290171654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0521088"/>
        <c:axId val="130795200"/>
      </c:barChart>
      <c:catAx>
        <c:axId val="1305210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0795200"/>
        <c:crosses val="autoZero"/>
        <c:auto val="1"/>
        <c:lblAlgn val="ctr"/>
        <c:lblOffset val="100"/>
        <c:tickMarkSkip val="1"/>
        <c:noMultiLvlLbl val="0"/>
      </c:catAx>
      <c:valAx>
        <c:axId val="1307952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521088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7351870903884639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9941130649737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corrido'!$S$15:$S$18</c:f>
              <c:numCache>
                <c:formatCode>_(* #,##0.0_);_(* \(#,##0.0\);_(* "-"??_);_(@_)</c:formatCode>
                <c:ptCount val="4"/>
                <c:pt idx="0">
                  <c:v>-1.2769088715912276</c:v>
                </c:pt>
                <c:pt idx="1">
                  <c:v>-2.7637810390823465</c:v>
                </c:pt>
                <c:pt idx="2">
                  <c:v>7.034295339690706</c:v>
                </c:pt>
                <c:pt idx="3">
                  <c:v>2.9936054290171654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0522624"/>
        <c:axId val="130798080"/>
      </c:barChart>
      <c:catAx>
        <c:axId val="130522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0798080"/>
        <c:crosses val="autoZero"/>
        <c:auto val="1"/>
        <c:lblAlgn val="ctr"/>
        <c:lblOffset val="100"/>
        <c:tickMarkSkip val="1"/>
        <c:noMultiLvlLbl val="0"/>
      </c:catAx>
      <c:valAx>
        <c:axId val="130798080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52262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Acumulado'!$Q$15:$Q$21</c:f>
              <c:numCache>
                <c:formatCode>_(* #,##0.0_);_(* \(#,##0.0\);_(* "-"??_);_(@_)</c:formatCode>
                <c:ptCount val="7"/>
                <c:pt idx="0">
                  <c:v>7.9671172605436213</c:v>
                </c:pt>
                <c:pt idx="1">
                  <c:v>1.914577271782103</c:v>
                </c:pt>
                <c:pt idx="2">
                  <c:v>8.947270112679174</c:v>
                </c:pt>
                <c:pt idx="3">
                  <c:v>14.071023801883431</c:v>
                </c:pt>
                <c:pt idx="4">
                  <c:v>1.8071438655936634</c:v>
                </c:pt>
                <c:pt idx="5">
                  <c:v>22.907095639070963</c:v>
                </c:pt>
                <c:pt idx="6">
                  <c:v>8.4542398279516817</c:v>
                </c:pt>
              </c:numCache>
            </c:numRef>
          </c:val>
        </c:ser>
        <c:ser>
          <c:idx val="0"/>
          <c:order val="1"/>
          <c:tx>
            <c:strRef>
              <c:f>'Ventas Acumulado'!$R$14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Acumulado'!$R$15:$R$21</c:f>
              <c:numCache>
                <c:formatCode>_(* #,##0.0_);_(* \(#,##0.0\);_(* "-"??_);_(@_)</c:formatCode>
                <c:ptCount val="7"/>
                <c:pt idx="0">
                  <c:v>1.531213191990588</c:v>
                </c:pt>
                <c:pt idx="1">
                  <c:v>2.9875817845719466</c:v>
                </c:pt>
                <c:pt idx="2">
                  <c:v>4.3890216621188749</c:v>
                </c:pt>
                <c:pt idx="3">
                  <c:v>4.9195116163211594</c:v>
                </c:pt>
                <c:pt idx="4">
                  <c:v>3.1867979475801</c:v>
                </c:pt>
                <c:pt idx="5">
                  <c:v>13.349953980466278</c:v>
                </c:pt>
                <c:pt idx="6">
                  <c:v>5.0014327586636265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1626496"/>
        <c:axId val="130983616"/>
      </c:barChart>
      <c:catAx>
        <c:axId val="131626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0983616"/>
        <c:crosses val="autoZero"/>
        <c:auto val="1"/>
        <c:lblAlgn val="ctr"/>
        <c:lblOffset val="100"/>
        <c:tickMarkSkip val="1"/>
        <c:noMultiLvlLbl val="0"/>
      </c:catAx>
      <c:valAx>
        <c:axId val="1309836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626496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Acumulado'!$S$15:$S$21</c:f>
              <c:numCache>
                <c:formatCode>_(* #,##0.0_);_(* \(#,##0.0\);_(* "-"??_);_(@_)</c:formatCode>
                <c:ptCount val="7"/>
                <c:pt idx="0">
                  <c:v>0.2235786876481303</c:v>
                </c:pt>
                <c:pt idx="1">
                  <c:v>0.27420446248511404</c:v>
                </c:pt>
                <c:pt idx="2">
                  <c:v>0.36546278936017318</c:v>
                </c:pt>
                <c:pt idx="3">
                  <c:v>0.88346657129760542</c:v>
                </c:pt>
                <c:pt idx="4">
                  <c:v>1.069759624361482</c:v>
                </c:pt>
                <c:pt idx="5">
                  <c:v>2.1849606234008672</c:v>
                </c:pt>
                <c:pt idx="6">
                  <c:v>5.0014327586636265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1627520"/>
        <c:axId val="130986496"/>
      </c:barChart>
      <c:catAx>
        <c:axId val="13162752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30986496"/>
        <c:crosses val="autoZero"/>
        <c:auto val="1"/>
        <c:lblAlgn val="ctr"/>
        <c:lblOffset val="100"/>
        <c:tickMarkSkip val="1"/>
        <c:noMultiLvlLbl val="0"/>
      </c:catAx>
      <c:valAx>
        <c:axId val="130986496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62752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1.4140152290553567E-2"/>
                  <c:y val="-3.448177173060935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01420655294813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Bogotá Acumulado'!$Q$16:$Q$32</c:f>
              <c:numCache>
                <c:formatCode>_(* #,##0.0_);_(* \(#,##0.0\);_(* "-"??_);_(@_)</c:formatCode>
                <c:ptCount val="17"/>
                <c:pt idx="0">
                  <c:v>-2.1821834535405094</c:v>
                </c:pt>
                <c:pt idx="1">
                  <c:v>-3.1992874467734356</c:v>
                </c:pt>
                <c:pt idx="2">
                  <c:v>-4.034976538400703</c:v>
                </c:pt>
                <c:pt idx="3">
                  <c:v>-2.9524726754759145</c:v>
                </c:pt>
                <c:pt idx="4">
                  <c:v>-0.8869882480414093</c:v>
                </c:pt>
                <c:pt idx="5">
                  <c:v>1.0140443840593871</c:v>
                </c:pt>
                <c:pt idx="6">
                  <c:v>3.0269353547422329</c:v>
                </c:pt>
                <c:pt idx="7">
                  <c:v>4.4204153143369229</c:v>
                </c:pt>
                <c:pt idx="8">
                  <c:v>5.7740488625429576</c:v>
                </c:pt>
                <c:pt idx="9">
                  <c:v>6.9366697501643815</c:v>
                </c:pt>
                <c:pt idx="10">
                  <c:v>8.5517703361247754</c:v>
                </c:pt>
                <c:pt idx="11">
                  <c:v>9.1160642796261691</c:v>
                </c:pt>
                <c:pt idx="12">
                  <c:v>8.9707721990477385</c:v>
                </c:pt>
                <c:pt idx="13">
                  <c:v>8.213594927582978</c:v>
                </c:pt>
                <c:pt idx="14">
                  <c:v>6.6567357590950893</c:v>
                </c:pt>
                <c:pt idx="15">
                  <c:v>5.3888559225920618</c:v>
                </c:pt>
                <c:pt idx="16">
                  <c:v>4.0389977302771385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4.0400435115867332E-3"/>
                  <c:y val="-4.37918500953248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0800870231734663E-3"/>
                  <c:y val="1.3137555028597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'H Bogotá Acumulado'!$R$16:$R$32</c:f>
              <c:numCache>
                <c:formatCode>_(* #,##0.0_);_(* \(#,##0.0\);_(* "-"??_);_(@_)</c:formatCode>
                <c:ptCount val="17"/>
                <c:pt idx="0">
                  <c:v>-4.7952389425283126</c:v>
                </c:pt>
                <c:pt idx="1">
                  <c:v>-4.802244517043242</c:v>
                </c:pt>
                <c:pt idx="2">
                  <c:v>-3.0138141130036433</c:v>
                </c:pt>
                <c:pt idx="3">
                  <c:v>-0.30606846445209168</c:v>
                </c:pt>
                <c:pt idx="4">
                  <c:v>3.5943942466766243</c:v>
                </c:pt>
                <c:pt idx="5">
                  <c:v>7.9082562033671477</c:v>
                </c:pt>
                <c:pt idx="6">
                  <c:v>11.329187404311281</c:v>
                </c:pt>
                <c:pt idx="7">
                  <c:v>12.069421927812529</c:v>
                </c:pt>
                <c:pt idx="8">
                  <c:v>13.01832774884768</c:v>
                </c:pt>
                <c:pt idx="9">
                  <c:v>12.551843294543087</c:v>
                </c:pt>
                <c:pt idx="10">
                  <c:v>10.977548753381416</c:v>
                </c:pt>
                <c:pt idx="11">
                  <c:v>10.933598303135895</c:v>
                </c:pt>
                <c:pt idx="12">
                  <c:v>8.4542398279516817</c:v>
                </c:pt>
                <c:pt idx="13">
                  <c:v>7.2315851538047093</c:v>
                </c:pt>
                <c:pt idx="14">
                  <c:v>6.0685365481321973</c:v>
                </c:pt>
                <c:pt idx="15">
                  <c:v>4.7856046650406991</c:v>
                </c:pt>
                <c:pt idx="16">
                  <c:v>5.0014327586636265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2949504"/>
        <c:axId val="131565824"/>
      </c:barChart>
      <c:catAx>
        <c:axId val="13294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1565824"/>
        <c:crosses val="autoZero"/>
        <c:auto val="1"/>
        <c:lblAlgn val="ctr"/>
        <c:lblOffset val="100"/>
        <c:noMultiLvlLbl val="0"/>
      </c:catAx>
      <c:valAx>
        <c:axId val="131565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949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8681534981130318E-2"/>
          <c:y val="0.14131664507533062"/>
          <c:w val="0.16976946780061458"/>
          <c:h val="0.158013753399471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0"/>
                  <c:y val="-2.1968076751962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8.7872307007851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'Ventas Bgta Vs Colom'!$Q$16:$Q$32</c:f>
              <c:numCache>
                <c:formatCode>_(* #,##0.0_);_(* \(#,##0.0\);_(* "-"??_);_(@_)</c:formatCode>
                <c:ptCount val="17"/>
                <c:pt idx="0">
                  <c:v>-1.4373961742382702</c:v>
                </c:pt>
                <c:pt idx="1">
                  <c:v>-4.1477085393999413</c:v>
                </c:pt>
                <c:pt idx="2">
                  <c:v>-4.1736699204861232</c:v>
                </c:pt>
                <c:pt idx="3">
                  <c:v>6.934179882483571</c:v>
                </c:pt>
                <c:pt idx="4">
                  <c:v>10.682032157865361</c:v>
                </c:pt>
                <c:pt idx="5">
                  <c:v>13.158954384887256</c:v>
                </c:pt>
                <c:pt idx="6">
                  <c:v>13.744591350452161</c:v>
                </c:pt>
                <c:pt idx="7">
                  <c:v>10.26969606369188</c:v>
                </c:pt>
                <c:pt idx="8">
                  <c:v>14.694718397035821</c:v>
                </c:pt>
                <c:pt idx="9">
                  <c:v>11.305307137621078</c:v>
                </c:pt>
                <c:pt idx="10">
                  <c:v>8.4450215724450661</c:v>
                </c:pt>
                <c:pt idx="11">
                  <c:v>10.151543442028821</c:v>
                </c:pt>
                <c:pt idx="12">
                  <c:v>4.2262416316362517</c:v>
                </c:pt>
                <c:pt idx="13">
                  <c:v>6.1462493418580788</c:v>
                </c:pt>
                <c:pt idx="14">
                  <c:v>4.4528731932005128</c:v>
                </c:pt>
                <c:pt idx="15">
                  <c:v>4.3638288380465573</c:v>
                </c:pt>
                <c:pt idx="16">
                  <c:v>5.1535214785254579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4.3501895757811588E-3"/>
                  <c:y val="4.3936153503925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7003791515623177E-3"/>
                  <c:y val="1.3180846051177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'Ventas Bgta Vs Colom'!$R$16:$R$32</c:f>
              <c:numCache>
                <c:formatCode>_(* #,##0.0_);_(* \(#,##0.0\);_(* "-"??_);_(@_)</c:formatCode>
                <c:ptCount val="17"/>
                <c:pt idx="0">
                  <c:v>1.1236644363190607</c:v>
                </c:pt>
                <c:pt idx="1">
                  <c:v>-5.4125888941292111E-2</c:v>
                </c:pt>
                <c:pt idx="2">
                  <c:v>-2.2603070708673623</c:v>
                </c:pt>
                <c:pt idx="3">
                  <c:v>7.6962396605513721</c:v>
                </c:pt>
                <c:pt idx="4">
                  <c:v>12.768007261630832</c:v>
                </c:pt>
                <c:pt idx="5">
                  <c:v>15.930953145600757</c:v>
                </c:pt>
                <c:pt idx="6">
                  <c:v>16.762629836528674</c:v>
                </c:pt>
                <c:pt idx="7">
                  <c:v>13.212970387939315</c:v>
                </c:pt>
                <c:pt idx="8">
                  <c:v>15.068695587214309</c:v>
                </c:pt>
                <c:pt idx="9">
                  <c:v>9.7238760237116075</c:v>
                </c:pt>
                <c:pt idx="10">
                  <c:v>5.2287072066544038</c:v>
                </c:pt>
                <c:pt idx="11">
                  <c:v>6.8755688143213423</c:v>
                </c:pt>
                <c:pt idx="12">
                  <c:v>0.83305602171566129</c:v>
                </c:pt>
                <c:pt idx="13">
                  <c:v>1.3310052106033643</c:v>
                </c:pt>
                <c:pt idx="14">
                  <c:v>3.2484058765728019</c:v>
                </c:pt>
                <c:pt idx="15">
                  <c:v>0.78602603227213574</c:v>
                </c:pt>
                <c:pt idx="16">
                  <c:v>4.963211571309234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1884544"/>
        <c:axId val="133513216"/>
      </c:barChart>
      <c:catAx>
        <c:axId val="131884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3513216"/>
        <c:crosses val="autoZero"/>
        <c:auto val="1"/>
        <c:lblAlgn val="ctr"/>
        <c:lblOffset val="100"/>
        <c:noMultiLvlLbl val="0"/>
      </c:catAx>
      <c:valAx>
        <c:axId val="133513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1884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0549583083996734E-2"/>
          <c:y val="6.842388887435584E-2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100108778966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'Empleo Bgta Vs Colom'!$Q$16:$Q$32</c:f>
              <c:numCache>
                <c:formatCode>_(* #,##0.0_);_(* \(#,##0.0\);_(* "-"??_);_(@_)</c:formatCode>
                <c:ptCount val="17"/>
                <c:pt idx="0">
                  <c:v>4.1047986206790288</c:v>
                </c:pt>
                <c:pt idx="1">
                  <c:v>0.75223376512694173</c:v>
                </c:pt>
                <c:pt idx="2">
                  <c:v>-0.27170927471457107</c:v>
                </c:pt>
                <c:pt idx="3">
                  <c:v>0.86217424596446435</c:v>
                </c:pt>
                <c:pt idx="4">
                  <c:v>2.9308056824688844</c:v>
                </c:pt>
                <c:pt idx="5">
                  <c:v>4.1879373362947447</c:v>
                </c:pt>
                <c:pt idx="6">
                  <c:v>4.102624852301151</c:v>
                </c:pt>
                <c:pt idx="7">
                  <c:v>6.4261863969006905</c:v>
                </c:pt>
                <c:pt idx="8">
                  <c:v>8.3776878703654578</c:v>
                </c:pt>
                <c:pt idx="9">
                  <c:v>8.839304228368805</c:v>
                </c:pt>
                <c:pt idx="10">
                  <c:v>10.441550581748803</c:v>
                </c:pt>
                <c:pt idx="11">
                  <c:v>8.7578795660396622</c:v>
                </c:pt>
                <c:pt idx="12">
                  <c:v>7.868613047992179</c:v>
                </c:pt>
                <c:pt idx="13">
                  <c:v>5.9144481787544168</c:v>
                </c:pt>
                <c:pt idx="14">
                  <c:v>4.3309441021261552</c:v>
                </c:pt>
                <c:pt idx="15">
                  <c:v>3.6218033106370839</c:v>
                </c:pt>
                <c:pt idx="16">
                  <c:v>2.3740593330462634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41401522905535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'Empleo Bgta Vs Colom'!$R$16:$R$32</c:f>
              <c:numCache>
                <c:formatCode>_(* #,##0.0_);_(* \(#,##0.0\);_(* "-"??_);_(@_)</c:formatCode>
                <c:ptCount val="17"/>
                <c:pt idx="0">
                  <c:v>6.4423024170560561</c:v>
                </c:pt>
                <c:pt idx="1">
                  <c:v>3.391425146584659</c:v>
                </c:pt>
                <c:pt idx="2">
                  <c:v>0.97904072094803229</c:v>
                </c:pt>
                <c:pt idx="3">
                  <c:v>-0.88165017266975676</c:v>
                </c:pt>
                <c:pt idx="4">
                  <c:v>2.2240699365015937</c:v>
                </c:pt>
                <c:pt idx="5">
                  <c:v>3.891346483784508</c:v>
                </c:pt>
                <c:pt idx="6">
                  <c:v>4.2610115652193192</c:v>
                </c:pt>
                <c:pt idx="7">
                  <c:v>4.9552845435215875</c:v>
                </c:pt>
                <c:pt idx="8">
                  <c:v>6.2678069151038907</c:v>
                </c:pt>
                <c:pt idx="9">
                  <c:v>6.5168489176522959</c:v>
                </c:pt>
                <c:pt idx="10">
                  <c:v>7.0947352159938859</c:v>
                </c:pt>
                <c:pt idx="11">
                  <c:v>7.4082734716980347</c:v>
                </c:pt>
                <c:pt idx="12">
                  <c:v>6.0601849377304839</c:v>
                </c:pt>
                <c:pt idx="13">
                  <c:v>5.3840126377010522</c:v>
                </c:pt>
                <c:pt idx="14">
                  <c:v>4.4648348676236349</c:v>
                </c:pt>
                <c:pt idx="15">
                  <c:v>4.2740120696180384</c:v>
                </c:pt>
                <c:pt idx="16">
                  <c:v>3.9472251899933752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2825088"/>
        <c:axId val="133518976"/>
      </c:barChart>
      <c:catAx>
        <c:axId val="132825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3518976"/>
        <c:crosses val="autoZero"/>
        <c:auto val="1"/>
        <c:lblAlgn val="ctr"/>
        <c:lblOffset val="100"/>
        <c:noMultiLvlLbl val="0"/>
      </c:catAx>
      <c:valAx>
        <c:axId val="13351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8250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581498254907973"/>
          <c:y val="3.9244473211381317E-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45363553144294E-2"/>
          <c:y val="7.065200339984711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'Vt Bgta Vs Colom Acumulada'!$Q$16:$Q$32</c:f>
              <c:numCache>
                <c:formatCode>_(* #,##0.0_);_(* \(#,##0.0\);_(* "-"??_);_(@_)</c:formatCode>
                <c:ptCount val="17"/>
                <c:pt idx="0">
                  <c:v>2.6336627011359193</c:v>
                </c:pt>
                <c:pt idx="1">
                  <c:v>-0.16484682687544217</c:v>
                </c:pt>
                <c:pt idx="2">
                  <c:v>-2.5871708380700298</c:v>
                </c:pt>
                <c:pt idx="3">
                  <c:v>-0.30606846445209168</c:v>
                </c:pt>
                <c:pt idx="4">
                  <c:v>3.5943942466766243</c:v>
                </c:pt>
                <c:pt idx="5">
                  <c:v>7.9082562033671477</c:v>
                </c:pt>
                <c:pt idx="6">
                  <c:v>11.329187404311281</c:v>
                </c:pt>
                <c:pt idx="7">
                  <c:v>12.069421927812529</c:v>
                </c:pt>
                <c:pt idx="8">
                  <c:v>13.01832774884768</c:v>
                </c:pt>
                <c:pt idx="9">
                  <c:v>12.551843294543087</c:v>
                </c:pt>
                <c:pt idx="10">
                  <c:v>10.977548753381416</c:v>
                </c:pt>
                <c:pt idx="11">
                  <c:v>10.933598303135895</c:v>
                </c:pt>
                <c:pt idx="12">
                  <c:v>8.4542398279516817</c:v>
                </c:pt>
                <c:pt idx="13">
                  <c:v>7.2315851538047093</c:v>
                </c:pt>
                <c:pt idx="14">
                  <c:v>6.0685365481321973</c:v>
                </c:pt>
                <c:pt idx="15">
                  <c:v>4.7856046650406991</c:v>
                </c:pt>
                <c:pt idx="16">
                  <c:v>5.0014327586636265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4995429683157872E-2"/>
                  <c:y val="-4.52790042326955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49954296831577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'Vt Bgta Vs Colom Acumulada'!$R$16:$R$32</c:f>
              <c:numCache>
                <c:formatCode>_(* #,##0.0_);_(* \(#,##0.0\);_(* "-"??_);_(@_)</c:formatCode>
                <c:ptCount val="17"/>
                <c:pt idx="0">
                  <c:v>5.2137285044445481</c:v>
                </c:pt>
                <c:pt idx="1">
                  <c:v>3.0093748612828319</c:v>
                </c:pt>
                <c:pt idx="2">
                  <c:v>0.45223403314693655</c:v>
                </c:pt>
                <c:pt idx="3">
                  <c:v>6.2385331315795156E-2</c:v>
                </c:pt>
                <c:pt idx="4">
                  <c:v>4.0966614516043665</c:v>
                </c:pt>
                <c:pt idx="5">
                  <c:v>9.0624789317186973</c:v>
                </c:pt>
                <c:pt idx="6">
                  <c:v>13.492358684819973</c:v>
                </c:pt>
                <c:pt idx="7">
                  <c:v>14.752053887987969</c:v>
                </c:pt>
                <c:pt idx="8">
                  <c:v>15.322743751347655</c:v>
                </c:pt>
                <c:pt idx="9">
                  <c:v>13.770360940136349</c:v>
                </c:pt>
                <c:pt idx="10">
                  <c:v>10.394847541371742</c:v>
                </c:pt>
                <c:pt idx="11">
                  <c:v>8.943799942170628</c:v>
                </c:pt>
                <c:pt idx="12">
                  <c:v>5.5846063788424383</c:v>
                </c:pt>
                <c:pt idx="13">
                  <c:v>3.5710430936788384</c:v>
                </c:pt>
                <c:pt idx="14">
                  <c:v>3.011335249898961</c:v>
                </c:pt>
                <c:pt idx="15">
                  <c:v>1.6384338684711564</c:v>
                </c:pt>
                <c:pt idx="16">
                  <c:v>2.6134378997507035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2828672"/>
        <c:axId val="133557632"/>
      </c:barChart>
      <c:catAx>
        <c:axId val="132828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3557632"/>
        <c:crosses val="autoZero"/>
        <c:auto val="1"/>
        <c:lblAlgn val="ctr"/>
        <c:lblOffset val="100"/>
        <c:noMultiLvlLbl val="0"/>
      </c:catAx>
      <c:valAx>
        <c:axId val="13355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2828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4668127863616817"/>
          <c:y val="0.18633807657642237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6.0514362551871504E-3"/>
                  <c:y val="4.5662100456621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'Empleo Bgta Vs Colom Acumulada'!$Q$16:$Q$32</c:f>
              <c:numCache>
                <c:formatCode>_(* #,##0.0_);_(* \(#,##0.0\);_(* "-"??_);_(@_)</c:formatCode>
                <c:ptCount val="17"/>
                <c:pt idx="0">
                  <c:v>6.5188915859500263</c:v>
                </c:pt>
                <c:pt idx="1">
                  <c:v>4.3207069647863028</c:v>
                </c:pt>
                <c:pt idx="2">
                  <c:v>2.1597078568513561</c:v>
                </c:pt>
                <c:pt idx="3">
                  <c:v>-2.9524726754759145</c:v>
                </c:pt>
                <c:pt idx="4">
                  <c:v>-0.8869882480414093</c:v>
                </c:pt>
                <c:pt idx="5">
                  <c:v>1.0140443840593871</c:v>
                </c:pt>
                <c:pt idx="6">
                  <c:v>3.0269353547422329</c:v>
                </c:pt>
                <c:pt idx="7">
                  <c:v>4.4204153143369229</c:v>
                </c:pt>
                <c:pt idx="8">
                  <c:v>5.7740488625429576</c:v>
                </c:pt>
                <c:pt idx="9">
                  <c:v>6.9366697501643815</c:v>
                </c:pt>
                <c:pt idx="10">
                  <c:v>8.5517703361247754</c:v>
                </c:pt>
                <c:pt idx="11">
                  <c:v>9.1160642796261691</c:v>
                </c:pt>
                <c:pt idx="12">
                  <c:v>8.9707721990477385</c:v>
                </c:pt>
                <c:pt idx="13">
                  <c:v>8.213594927582978</c:v>
                </c:pt>
                <c:pt idx="14">
                  <c:v>6.6567357590950893</c:v>
                </c:pt>
                <c:pt idx="15">
                  <c:v>5.3888559225920618</c:v>
                </c:pt>
                <c:pt idx="16">
                  <c:v>4.0389977302771385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4.0400435115865857E-3"/>
                  <c:y val="-4.52790042326955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6.051436255187002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Acumulada'!$O$16:$P$32</c:f>
              <c:multiLvlStrCache>
                <c:ptCount val="17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  <c:pt idx="13">
                    <c:v>Trim III</c:v>
                  </c:pt>
                  <c:pt idx="14">
                    <c:v>Trim IV</c:v>
                  </c:pt>
                  <c:pt idx="15">
                    <c:v>Trim I</c:v>
                  </c:pt>
                  <c:pt idx="16">
                    <c:v>Trim II</c:v>
                  </c:pt>
                </c:lvl>
                <c:lvl>
                  <c:pt idx="0">
                    <c:v>2009</c:v>
                  </c:pt>
                  <c:pt idx="3">
                    <c:v>2010</c:v>
                  </c:pt>
                  <c:pt idx="7">
                    <c:v>2011</c:v>
                  </c:pt>
                  <c:pt idx="11">
                    <c:v>2012</c:v>
                  </c:pt>
                  <c:pt idx="15">
                    <c:v>2013</c:v>
                  </c:pt>
                </c:lvl>
              </c:multiLvlStrCache>
            </c:multiLvlStrRef>
          </c:cat>
          <c:val>
            <c:numRef>
              <c:f>'Empleo Bgta Vs Colom Acumulada'!$R$16:$R$32</c:f>
              <c:numCache>
                <c:formatCode>_(* #,##0.0_);_(* \(#,##0.0\);_(* "-"??_);_(@_)</c:formatCode>
                <c:ptCount val="17"/>
                <c:pt idx="0">
                  <c:v>6.8269076201250334</c:v>
                </c:pt>
                <c:pt idx="1">
                  <c:v>5.796691761338435</c:v>
                </c:pt>
                <c:pt idx="2">
                  <c:v>4.2362030173733967</c:v>
                </c:pt>
                <c:pt idx="3">
                  <c:v>-2.4663361300384046</c:v>
                </c:pt>
                <c:pt idx="4">
                  <c:v>-1.0641537352805597</c:v>
                </c:pt>
                <c:pt idx="5">
                  <c:v>0.66305595653504135</c:v>
                </c:pt>
                <c:pt idx="6">
                  <c:v>2.3748188006964766</c:v>
                </c:pt>
                <c:pt idx="7">
                  <c:v>3.8404779220660101</c:v>
                </c:pt>
                <c:pt idx="8">
                  <c:v>4.8460982078277093</c:v>
                </c:pt>
                <c:pt idx="9">
                  <c:v>5.5012654926162252</c:v>
                </c:pt>
                <c:pt idx="10">
                  <c:v>6.2257896045065264</c:v>
                </c:pt>
                <c:pt idx="11">
                  <c:v>6.8301268448186514</c:v>
                </c:pt>
                <c:pt idx="12">
                  <c:v>6.7689017475533797</c:v>
                </c:pt>
                <c:pt idx="13">
                  <c:v>6.4756128363857579</c:v>
                </c:pt>
                <c:pt idx="14">
                  <c:v>5.7961198997767749</c:v>
                </c:pt>
                <c:pt idx="15">
                  <c:v>5.0285329919499855</c:v>
                </c:pt>
                <c:pt idx="16">
                  <c:v>4.5097273471116806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3949440"/>
        <c:axId val="133858432"/>
      </c:barChart>
      <c:catAx>
        <c:axId val="13394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3858432"/>
        <c:crosses val="autoZero"/>
        <c:auto val="1"/>
        <c:lblAlgn val="ctr"/>
        <c:lblOffset val="100"/>
        <c:noMultiLvlLbl val="0"/>
      </c:catAx>
      <c:valAx>
        <c:axId val="133858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3949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573441405737527"/>
          <c:y val="0.13169668859885664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2.356833499548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Colom'!$O$17:$P$29</c:f>
              <c:multiLvlStrCache>
                <c:ptCount val="13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'Farmacéuticos Bgta Vs Colom'!$Q$17:$Q$29</c:f>
              <c:numCache>
                <c:formatCode>_(* #,##0.0_);_(* \(#,##0.0\);_(* "-"??_);_(@_)</c:formatCode>
                <c:ptCount val="13"/>
                <c:pt idx="0">
                  <c:v>0.33484847735445467</c:v>
                </c:pt>
                <c:pt idx="1">
                  <c:v>0.93834440325828439</c:v>
                </c:pt>
                <c:pt idx="2">
                  <c:v>1.9760539434631186</c:v>
                </c:pt>
                <c:pt idx="3">
                  <c:v>3.9274658097887771</c:v>
                </c:pt>
                <c:pt idx="4">
                  <c:v>9.7082688383006719</c:v>
                </c:pt>
                <c:pt idx="5">
                  <c:v>10.248603778985599</c:v>
                </c:pt>
                <c:pt idx="6">
                  <c:v>9.778531312917238</c:v>
                </c:pt>
                <c:pt idx="7">
                  <c:v>12.49186972710563</c:v>
                </c:pt>
                <c:pt idx="8">
                  <c:v>8.0547467558143673</c:v>
                </c:pt>
                <c:pt idx="9">
                  <c:v>6.8674858752894918</c:v>
                </c:pt>
                <c:pt idx="10">
                  <c:v>5.7862549899075688</c:v>
                </c:pt>
                <c:pt idx="11">
                  <c:v>3.3635838004977492</c:v>
                </c:pt>
                <c:pt idx="12">
                  <c:v>5.0728133134839704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28756240942031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Colom'!$O$17:$P$29</c:f>
              <c:multiLvlStrCache>
                <c:ptCount val="13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'Farmacéuticos Bgta Vs Colom'!$R$17:$R$29</c:f>
              <c:numCache>
                <c:formatCode>_(* #,##0.0_);_(* \(#,##0.0\);_(* "-"??_);_(@_)</c:formatCode>
                <c:ptCount val="13"/>
                <c:pt idx="0">
                  <c:v>-0.37823232441702714</c:v>
                </c:pt>
                <c:pt idx="1">
                  <c:v>-0.70191002734564245</c:v>
                </c:pt>
                <c:pt idx="2">
                  <c:v>-1.1695511612902498</c:v>
                </c:pt>
                <c:pt idx="3">
                  <c:v>12.181696838000367</c:v>
                </c:pt>
                <c:pt idx="4">
                  <c:v>14.075125476768346</c:v>
                </c:pt>
                <c:pt idx="5">
                  <c:v>15.107361073902826</c:v>
                </c:pt>
                <c:pt idx="6">
                  <c:v>15.030418513887422</c:v>
                </c:pt>
                <c:pt idx="7">
                  <c:v>8.8426386478753791</c:v>
                </c:pt>
                <c:pt idx="8">
                  <c:v>6.1861624785328306</c:v>
                </c:pt>
                <c:pt idx="9">
                  <c:v>3.9321807803677222</c:v>
                </c:pt>
                <c:pt idx="10">
                  <c:v>3.3433806939127786</c:v>
                </c:pt>
                <c:pt idx="11">
                  <c:v>1.3209866832197381</c:v>
                </c:pt>
                <c:pt idx="12">
                  <c:v>2.8450205297695375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674496"/>
        <c:axId val="133863616"/>
      </c:lineChart>
      <c:catAx>
        <c:axId val="13367449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3863616"/>
        <c:crosses val="autoZero"/>
        <c:auto val="1"/>
        <c:lblAlgn val="ctr"/>
        <c:lblOffset val="100"/>
        <c:noMultiLvlLbl val="0"/>
      </c:catAx>
      <c:valAx>
        <c:axId val="133863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3674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477555382532992"/>
          <c:y val="3.3357916158339128E-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700901481323293E-2"/>
          <c:y val="2.8765234974356919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Colom'!$O$17:$P$29</c:f>
              <c:multiLvlStrCache>
                <c:ptCount val="13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'Alimentos Bgta Vs Colom'!$Q$17:$Q$29</c:f>
              <c:numCache>
                <c:formatCode>_(* #,##0.0_);_(* \(#,##0.0\);_(* "-"??_);_(@_)</c:formatCode>
                <c:ptCount val="13"/>
                <c:pt idx="0">
                  <c:v>2.0606534218989392</c:v>
                </c:pt>
                <c:pt idx="1">
                  <c:v>1.9644690779483831</c:v>
                </c:pt>
                <c:pt idx="2">
                  <c:v>1.7791215694824114</c:v>
                </c:pt>
                <c:pt idx="3">
                  <c:v>-3.3692291289050158</c:v>
                </c:pt>
                <c:pt idx="4">
                  <c:v>-0.38343061437247083</c:v>
                </c:pt>
                <c:pt idx="5">
                  <c:v>0.29745009448414184</c:v>
                </c:pt>
                <c:pt idx="6">
                  <c:v>0.4918249948562714</c:v>
                </c:pt>
                <c:pt idx="7">
                  <c:v>4.8867801929701971</c:v>
                </c:pt>
                <c:pt idx="8">
                  <c:v>2.367381690040915</c:v>
                </c:pt>
                <c:pt idx="9">
                  <c:v>2.1884001225038752</c:v>
                </c:pt>
                <c:pt idx="10">
                  <c:v>1.7835005861795983</c:v>
                </c:pt>
                <c:pt idx="11">
                  <c:v>6.517597278879772</c:v>
                </c:pt>
                <c:pt idx="12">
                  <c:v>5.276199057388431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4.1917082729470336E-3"/>
                  <c:y val="2.8281991497587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Colom'!$O$17:$P$29</c:f>
              <c:multiLvlStrCache>
                <c:ptCount val="13"/>
                <c:lvl>
                  <c:pt idx="0">
                    <c:v>Trim II</c:v>
                  </c:pt>
                  <c:pt idx="1">
                    <c:v>Trim III</c:v>
                  </c:pt>
                  <c:pt idx="2">
                    <c:v>Trim IV</c:v>
                  </c:pt>
                  <c:pt idx="3">
                    <c:v>Trim I</c:v>
                  </c:pt>
                  <c:pt idx="4">
                    <c:v>Trim II</c:v>
                  </c:pt>
                  <c:pt idx="5">
                    <c:v>Trim III</c:v>
                  </c:pt>
                  <c:pt idx="6">
                    <c:v>Trim IV</c:v>
                  </c:pt>
                  <c:pt idx="7">
                    <c:v>Trim I</c:v>
                  </c:pt>
                  <c:pt idx="8">
                    <c:v>Trim II</c:v>
                  </c:pt>
                  <c:pt idx="9">
                    <c:v>Trim III</c:v>
                  </c:pt>
                  <c:pt idx="10">
                    <c:v>Trim IV</c:v>
                  </c:pt>
                  <c:pt idx="11">
                    <c:v>Trim I</c:v>
                  </c:pt>
                  <c:pt idx="12">
                    <c:v>Trim 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'Alimentos Bgta Vs Colom'!$R$17:$R$29</c:f>
              <c:numCache>
                <c:formatCode>_(* #,##0.0_);_(* \(#,##0.0\);_(* "-"??_);_(@_)</c:formatCode>
                <c:ptCount val="13"/>
                <c:pt idx="0">
                  <c:v>-2.5186675284294857</c:v>
                </c:pt>
                <c:pt idx="1">
                  <c:v>-3.429369791774306</c:v>
                </c:pt>
                <c:pt idx="2">
                  <c:v>-2.1379960961087963</c:v>
                </c:pt>
                <c:pt idx="3">
                  <c:v>2.5566539326723259</c:v>
                </c:pt>
                <c:pt idx="4">
                  <c:v>5.2729370350549809</c:v>
                </c:pt>
                <c:pt idx="5">
                  <c:v>4.2159905350220406</c:v>
                </c:pt>
                <c:pt idx="6">
                  <c:v>2.6506553629781715</c:v>
                </c:pt>
                <c:pt idx="7">
                  <c:v>2.9534251536000866E-2</c:v>
                </c:pt>
                <c:pt idx="8">
                  <c:v>-2.9417977653467542</c:v>
                </c:pt>
                <c:pt idx="9">
                  <c:v>-1.592450648432342</c:v>
                </c:pt>
                <c:pt idx="10">
                  <c:v>-1.15768172430738</c:v>
                </c:pt>
                <c:pt idx="11">
                  <c:v>1.0771881929303229</c:v>
                </c:pt>
                <c:pt idx="12">
                  <c:v>2.3181610902014871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13920"/>
        <c:axId val="131739584"/>
      </c:lineChart>
      <c:catAx>
        <c:axId val="13371392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1739584"/>
        <c:crosses val="autoZero"/>
        <c:auto val="1"/>
        <c:lblAlgn val="ctr"/>
        <c:lblOffset val="100"/>
        <c:noMultiLvlLbl val="0"/>
      </c:catAx>
      <c:valAx>
        <c:axId val="131739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3713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7833645951156373E-2"/>
          <c:y val="8.1265444676787299E-2"/>
          <c:w val="0.17417089223667498"/>
          <c:h val="0.1425228311783754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5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agosto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22</xdr:row>
      <xdr:rowOff>82550</xdr:rowOff>
    </xdr:from>
    <xdr:to>
      <xdr:col>6</xdr:col>
      <xdr:colOff>85725</xdr:colOff>
      <xdr:row>25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18</xdr:row>
      <xdr:rowOff>19051</xdr:rowOff>
    </xdr:from>
    <xdr:to>
      <xdr:col>9</xdr:col>
      <xdr:colOff>219075</xdr:colOff>
      <xdr:row>36</xdr:row>
      <xdr:rowOff>19051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38100</xdr:rowOff>
    </xdr:from>
    <xdr:to>
      <xdr:col>11</xdr:col>
      <xdr:colOff>122464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501492" cy="959304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2013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13495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8 agosto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19049</xdr:colOff>
      <xdr:row>22</xdr:row>
      <xdr:rowOff>47623</xdr:rowOff>
    </xdr:from>
    <xdr:to>
      <xdr:col>6</xdr:col>
      <xdr:colOff>163285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2013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10</xdr:col>
      <xdr:colOff>342900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1718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II trimestre 2013</a:t>
          </a:r>
        </a:p>
      </xdr:txBody>
    </xdr:sp>
    <xdr:clientData/>
  </xdr:twoCellAnchor>
  <xdr:twoCellAnchor>
    <xdr:from>
      <xdr:col>5</xdr:col>
      <xdr:colOff>552450</xdr:colOff>
      <xdr:row>22</xdr:row>
      <xdr:rowOff>98051</xdr:rowOff>
    </xdr:from>
    <xdr:to>
      <xdr:col>10</xdr:col>
      <xdr:colOff>271742</xdr:colOff>
      <xdr:row>39</xdr:row>
      <xdr:rowOff>166407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36418</xdr:colOff>
      <xdr:row>0</xdr:row>
      <xdr:rowOff>44824</xdr:rowOff>
    </xdr:from>
    <xdr:to>
      <xdr:col>11</xdr:col>
      <xdr:colOff>209265</xdr:colOff>
      <xdr:row>4</xdr:row>
      <xdr:rowOff>101974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8" y="44824"/>
          <a:ext cx="6582612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11</xdr:col>
      <xdr:colOff>219075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1247775</xdr:colOff>
      <xdr:row>19</xdr:row>
      <xdr:rowOff>19050</xdr:rowOff>
    </xdr:from>
    <xdr:to>
      <xdr:col>8</xdr:col>
      <xdr:colOff>495300</xdr:colOff>
      <xdr:row>21</xdr:row>
      <xdr:rowOff>104775</xdr:rowOff>
    </xdr:to>
    <xdr:sp macro="" textlink="">
      <xdr:nvSpPr>
        <xdr:cNvPr id="6" name="1 CuadroTexto"/>
        <xdr:cNvSpPr txBox="1"/>
      </xdr:nvSpPr>
      <xdr:spPr>
        <a:xfrm>
          <a:off x="1371600" y="377190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504827</xdr:colOff>
      <xdr:row>1</xdr:row>
      <xdr:rowOff>6350</xdr:rowOff>
    </xdr:from>
    <xdr:to>
      <xdr:col>7</xdr:col>
      <xdr:colOff>257735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5915" y="208056"/>
          <a:ext cx="2722467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 trimestre 2013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58081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185457</xdr:colOff>
      <xdr:row>24</xdr:row>
      <xdr:rowOff>56030</xdr:rowOff>
    </xdr:from>
    <xdr:to>
      <xdr:col>5</xdr:col>
      <xdr:colOff>291352</xdr:colOff>
      <xdr:row>40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2013</a:t>
          </a:r>
        </a:p>
      </xdr:txBody>
    </xdr:sp>
    <xdr:clientData/>
  </xdr:twoCellAnchor>
  <xdr:twoCellAnchor>
    <xdr:from>
      <xdr:col>5</xdr:col>
      <xdr:colOff>89647</xdr:colOff>
      <xdr:row>24</xdr:row>
      <xdr:rowOff>33617</xdr:rowOff>
    </xdr:from>
    <xdr:to>
      <xdr:col>9</xdr:col>
      <xdr:colOff>94689</xdr:colOff>
      <xdr:row>39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II trimestre 2013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62949</xdr:colOff>
      <xdr:row>0</xdr:row>
      <xdr:rowOff>21534</xdr:rowOff>
    </xdr:from>
    <xdr:to>
      <xdr:col>12</xdr:col>
      <xdr:colOff>34374</xdr:colOff>
      <xdr:row>4</xdr:row>
      <xdr:rowOff>59634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49" y="21534"/>
          <a:ext cx="6721751" cy="83323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21</xdr:row>
      <xdr:rowOff>76200</xdr:rowOff>
    </xdr:from>
    <xdr:to>
      <xdr:col>5</xdr:col>
      <xdr:colOff>19049</xdr:colOff>
      <xdr:row>37</xdr:row>
      <xdr:rowOff>156882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2013</a:t>
          </a:r>
        </a:p>
      </xdr:txBody>
    </xdr:sp>
    <xdr:clientData/>
  </xdr:twoCellAnchor>
  <xdr:twoCellAnchor>
    <xdr:from>
      <xdr:col>4</xdr:col>
      <xdr:colOff>466726</xdr:colOff>
      <xdr:row>21</xdr:row>
      <xdr:rowOff>33617</xdr:rowOff>
    </xdr:from>
    <xdr:to>
      <xdr:col>10</xdr:col>
      <xdr:colOff>44824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257176</xdr:colOff>
      <xdr:row>19</xdr:row>
      <xdr:rowOff>45944</xdr:rowOff>
    </xdr:from>
    <xdr:to>
      <xdr:col>10</xdr:col>
      <xdr:colOff>67236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59500" y="3833532"/>
          <a:ext cx="3384736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II trimestre 2013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224117</xdr:colOff>
      <xdr:row>25</xdr:row>
      <xdr:rowOff>11205</xdr:rowOff>
    </xdr:from>
    <xdr:to>
      <xdr:col>5</xdr:col>
      <xdr:colOff>122145</xdr:colOff>
      <xdr:row>25</xdr:row>
      <xdr:rowOff>15689</xdr:rowOff>
    </xdr:to>
    <xdr:cxnSp macro="">
      <xdr:nvCxnSpPr>
        <xdr:cNvPr id="12" name="11 Conector recto"/>
        <xdr:cNvCxnSpPr/>
      </xdr:nvCxnSpPr>
      <xdr:spPr>
        <a:xfrm>
          <a:off x="347382" y="5009029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253252</xdr:colOff>
      <xdr:row>28</xdr:row>
      <xdr:rowOff>73959</xdr:rowOff>
    </xdr:from>
    <xdr:to>
      <xdr:col>5</xdr:col>
      <xdr:colOff>151280</xdr:colOff>
      <xdr:row>28</xdr:row>
      <xdr:rowOff>78443</xdr:rowOff>
    </xdr:to>
    <xdr:cxnSp macro="">
      <xdr:nvCxnSpPr>
        <xdr:cNvPr id="13" name="12 Conector recto"/>
        <xdr:cNvCxnSpPr/>
      </xdr:nvCxnSpPr>
      <xdr:spPr>
        <a:xfrm>
          <a:off x="376517" y="5676900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282388</xdr:colOff>
      <xdr:row>31</xdr:row>
      <xdr:rowOff>159124</xdr:rowOff>
    </xdr:from>
    <xdr:to>
      <xdr:col>5</xdr:col>
      <xdr:colOff>180416</xdr:colOff>
      <xdr:row>31</xdr:row>
      <xdr:rowOff>163608</xdr:rowOff>
    </xdr:to>
    <xdr:cxnSp macro="">
      <xdr:nvCxnSpPr>
        <xdr:cNvPr id="14" name="13 Conector recto"/>
        <xdr:cNvCxnSpPr/>
      </xdr:nvCxnSpPr>
      <xdr:spPr>
        <a:xfrm>
          <a:off x="405653" y="6367183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28574</xdr:rowOff>
    </xdr:from>
    <xdr:to>
      <xdr:col>12</xdr:col>
      <xdr:colOff>47625</xdr:colOff>
      <xdr:row>4</xdr:row>
      <xdr:rowOff>28575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4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13608</xdr:colOff>
      <xdr:row>24</xdr:row>
      <xdr:rowOff>56030</xdr:rowOff>
    </xdr:from>
    <xdr:to>
      <xdr:col>5</xdr:col>
      <xdr:colOff>68037</xdr:colOff>
      <xdr:row>40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2013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II trimestre 2013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52481</xdr:colOff>
      <xdr:row>0</xdr:row>
      <xdr:rowOff>28388</xdr:rowOff>
    </xdr:from>
    <xdr:to>
      <xdr:col>11</xdr:col>
      <xdr:colOff>211231</xdr:colOff>
      <xdr:row>4</xdr:row>
      <xdr:rowOff>85538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1" y="28388"/>
          <a:ext cx="6635750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123265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272494" cy="8258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18</xdr:row>
      <xdr:rowOff>0</xdr:rowOff>
    </xdr:from>
    <xdr:to>
      <xdr:col>7</xdr:col>
      <xdr:colOff>523875</xdr:colOff>
      <xdr:row>20</xdr:row>
      <xdr:rowOff>89565</xdr:rowOff>
    </xdr:to>
    <xdr:sp macro="" textlink="">
      <xdr:nvSpPr>
        <xdr:cNvPr id="10" name="1 CuadroTexto"/>
        <xdr:cNvSpPr txBox="1"/>
      </xdr:nvSpPr>
      <xdr:spPr>
        <a:xfrm>
          <a:off x="2371725" y="3562350"/>
          <a:ext cx="1857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123265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409761" cy="9020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212912</xdr:colOff>
      <xdr:row>19</xdr:row>
      <xdr:rowOff>66675</xdr:rowOff>
    </xdr:from>
    <xdr:to>
      <xdr:col>7</xdr:col>
      <xdr:colOff>581025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017059" y="3899087"/>
          <a:ext cx="2351554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133350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438150</xdr:colOff>
      <xdr:row>18</xdr:row>
      <xdr:rowOff>9525</xdr:rowOff>
    </xdr:from>
    <xdr:to>
      <xdr:col>7</xdr:col>
      <xdr:colOff>552450</xdr:colOff>
      <xdr:row>20</xdr:row>
      <xdr:rowOff>99090</xdr:rowOff>
    </xdr:to>
    <xdr:sp macro="" textlink="">
      <xdr:nvSpPr>
        <xdr:cNvPr id="7" name="1 CuadroTexto"/>
        <xdr:cNvSpPr txBox="1"/>
      </xdr:nvSpPr>
      <xdr:spPr>
        <a:xfrm>
          <a:off x="2286000" y="360997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123825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28576</xdr:rowOff>
    </xdr:from>
    <xdr:to>
      <xdr:col>12</xdr:col>
      <xdr:colOff>123825</xdr:colOff>
      <xdr:row>3</xdr:row>
      <xdr:rowOff>180975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6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0</xdr:row>
      <xdr:rowOff>149225</xdr:rowOff>
    </xdr:from>
    <xdr:to>
      <xdr:col>7</xdr:col>
      <xdr:colOff>371475</xdr:colOff>
      <xdr:row>3</xdr:row>
      <xdr:rowOff>149225</xdr:rowOff>
    </xdr:to>
    <xdr:sp macro="" textlink="">
      <xdr:nvSpPr>
        <xdr:cNvPr id="5" name="3 CuadroTexto"/>
        <xdr:cNvSpPr txBox="1"/>
      </xdr:nvSpPr>
      <xdr:spPr>
        <a:xfrm>
          <a:off x="1857378" y="149225"/>
          <a:ext cx="2486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8 agosto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view="pageBreakPreview" zoomScale="115" zoomScaleNormal="100" zoomScaleSheetLayoutView="115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36" t="s">
        <v>1</v>
      </c>
      <c r="C10" s="136"/>
      <c r="D10" s="136"/>
      <c r="E10" s="136"/>
      <c r="F10" s="136"/>
      <c r="G10" s="136"/>
      <c r="H10" s="136"/>
      <c r="I10" s="136"/>
      <c r="J10" s="136"/>
      <c r="K10" s="137"/>
      <c r="L10" s="7"/>
    </row>
    <row r="11" spans="1:12" x14ac:dyDescent="0.25">
      <c r="A11" s="5"/>
      <c r="B11" s="70"/>
      <c r="C11" s="10"/>
      <c r="D11" s="10"/>
      <c r="E11" s="10"/>
      <c r="F11" s="70"/>
      <c r="H11" s="70"/>
      <c r="I11" s="70"/>
      <c r="J11" s="70"/>
      <c r="K11" s="71"/>
      <c r="L11" s="7"/>
    </row>
    <row r="12" spans="1:12" x14ac:dyDescent="0.25">
      <c r="A12" s="5"/>
      <c r="B12" s="83" t="s">
        <v>3</v>
      </c>
      <c r="C12" s="10"/>
      <c r="D12" s="10"/>
      <c r="E12" s="10"/>
      <c r="F12" s="72" t="s">
        <v>45</v>
      </c>
      <c r="H12" s="73"/>
      <c r="I12" s="70"/>
      <c r="J12" s="70"/>
      <c r="K12" s="71"/>
      <c r="L12" s="7"/>
    </row>
    <row r="13" spans="1:12" x14ac:dyDescent="0.25">
      <c r="A13" s="5"/>
      <c r="B13" s="74"/>
      <c r="C13" s="7"/>
      <c r="D13" s="7"/>
      <c r="E13" s="7"/>
      <c r="F13" s="74"/>
      <c r="G13" s="74"/>
      <c r="H13" s="73"/>
      <c r="I13" s="74"/>
      <c r="J13" s="74"/>
      <c r="K13" s="75"/>
      <c r="L13" s="7"/>
    </row>
    <row r="14" spans="1:12" ht="16.5" customHeight="1" x14ac:dyDescent="0.25">
      <c r="A14" s="5"/>
      <c r="B14" s="83" t="s">
        <v>39</v>
      </c>
      <c r="C14" s="23"/>
      <c r="D14" s="23"/>
      <c r="E14" s="23"/>
      <c r="F14" s="72" t="s">
        <v>37</v>
      </c>
      <c r="H14" s="80"/>
      <c r="I14" s="87"/>
      <c r="J14" s="87"/>
      <c r="K14" s="89"/>
      <c r="L14" s="7"/>
    </row>
    <row r="15" spans="1:12" ht="17.25" x14ac:dyDescent="0.25">
      <c r="A15" s="5"/>
      <c r="B15" s="83"/>
      <c r="C15" s="23"/>
      <c r="D15" s="23"/>
      <c r="E15" s="23"/>
      <c r="F15" s="72" t="s">
        <v>38</v>
      </c>
      <c r="H15" s="80"/>
      <c r="J15" s="90"/>
      <c r="K15" s="91"/>
      <c r="L15" s="7"/>
    </row>
    <row r="16" spans="1:12" ht="17.25" customHeight="1" x14ac:dyDescent="0.25">
      <c r="A16" s="5"/>
      <c r="B16" s="79"/>
      <c r="C16" s="23"/>
      <c r="D16" s="23"/>
      <c r="E16" s="23"/>
      <c r="H16" s="80"/>
      <c r="I16" s="92"/>
      <c r="J16" s="93"/>
      <c r="K16" s="94"/>
      <c r="L16" s="7"/>
    </row>
    <row r="17" spans="1:12" ht="16.5" customHeight="1" x14ac:dyDescent="0.25">
      <c r="A17" s="5"/>
      <c r="B17" s="83" t="s">
        <v>46</v>
      </c>
      <c r="C17" s="46"/>
      <c r="D17" s="46"/>
      <c r="E17" s="46"/>
      <c r="F17" s="20" t="s">
        <v>42</v>
      </c>
      <c r="J17" s="95"/>
      <c r="K17" s="96"/>
      <c r="L17" s="7"/>
    </row>
    <row r="18" spans="1:12" ht="16.5" customHeight="1" x14ac:dyDescent="0.25">
      <c r="A18" s="5"/>
      <c r="B18" s="77"/>
      <c r="C18" s="21"/>
      <c r="D18" s="21"/>
      <c r="E18" s="21"/>
      <c r="F18" s="57" t="s">
        <v>51</v>
      </c>
      <c r="H18" s="88"/>
      <c r="I18" s="74"/>
      <c r="J18" s="76"/>
      <c r="K18" s="78"/>
      <c r="L18" s="7"/>
    </row>
    <row r="19" spans="1:12" ht="16.5" customHeight="1" x14ac:dyDescent="0.25">
      <c r="A19" s="5"/>
      <c r="B19" s="77"/>
      <c r="C19" s="21"/>
      <c r="D19" s="21"/>
      <c r="E19" s="21"/>
      <c r="F19" s="57" t="s">
        <v>47</v>
      </c>
      <c r="H19" s="88"/>
      <c r="I19" s="74"/>
      <c r="J19" s="76"/>
      <c r="K19" s="78"/>
      <c r="L19" s="7"/>
    </row>
    <row r="20" spans="1:12" ht="16.5" customHeight="1" x14ac:dyDescent="0.25">
      <c r="A20" s="5"/>
      <c r="B20" s="77"/>
      <c r="C20" s="21"/>
      <c r="D20" s="21"/>
      <c r="E20" s="21"/>
      <c r="F20" s="57" t="s">
        <v>48</v>
      </c>
      <c r="H20" s="88"/>
      <c r="I20" s="74"/>
      <c r="J20" s="76"/>
      <c r="K20" s="78"/>
      <c r="L20" s="7"/>
    </row>
    <row r="21" spans="1:12" ht="16.5" customHeight="1" x14ac:dyDescent="0.25">
      <c r="A21" s="5"/>
      <c r="B21" s="77"/>
      <c r="C21" s="21"/>
      <c r="D21" s="21"/>
      <c r="E21" s="21"/>
      <c r="F21" s="57" t="s">
        <v>72</v>
      </c>
      <c r="H21" s="88"/>
      <c r="I21" s="74"/>
      <c r="J21" s="76"/>
      <c r="K21" s="78"/>
      <c r="L21" s="7"/>
    </row>
    <row r="22" spans="1:12" ht="16.5" customHeight="1" x14ac:dyDescent="0.25">
      <c r="A22" s="5"/>
      <c r="B22" s="77"/>
      <c r="C22" s="21"/>
      <c r="D22" s="21"/>
      <c r="E22" s="21"/>
      <c r="F22" s="57" t="s">
        <v>49</v>
      </c>
      <c r="H22" s="88"/>
      <c r="I22" s="74"/>
      <c r="J22" s="76"/>
      <c r="K22" s="78"/>
      <c r="L22" s="7"/>
    </row>
    <row r="23" spans="1:12" ht="16.5" customHeight="1" x14ac:dyDescent="0.25">
      <c r="A23" s="5"/>
      <c r="B23" s="77"/>
      <c r="C23" s="21"/>
      <c r="D23" s="21"/>
      <c r="E23" s="21"/>
      <c r="F23" s="99" t="s">
        <v>50</v>
      </c>
      <c r="H23" s="88"/>
      <c r="I23" s="74"/>
      <c r="J23" s="76"/>
      <c r="K23" s="78"/>
      <c r="L23" s="7"/>
    </row>
    <row r="24" spans="1:12" ht="16.5" customHeight="1" x14ac:dyDescent="0.25">
      <c r="A24" s="5"/>
      <c r="B24" s="77"/>
      <c r="C24" s="21"/>
      <c r="D24" s="21"/>
      <c r="E24" s="21"/>
      <c r="H24" s="88"/>
      <c r="I24" s="74"/>
      <c r="J24" s="76"/>
      <c r="K24" s="78"/>
      <c r="L24" s="7"/>
    </row>
    <row r="25" spans="1:12" ht="16.5" customHeight="1" x14ac:dyDescent="0.25">
      <c r="A25" s="5"/>
      <c r="B25" s="77"/>
      <c r="C25" s="21"/>
      <c r="D25" s="21"/>
      <c r="E25" s="21"/>
      <c r="F25" s="57" t="s">
        <v>88</v>
      </c>
      <c r="H25" s="88"/>
      <c r="I25" s="74"/>
      <c r="J25" s="76"/>
      <c r="K25" s="78"/>
      <c r="L25" s="7"/>
    </row>
    <row r="26" spans="1:12" ht="16.5" customHeight="1" x14ac:dyDescent="0.25">
      <c r="A26" s="5"/>
      <c r="B26" s="77"/>
      <c r="C26" s="21"/>
      <c r="D26" s="21"/>
      <c r="E26" s="21"/>
      <c r="F26" s="57" t="s">
        <v>90</v>
      </c>
      <c r="H26" s="88"/>
      <c r="I26" s="74"/>
      <c r="J26" s="76"/>
      <c r="K26" s="78"/>
      <c r="L26" s="7"/>
    </row>
    <row r="27" spans="1:12" ht="16.5" customHeight="1" x14ac:dyDescent="0.25">
      <c r="A27" s="5"/>
      <c r="H27" s="88"/>
      <c r="I27" s="74"/>
      <c r="J27" s="76"/>
      <c r="K27" s="78"/>
      <c r="L27" s="7"/>
    </row>
    <row r="28" spans="1:12" ht="16.5" customHeight="1" x14ac:dyDescent="0.25">
      <c r="A28" s="5"/>
      <c r="B28" s="83" t="s">
        <v>44</v>
      </c>
      <c r="C28" s="7"/>
      <c r="D28" s="7"/>
      <c r="E28" s="7"/>
      <c r="F28" s="20" t="s">
        <v>43</v>
      </c>
      <c r="I28" s="74"/>
      <c r="J28" s="76"/>
      <c r="K28" s="78"/>
      <c r="L28" s="7"/>
    </row>
    <row r="29" spans="1:12" ht="16.5" customHeight="1" x14ac:dyDescent="0.25">
      <c r="A29" s="5"/>
      <c r="F29" s="57" t="s">
        <v>89</v>
      </c>
      <c r="I29" s="74"/>
      <c r="J29" s="81"/>
      <c r="K29" s="82"/>
      <c r="L29" s="7"/>
    </row>
    <row r="30" spans="1:12" ht="16.5" customHeight="1" x14ac:dyDescent="0.25">
      <c r="A30" s="5"/>
      <c r="I30" s="74"/>
      <c r="J30" s="81"/>
      <c r="K30" s="82"/>
      <c r="L30" s="7"/>
    </row>
    <row r="31" spans="1:12" ht="16.5" customHeight="1" x14ac:dyDescent="0.25">
      <c r="A31" s="5"/>
      <c r="B31" s="83" t="s">
        <v>30</v>
      </c>
      <c r="C31" s="23"/>
      <c r="D31" s="23"/>
      <c r="E31" s="23"/>
      <c r="F31" s="57" t="s">
        <v>40</v>
      </c>
      <c r="H31" s="80"/>
      <c r="I31" s="7"/>
      <c r="J31" s="24"/>
      <c r="K31" s="52"/>
      <c r="L31" s="7"/>
    </row>
    <row r="32" spans="1:12" ht="16.5" customHeight="1" x14ac:dyDescent="0.25">
      <c r="A32" s="5"/>
      <c r="B32" s="83"/>
      <c r="C32" s="23"/>
      <c r="D32" s="23"/>
      <c r="E32" s="23"/>
      <c r="F32" s="57" t="s">
        <v>84</v>
      </c>
      <c r="H32" s="80"/>
      <c r="I32" s="7"/>
      <c r="J32" s="24"/>
      <c r="K32" s="52"/>
      <c r="L32" s="7"/>
    </row>
    <row r="33" spans="1:12" ht="16.5" customHeight="1" x14ac:dyDescent="0.25">
      <c r="A33" s="5"/>
      <c r="B33" s="83"/>
      <c r="C33" s="23"/>
      <c r="D33" s="23"/>
      <c r="E33" s="23"/>
      <c r="F33" s="57" t="s">
        <v>83</v>
      </c>
      <c r="H33" s="80"/>
      <c r="I33" s="7"/>
      <c r="J33" s="24"/>
      <c r="K33" s="52"/>
      <c r="L33" s="7"/>
    </row>
    <row r="34" spans="1:12" ht="16.5" customHeight="1" x14ac:dyDescent="0.25">
      <c r="A34" s="5"/>
      <c r="B34" s="23"/>
      <c r="C34" s="23"/>
      <c r="D34" s="23"/>
      <c r="E34" s="23"/>
      <c r="H34" s="34"/>
      <c r="I34" s="7"/>
      <c r="J34" s="15"/>
      <c r="K34" s="51"/>
      <c r="L34" s="7"/>
    </row>
    <row r="35" spans="1:12" ht="16.5" customHeight="1" x14ac:dyDescent="0.25">
      <c r="A35" s="5"/>
      <c r="B35" s="23"/>
      <c r="C35" s="23"/>
      <c r="D35" s="23"/>
      <c r="E35" s="23"/>
      <c r="F35" s="57" t="s">
        <v>41</v>
      </c>
      <c r="H35" s="35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6"/>
      <c r="I36" s="7"/>
      <c r="J36" s="11"/>
      <c r="K36" s="53"/>
      <c r="L36" s="7"/>
    </row>
    <row r="37" spans="1:12" ht="16.5" customHeight="1" x14ac:dyDescent="0.25">
      <c r="A37" s="5"/>
      <c r="B37" s="23"/>
      <c r="C37" s="23"/>
      <c r="D37" s="23"/>
      <c r="E37" s="23"/>
      <c r="F37" s="57" t="s">
        <v>78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57" t="s">
        <v>79</v>
      </c>
      <c r="G38" s="15"/>
      <c r="H38" s="20"/>
      <c r="I38" s="15"/>
      <c r="J38" s="15"/>
      <c r="K38" s="51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1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1"/>
    </row>
    <row r="41" spans="1:12" x14ac:dyDescent="0.25">
      <c r="A41" s="18"/>
      <c r="B41" s="104" t="s">
        <v>93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view="pageBreakPreview" zoomScaleNormal="85" zoomScaleSheetLayoutView="100" workbookViewId="0">
      <selection activeCell="K20" sqref="K20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38" t="s">
        <v>13</v>
      </c>
      <c r="D7" s="138"/>
      <c r="E7" s="138"/>
      <c r="F7" s="138"/>
      <c r="G7" s="138"/>
      <c r="H7" s="138"/>
      <c r="I7" s="45"/>
      <c r="J7" s="45"/>
      <c r="K7" s="45"/>
      <c r="L7" s="9"/>
      <c r="M7" s="5"/>
    </row>
    <row r="8" spans="1:20" x14ac:dyDescent="0.25">
      <c r="A8" s="5"/>
      <c r="B8" s="6"/>
      <c r="C8" s="139" t="s">
        <v>94</v>
      </c>
      <c r="D8" s="139"/>
      <c r="E8" s="139"/>
      <c r="F8" s="139"/>
      <c r="G8" s="139"/>
      <c r="H8" s="139"/>
      <c r="I8" s="46"/>
      <c r="J8" s="46"/>
      <c r="K8" s="46"/>
      <c r="L8" s="9"/>
      <c r="M8" s="5"/>
    </row>
    <row r="9" spans="1:20" x14ac:dyDescent="0.25">
      <c r="A9" s="5"/>
      <c r="B9" s="6"/>
      <c r="C9" s="6"/>
      <c r="D9" s="6"/>
      <c r="E9" s="6"/>
      <c r="F9" s="6"/>
      <c r="G9" s="37"/>
      <c r="H9" s="37"/>
      <c r="I9" s="46"/>
      <c r="J9" s="46"/>
      <c r="K9" s="46"/>
      <c r="L9" s="9"/>
      <c r="M9" s="5"/>
    </row>
    <row r="10" spans="1:20" ht="15.75" customHeight="1" x14ac:dyDescent="0.25">
      <c r="A10" s="5"/>
      <c r="B10" s="7"/>
      <c r="C10" s="47">
        <v>2006</v>
      </c>
      <c r="D10" s="47">
        <v>2007</v>
      </c>
      <c r="E10" s="47">
        <v>2008</v>
      </c>
      <c r="F10" s="47">
        <v>2009</v>
      </c>
      <c r="G10" s="48">
        <v>2010</v>
      </c>
      <c r="H10" s="48">
        <v>2011</v>
      </c>
      <c r="I10" s="48">
        <v>2012</v>
      </c>
      <c r="J10" s="48">
        <v>2013</v>
      </c>
      <c r="K10" s="49"/>
      <c r="L10" s="9"/>
      <c r="M10" s="5"/>
    </row>
    <row r="11" spans="1:20" ht="12" customHeight="1" x14ac:dyDescent="0.25">
      <c r="A11" s="5"/>
      <c r="B11" s="7"/>
      <c r="C11" s="7"/>
      <c r="D11" s="7"/>
      <c r="E11" s="7"/>
      <c r="F11" s="122"/>
      <c r="G11" s="122"/>
      <c r="H11" s="122"/>
      <c r="I11" s="122"/>
      <c r="J11" s="46"/>
      <c r="K11" s="46"/>
      <c r="L11" s="9"/>
      <c r="M11" s="5"/>
    </row>
    <row r="12" spans="1:20" x14ac:dyDescent="0.25">
      <c r="A12" s="5"/>
      <c r="B12" s="7" t="s">
        <v>4</v>
      </c>
      <c r="C12" s="32">
        <v>12.11144940876585</v>
      </c>
      <c r="D12" s="32">
        <v>5.8188861169882422</v>
      </c>
      <c r="E12" s="32">
        <v>-1.4373961742382702</v>
      </c>
      <c r="F12" s="32">
        <v>-5.7082879173226857</v>
      </c>
      <c r="G12" s="32">
        <v>10.682032157865361</v>
      </c>
      <c r="H12" s="32">
        <v>14.694718397035821</v>
      </c>
      <c r="I12" s="32">
        <v>4.2262416316362517</v>
      </c>
      <c r="J12" s="32">
        <v>5.1535214785254579</v>
      </c>
      <c r="K12" s="44"/>
      <c r="L12" s="9"/>
      <c r="M12" s="5"/>
      <c r="O12" s="13"/>
      <c r="P12" s="42"/>
      <c r="R12" s="12"/>
      <c r="S12" s="13"/>
      <c r="T12" s="42"/>
    </row>
    <row r="13" spans="1:20" x14ac:dyDescent="0.25">
      <c r="A13" s="5"/>
      <c r="B13" s="7" t="s">
        <v>5</v>
      </c>
      <c r="C13" s="33">
        <v>2.9111530391766838</v>
      </c>
      <c r="D13" s="33">
        <v>7.5758489723957601</v>
      </c>
      <c r="E13" s="33">
        <v>4.1047986206790288</v>
      </c>
      <c r="F13" s="33">
        <v>-5.4624809819818658</v>
      </c>
      <c r="G13" s="32">
        <v>2.9308056824688844</v>
      </c>
      <c r="H13" s="33">
        <v>8.3776878703654578</v>
      </c>
      <c r="I13" s="33">
        <v>7.868613047992179</v>
      </c>
      <c r="J13" s="33">
        <v>2.3740593330462634</v>
      </c>
      <c r="K13" s="44"/>
      <c r="L13" s="9"/>
      <c r="M13" s="5"/>
      <c r="P13" s="42"/>
      <c r="R13" s="12"/>
      <c r="S13" s="12"/>
      <c r="T13" s="42"/>
    </row>
    <row r="14" spans="1:20" x14ac:dyDescent="0.25">
      <c r="A14" s="5"/>
      <c r="B14" s="7"/>
      <c r="C14" s="7"/>
      <c r="D14" s="7"/>
      <c r="E14" s="7"/>
      <c r="F14" s="7"/>
      <c r="G14" s="25"/>
      <c r="H14" s="41"/>
      <c r="I14" s="38"/>
      <c r="J14" s="38"/>
      <c r="K14" s="38"/>
      <c r="L14" s="9"/>
      <c r="M14" s="5"/>
      <c r="P14" s="42"/>
      <c r="R14" s="12"/>
      <c r="S14" s="12"/>
      <c r="T14" s="42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P15" s="42"/>
      <c r="R15" s="12"/>
      <c r="S15" s="12"/>
      <c r="T15" s="42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2"/>
      <c r="R16" s="12"/>
      <c r="S16" s="12"/>
      <c r="T16" s="42"/>
    </row>
    <row r="17" spans="1:20" x14ac:dyDescent="0.25">
      <c r="A17" s="5"/>
      <c r="B17" s="14"/>
      <c r="C17" s="14"/>
      <c r="D17" s="14"/>
      <c r="E17" s="14"/>
      <c r="F17" s="14"/>
      <c r="G17" s="39"/>
      <c r="H17" s="40"/>
      <c r="I17" s="40"/>
      <c r="J17" s="40"/>
      <c r="K17" s="40"/>
      <c r="L17" s="9"/>
      <c r="M17" s="5"/>
      <c r="P17" s="42"/>
      <c r="R17" s="12"/>
      <c r="S17" s="12"/>
      <c r="T17" s="42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2"/>
      <c r="R18" s="12"/>
      <c r="S18" s="12"/>
      <c r="T18" s="42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2"/>
      <c r="R19" s="12"/>
      <c r="S19" s="12"/>
      <c r="T19" s="42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2"/>
      <c r="R20" s="12"/>
      <c r="S20" s="12"/>
      <c r="T20" s="42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2"/>
      <c r="R21" s="12"/>
      <c r="S21" s="12"/>
      <c r="T21" s="42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2"/>
      <c r="R22" s="12"/>
      <c r="S22" s="12"/>
      <c r="T22" s="42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2"/>
      <c r="R23" s="12"/>
      <c r="S23" s="12"/>
      <c r="T23" s="42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2"/>
      <c r="R24" s="12"/>
      <c r="S24" s="12"/>
      <c r="T24" s="42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2"/>
      <c r="R25" s="12"/>
      <c r="S25" s="12"/>
      <c r="T25" s="42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2"/>
      <c r="R26" s="12"/>
      <c r="S26" s="12"/>
      <c r="T26" s="42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2"/>
      <c r="R27" s="12"/>
      <c r="S27" s="12"/>
      <c r="T27" s="42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2"/>
      <c r="R28" s="12"/>
      <c r="S28" s="12"/>
      <c r="T28" s="42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2"/>
      <c r="R29" s="12"/>
      <c r="S29" s="12"/>
      <c r="T29" s="42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2"/>
      <c r="R30" s="12"/>
      <c r="S30" s="12"/>
      <c r="T30" s="42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2"/>
      <c r="R31" s="12"/>
      <c r="S31" s="12"/>
      <c r="T31" s="42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2"/>
      <c r="R32" s="12"/>
      <c r="S32" s="12"/>
      <c r="T32" s="42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2"/>
      <c r="R33" s="12"/>
      <c r="S33" s="12"/>
      <c r="T33" s="42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2"/>
      <c r="R34" s="12"/>
      <c r="S34" s="12"/>
      <c r="T34" s="42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2"/>
      <c r="R35" s="12"/>
      <c r="S35" s="12"/>
      <c r="T35" s="42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2"/>
      <c r="R36" s="12"/>
      <c r="S36" s="12"/>
      <c r="T36" s="42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2"/>
      <c r="R37" s="12"/>
      <c r="S37" s="12"/>
      <c r="T37" s="42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2"/>
      <c r="R38" s="12"/>
      <c r="S38" s="12"/>
      <c r="T38" s="42"/>
    </row>
    <row r="39" spans="1:20" x14ac:dyDescent="0.25">
      <c r="A39" s="103"/>
      <c r="B39" s="104" t="str">
        <f>Índice!B41</f>
        <v>Fuente: Departamento Administrativo Nacional de Estadistica, Dane agosto 2013.</v>
      </c>
      <c r="C39" s="104"/>
      <c r="D39" s="19"/>
      <c r="E39" s="19"/>
      <c r="F39" s="19"/>
      <c r="G39" s="26"/>
      <c r="H39" s="26"/>
      <c r="I39" s="26"/>
      <c r="J39" s="26"/>
      <c r="K39" s="26"/>
      <c r="L39" s="27"/>
      <c r="M39" s="5"/>
      <c r="P39" s="42"/>
      <c r="R39" s="12"/>
      <c r="S39" s="12"/>
      <c r="T39" s="42"/>
    </row>
    <row r="40" spans="1:20" x14ac:dyDescent="0.25">
      <c r="A40" s="7"/>
      <c r="B40" s="7"/>
      <c r="C40" s="7"/>
      <c r="D40" s="30"/>
      <c r="E40" s="30"/>
      <c r="F40" s="30"/>
      <c r="G40" s="30"/>
      <c r="H40" s="30"/>
      <c r="I40" s="30"/>
      <c r="J40" s="30"/>
      <c r="K40" s="30"/>
      <c r="L40" s="30"/>
      <c r="P40" s="42"/>
      <c r="R40" s="12"/>
      <c r="S40" s="12"/>
      <c r="T40" s="42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view="pageBreakPreview" zoomScaleNormal="85" zoomScaleSheetLayoutView="100" workbookViewId="0">
      <selection activeCell="K27" sqref="K27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147" customWidth="1"/>
    <col min="15" max="15" width="10.85546875" style="114" customWidth="1"/>
    <col min="16" max="19" width="10.85546875" style="114"/>
    <col min="20" max="20" width="10.85546875" style="147"/>
    <col min="21" max="21" width="10.85546875" style="55"/>
    <col min="22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38" t="s">
        <v>34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19" x14ac:dyDescent="0.25">
      <c r="A8" s="5"/>
      <c r="B8" s="6"/>
      <c r="C8" s="139" t="s">
        <v>94</v>
      </c>
      <c r="D8" s="139"/>
      <c r="E8" s="139"/>
      <c r="F8" s="139"/>
      <c r="G8" s="139"/>
      <c r="H8" s="139"/>
      <c r="I8" s="139"/>
      <c r="J8" s="139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37"/>
      <c r="K9" s="6"/>
      <c r="L9" s="9"/>
      <c r="M9" s="5"/>
    </row>
    <row r="10" spans="1:19" ht="15.75" customHeight="1" x14ac:dyDescent="0.25">
      <c r="A10" s="5"/>
      <c r="B10" s="7"/>
      <c r="C10" s="140" t="s">
        <v>14</v>
      </c>
      <c r="D10" s="140"/>
      <c r="E10" s="140"/>
      <c r="F10" s="140"/>
      <c r="G10" s="140"/>
      <c r="H10" s="140"/>
      <c r="I10" s="140"/>
      <c r="J10" s="69" t="s">
        <v>27</v>
      </c>
      <c r="K10" s="69"/>
      <c r="L10" s="9"/>
      <c r="M10" s="5"/>
    </row>
    <row r="11" spans="1:19" x14ac:dyDescent="0.25">
      <c r="A11" s="5"/>
      <c r="B11" s="7"/>
      <c r="C11" s="125">
        <v>2007</v>
      </c>
      <c r="D11" s="125">
        <v>2008</v>
      </c>
      <c r="E11" s="125">
        <v>2009</v>
      </c>
      <c r="F11" s="125">
        <v>2010</v>
      </c>
      <c r="G11" s="125">
        <v>2011</v>
      </c>
      <c r="H11" s="125">
        <v>2012</v>
      </c>
      <c r="I11" s="31">
        <v>2013</v>
      </c>
      <c r="J11" s="125">
        <v>2013</v>
      </c>
      <c r="K11" s="65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7"/>
      <c r="K12" s="37"/>
      <c r="L12" s="9"/>
      <c r="M12" s="5"/>
      <c r="O12" s="116"/>
      <c r="P12" s="116"/>
      <c r="Q12" s="116"/>
    </row>
    <row r="13" spans="1:19" x14ac:dyDescent="0.25">
      <c r="A13" s="5"/>
      <c r="B13" s="14" t="s">
        <v>4</v>
      </c>
      <c r="C13" s="102">
        <v>5.8188861169882422</v>
      </c>
      <c r="D13" s="102">
        <v>-1.4373961742382702</v>
      </c>
      <c r="E13" s="102">
        <v>-5.7082879173226857</v>
      </c>
      <c r="F13" s="102">
        <v>10.682032157865361</v>
      </c>
      <c r="G13" s="102">
        <v>14.694718397035821</v>
      </c>
      <c r="H13" s="102">
        <v>4.2262416316362517</v>
      </c>
      <c r="I13" s="102">
        <v>5.1535214785254579</v>
      </c>
      <c r="J13" s="102">
        <v>5.1535214785254579</v>
      </c>
      <c r="K13" s="29"/>
      <c r="L13" s="9"/>
      <c r="M13" s="5"/>
      <c r="O13" s="116"/>
      <c r="P13" s="116"/>
      <c r="Q13" s="116"/>
    </row>
    <row r="14" spans="1:19" x14ac:dyDescent="0.25">
      <c r="B14" s="7" t="s">
        <v>9</v>
      </c>
      <c r="C14" s="33">
        <v>37.662337662337663</v>
      </c>
      <c r="D14" s="33">
        <v>12.498106475013881</v>
      </c>
      <c r="E14" s="33">
        <v>0.12118763886084238</v>
      </c>
      <c r="F14" s="33">
        <v>24.603637124370504</v>
      </c>
      <c r="G14" s="33">
        <v>33.978125824478923</v>
      </c>
      <c r="H14" s="33">
        <v>17.422730242841421</v>
      </c>
      <c r="I14" s="102">
        <v>11.995411008244172</v>
      </c>
      <c r="J14" s="33">
        <v>1.9291722573875263</v>
      </c>
      <c r="K14" s="44"/>
      <c r="L14" s="9"/>
      <c r="M14" s="5"/>
      <c r="O14" s="116"/>
      <c r="P14" s="116"/>
      <c r="Q14" s="116"/>
    </row>
    <row r="15" spans="1:19" x14ac:dyDescent="0.25">
      <c r="B15" s="7" t="s">
        <v>2</v>
      </c>
      <c r="C15" s="33">
        <v>-2.1353920703036877</v>
      </c>
      <c r="D15" s="33">
        <v>-4.0188406101168468</v>
      </c>
      <c r="E15" s="33">
        <v>-8.2791409366632092</v>
      </c>
      <c r="F15" s="33">
        <v>1.7229464051664589</v>
      </c>
      <c r="G15" s="33">
        <v>2.5687579065735822</v>
      </c>
      <c r="H15" s="33">
        <v>2.0556158282425407E-2</v>
      </c>
      <c r="I15" s="102">
        <v>4.0635739812520777</v>
      </c>
      <c r="J15" s="33">
        <v>1.3888073170666431</v>
      </c>
      <c r="K15" s="44"/>
      <c r="L15" s="9"/>
      <c r="M15" s="5"/>
    </row>
    <row r="16" spans="1:19" x14ac:dyDescent="0.25">
      <c r="B16" s="7" t="s">
        <v>6</v>
      </c>
      <c r="C16" s="33">
        <v>13.89323023772311</v>
      </c>
      <c r="D16" s="33">
        <v>0.87596211386475886</v>
      </c>
      <c r="E16" s="33">
        <v>2.5989301531128772</v>
      </c>
      <c r="F16" s="33">
        <v>10.838287328309647</v>
      </c>
      <c r="G16" s="33">
        <v>21.972805387403625</v>
      </c>
      <c r="H16" s="33">
        <v>6.8003198020847533</v>
      </c>
      <c r="I16" s="102">
        <v>5.9005070693088912</v>
      </c>
      <c r="J16" s="33">
        <v>0.98832196738268019</v>
      </c>
      <c r="K16" s="44"/>
      <c r="L16" s="9"/>
      <c r="M16" s="5"/>
      <c r="O16" s="116"/>
      <c r="P16" s="115">
        <v>2011</v>
      </c>
      <c r="Q16" s="115">
        <v>2012</v>
      </c>
      <c r="R16" s="115">
        <v>2013</v>
      </c>
      <c r="S16" s="114" t="s">
        <v>91</v>
      </c>
    </row>
    <row r="17" spans="1:19" x14ac:dyDescent="0.25">
      <c r="B17" s="7" t="s">
        <v>7</v>
      </c>
      <c r="C17" s="32">
        <v>4.1189931350114506</v>
      </c>
      <c r="D17" s="32">
        <v>1.4166914166914069</v>
      </c>
      <c r="E17" s="32">
        <v>0.15325894905360293</v>
      </c>
      <c r="F17" s="32">
        <v>-1.8990976609268739</v>
      </c>
      <c r="G17" s="32">
        <v>15.563295032843172</v>
      </c>
      <c r="H17" s="32">
        <v>4.0131539406011996</v>
      </c>
      <c r="I17" s="102">
        <v>6.7565894288473594</v>
      </c>
      <c r="J17" s="33">
        <v>0.59005381806624824</v>
      </c>
      <c r="K17" s="44"/>
      <c r="L17" s="9"/>
      <c r="M17" s="5"/>
      <c r="O17" s="116" t="str">
        <f>B19</f>
        <v>Vehículos</v>
      </c>
      <c r="P17" s="116">
        <f>G19</f>
        <v>29.23115856844305</v>
      </c>
      <c r="Q17" s="116">
        <f>H19</f>
        <v>4.2336531840836855</v>
      </c>
      <c r="R17" s="116">
        <f>I19</f>
        <v>-5.2725674979536841E-2</v>
      </c>
      <c r="S17" s="116">
        <f>J19</f>
        <v>-5.1340978179361778E-3</v>
      </c>
    </row>
    <row r="18" spans="1:19" x14ac:dyDescent="0.25">
      <c r="B18" s="7" t="s">
        <v>8</v>
      </c>
      <c r="C18" s="33">
        <v>3.0180750689719593</v>
      </c>
      <c r="D18" s="33">
        <v>-6.0909012932800932</v>
      </c>
      <c r="E18" s="33">
        <v>-4.0705934886741897</v>
      </c>
      <c r="F18" s="33">
        <v>21.922574578130714</v>
      </c>
      <c r="G18" s="33">
        <v>14.840683543869847</v>
      </c>
      <c r="H18" s="33">
        <v>-0.93729244867649664</v>
      </c>
      <c r="I18" s="102">
        <v>1.806443836772198</v>
      </c>
      <c r="J18" s="33">
        <v>0.26230021629718547</v>
      </c>
      <c r="K18" s="44"/>
      <c r="L18" s="9"/>
      <c r="M18" s="5"/>
      <c r="O18" s="116" t="str">
        <f>B18</f>
        <v>Electrodomésticos</v>
      </c>
      <c r="P18" s="116">
        <f>G18</f>
        <v>14.840683543869847</v>
      </c>
      <c r="Q18" s="116">
        <f>H18</f>
        <v>-0.93729244867649664</v>
      </c>
      <c r="R18" s="116">
        <f>I18</f>
        <v>1.806443836772198</v>
      </c>
      <c r="S18" s="116">
        <f>J18</f>
        <v>0.26230021629718547</v>
      </c>
    </row>
    <row r="19" spans="1:19" x14ac:dyDescent="0.25">
      <c r="B19" s="7" t="s">
        <v>10</v>
      </c>
      <c r="C19" s="33">
        <v>23.293177018231969</v>
      </c>
      <c r="D19" s="33">
        <v>-1.3502766100628394</v>
      </c>
      <c r="E19" s="33">
        <v>-22.668237712179739</v>
      </c>
      <c r="F19" s="33">
        <v>40.369211729519748</v>
      </c>
      <c r="G19" s="33">
        <v>29.23115856844305</v>
      </c>
      <c r="H19" s="33">
        <v>4.2336531840836855</v>
      </c>
      <c r="I19" s="102">
        <v>-5.2725674979536841E-2</v>
      </c>
      <c r="J19" s="33">
        <v>-5.1340978179361778E-3</v>
      </c>
      <c r="K19" s="44"/>
      <c r="L19" s="9"/>
      <c r="M19" s="5"/>
      <c r="O19" s="116" t="str">
        <f>B17</f>
        <v>Farmacéuticos</v>
      </c>
      <c r="P19" s="116">
        <f>G17</f>
        <v>15.563295032843172</v>
      </c>
      <c r="Q19" s="116">
        <f>H17</f>
        <v>4.0131539406011996</v>
      </c>
      <c r="R19" s="116">
        <f>I17</f>
        <v>6.7565894288473594</v>
      </c>
      <c r="S19" s="116">
        <f>J17</f>
        <v>0.59005381806624824</v>
      </c>
    </row>
    <row r="20" spans="1:19" x14ac:dyDescent="0.25">
      <c r="A20" s="5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6" t="str">
        <f>B16</f>
        <v>Textiles</v>
      </c>
      <c r="P20" s="116">
        <f>G16</f>
        <v>21.972805387403625</v>
      </c>
      <c r="Q20" s="116">
        <f>H16</f>
        <v>6.8003198020847533</v>
      </c>
      <c r="R20" s="116">
        <f>I16</f>
        <v>5.9005070693088912</v>
      </c>
      <c r="S20" s="116">
        <f>J16</f>
        <v>0.98832196738268019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O21" s="116" t="str">
        <f>B15</f>
        <v>Alimentos</v>
      </c>
      <c r="P21" s="116">
        <f>G15</f>
        <v>2.5687579065735822</v>
      </c>
      <c r="Q21" s="116">
        <f>H15</f>
        <v>2.0556158282425407E-2</v>
      </c>
      <c r="R21" s="116">
        <f>I15</f>
        <v>4.0635739812520777</v>
      </c>
      <c r="S21" s="116">
        <f>J15</f>
        <v>1.3888073170666431</v>
      </c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O22" s="116" t="str">
        <f>B14</f>
        <v>Oficina</v>
      </c>
      <c r="P22" s="116">
        <f>G14</f>
        <v>33.978125824478923</v>
      </c>
      <c r="Q22" s="116">
        <f>H14</f>
        <v>17.422730242841421</v>
      </c>
      <c r="R22" s="116">
        <f>I14</f>
        <v>11.995411008244172</v>
      </c>
      <c r="S22" s="116">
        <f>J14</f>
        <v>1.9291722573875263</v>
      </c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O23" s="116" t="str">
        <f>B13</f>
        <v>Ventas reales</v>
      </c>
      <c r="P23" s="116">
        <f>G13</f>
        <v>14.694718397035821</v>
      </c>
      <c r="Q23" s="116">
        <f>H13</f>
        <v>4.2262416316362517</v>
      </c>
      <c r="R23" s="116">
        <f>I13</f>
        <v>5.1535214785254579</v>
      </c>
      <c r="S23" s="116">
        <f>J13</f>
        <v>5.1535214785254579</v>
      </c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O25" s="116"/>
      <c r="P25" s="117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16"/>
      <c r="P27" s="117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9"/>
      <c r="P28" s="117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117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117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117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117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117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5"/>
      <c r="P40" s="117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5"/>
      <c r="P41" s="117"/>
    </row>
    <row r="42" spans="1:16" x14ac:dyDescent="0.25">
      <c r="A42" s="103"/>
      <c r="B42" s="19" t="str">
        <f>Índice!B41</f>
        <v>Fuente: Departamento Administrativo Nacional de Estadistica, Dane agosto 2013.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117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117"/>
    </row>
    <row r="44" spans="1:16" x14ac:dyDescent="0.25">
      <c r="P44" s="117"/>
    </row>
    <row r="45" spans="1:16" x14ac:dyDescent="0.25">
      <c r="P45" s="117"/>
    </row>
    <row r="46" spans="1:16" x14ac:dyDescent="0.25">
      <c r="P46" s="117"/>
    </row>
    <row r="47" spans="1:16" x14ac:dyDescent="0.25">
      <c r="P47" s="117"/>
    </row>
    <row r="48" spans="1:16" x14ac:dyDescent="0.25">
      <c r="P48" s="117"/>
    </row>
    <row r="49" spans="16:16" x14ac:dyDescent="0.25">
      <c r="P49" s="117"/>
    </row>
  </sheetData>
  <sortState ref="B14:J19">
    <sortCondition descending="1" ref="J14:J19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L31" sqref="L31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8" width="10.85546875" style="114"/>
    <col min="19" max="20" width="10.85546875" style="55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8" t="s">
        <v>52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21" x14ac:dyDescent="0.25">
      <c r="A8" s="5"/>
      <c r="B8" s="6"/>
      <c r="C8" s="141" t="s">
        <v>53</v>
      </c>
      <c r="D8" s="141"/>
      <c r="E8" s="141"/>
      <c r="F8" s="141"/>
      <c r="G8" s="141"/>
      <c r="H8" s="141"/>
      <c r="I8" s="141"/>
      <c r="J8" s="141"/>
      <c r="K8" s="141"/>
      <c r="L8" s="142"/>
      <c r="M8" s="5"/>
    </row>
    <row r="9" spans="1:21" x14ac:dyDescent="0.25">
      <c r="A9" s="5"/>
      <c r="B9" s="6"/>
      <c r="C9" s="139" t="s">
        <v>94</v>
      </c>
      <c r="D9" s="139"/>
      <c r="E9" s="139"/>
      <c r="F9" s="139"/>
      <c r="G9" s="139"/>
      <c r="H9" s="139"/>
      <c r="I9" s="139"/>
      <c r="J9" s="139"/>
      <c r="K9" s="1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40" t="s">
        <v>14</v>
      </c>
      <c r="E11" s="140"/>
      <c r="F11" s="140"/>
      <c r="G11" s="140"/>
      <c r="H11" s="140"/>
      <c r="I11" s="140"/>
      <c r="J11" s="140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58</v>
      </c>
      <c r="Q13" s="115" t="s">
        <v>63</v>
      </c>
      <c r="R13" s="115"/>
    </row>
    <row r="14" spans="1:21" x14ac:dyDescent="0.25">
      <c r="A14" s="5"/>
      <c r="B14" s="6" t="s">
        <v>54</v>
      </c>
      <c r="D14" s="32">
        <v>2.5733126624014613</v>
      </c>
      <c r="E14" s="32">
        <v>-1.2942917052506053</v>
      </c>
      <c r="F14" s="32">
        <v>-11.118779317409821</v>
      </c>
      <c r="G14" s="32">
        <v>2.4044935641582388</v>
      </c>
      <c r="H14" s="32">
        <v>-3.3692291289050158</v>
      </c>
      <c r="I14" s="32">
        <v>4.8867801929701971</v>
      </c>
      <c r="J14" s="101">
        <v>6.517597278879772</v>
      </c>
      <c r="K14" s="44"/>
      <c r="L14" s="9"/>
      <c r="M14" s="5"/>
      <c r="N14" s="114">
        <v>2009</v>
      </c>
      <c r="O14" s="116" t="s">
        <v>60</v>
      </c>
      <c r="P14" s="116">
        <f>F14</f>
        <v>-11.118779317409821</v>
      </c>
      <c r="Q14" s="116">
        <f>'H Bogotá anual'!R16</f>
        <v>0.68464187189141157</v>
      </c>
      <c r="R14" s="116"/>
      <c r="U14" s="55"/>
    </row>
    <row r="15" spans="1:21" x14ac:dyDescent="0.25">
      <c r="A15" s="5"/>
      <c r="B15" s="6" t="s">
        <v>55</v>
      </c>
      <c r="D15" s="33">
        <v>-2.1353920703036877</v>
      </c>
      <c r="E15" s="33">
        <v>-4.0188406101168468</v>
      </c>
      <c r="F15" s="33">
        <v>-8.2791409366632092</v>
      </c>
      <c r="G15" s="33">
        <v>1.7229464051664589</v>
      </c>
      <c r="H15" s="33">
        <v>2.5687579065735822</v>
      </c>
      <c r="I15" s="33">
        <v>2.0556158282425407E-2</v>
      </c>
      <c r="J15" s="101">
        <v>4.0635739812520777</v>
      </c>
      <c r="K15" s="44"/>
      <c r="L15" s="9"/>
      <c r="M15" s="5"/>
      <c r="N15" s="114">
        <v>2009</v>
      </c>
      <c r="O15" s="129" t="s">
        <v>61</v>
      </c>
      <c r="P15" s="116">
        <f t="shared" ref="P15:P16" si="0">F15</f>
        <v>-8.2791409366632092</v>
      </c>
      <c r="Q15" s="116">
        <f>'H Bogotá anual'!R17</f>
        <v>-0.73041825847700581</v>
      </c>
      <c r="R15" s="116"/>
      <c r="U15" s="55"/>
    </row>
    <row r="16" spans="1:21" x14ac:dyDescent="0.25">
      <c r="A16" s="5"/>
      <c r="B16" s="6" t="s">
        <v>56</v>
      </c>
      <c r="D16" s="33">
        <v>-0.93553632731726566</v>
      </c>
      <c r="E16" s="33">
        <v>-8.1011247340156078</v>
      </c>
      <c r="F16" s="33">
        <v>-5.3156182810518704</v>
      </c>
      <c r="G16" s="33">
        <v>1.7781452326610436</v>
      </c>
      <c r="H16" s="33">
        <v>1.620081690559827</v>
      </c>
      <c r="I16" s="33">
        <v>1.8475776579335301</v>
      </c>
      <c r="J16" s="101"/>
      <c r="K16" s="44"/>
      <c r="L16" s="9"/>
      <c r="M16" s="5"/>
      <c r="O16" s="114" t="s">
        <v>62</v>
      </c>
      <c r="P16" s="116">
        <f t="shared" si="0"/>
        <v>-5.3156182810518704</v>
      </c>
      <c r="Q16" s="116">
        <f>'H Bogotá anual'!R18</f>
        <v>-3.5403371660434946</v>
      </c>
      <c r="R16" s="116"/>
      <c r="U16" s="55"/>
    </row>
    <row r="17" spans="1:21" x14ac:dyDescent="0.25">
      <c r="A17" s="5"/>
      <c r="B17" s="6" t="s">
        <v>57</v>
      </c>
      <c r="D17" s="33">
        <v>-0.37619637630411651</v>
      </c>
      <c r="E17" s="33">
        <v>-8.6419308032696698</v>
      </c>
      <c r="F17" s="33">
        <v>-4.9393311630659964</v>
      </c>
      <c r="G17" s="33">
        <v>1.2939980076373869</v>
      </c>
      <c r="H17" s="33">
        <v>1.0039440659734611</v>
      </c>
      <c r="I17" s="33">
        <v>0.72417465388712188</v>
      </c>
      <c r="J17" s="101"/>
      <c r="K17" s="44"/>
      <c r="L17" s="9"/>
      <c r="M17" s="5"/>
      <c r="O17" s="116" t="s">
        <v>17</v>
      </c>
      <c r="P17" s="116">
        <f>F17</f>
        <v>-4.9393311630659964</v>
      </c>
      <c r="Q17" s="116">
        <f>'H Bogotá anual'!R19</f>
        <v>-3.5475078194727061</v>
      </c>
      <c r="R17" s="116"/>
      <c r="S17" s="56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2.4044935641582388</v>
      </c>
      <c r="Q18" s="116">
        <f>'H Bogotá anual'!R20</f>
        <v>6.934179882483571</v>
      </c>
      <c r="R18" s="116"/>
      <c r="S18" s="56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9" t="s">
        <v>61</v>
      </c>
      <c r="P19" s="116">
        <f>G15</f>
        <v>1.7229464051664589</v>
      </c>
      <c r="Q19" s="116">
        <f>'H Bogotá anual'!R21</f>
        <v>10.682032157865361</v>
      </c>
      <c r="S19" s="56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>G16</f>
        <v>1.7781452326610436</v>
      </c>
      <c r="Q20" s="116">
        <f>'H Bogotá anual'!R22</f>
        <v>13.158954384887256</v>
      </c>
      <c r="S20" s="56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>G17</f>
        <v>1.2939980076373869</v>
      </c>
      <c r="Q21" s="116">
        <f>'H Bogotá anual'!R23</f>
        <v>13.744591350452161</v>
      </c>
      <c r="S21" s="56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-3.3692291289050158</v>
      </c>
      <c r="Q22" s="116">
        <f>'H Bogotá anual'!R24</f>
        <v>10.26969606369188</v>
      </c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29" t="s">
        <v>61</v>
      </c>
      <c r="P23" s="116">
        <f>H15</f>
        <v>2.5687579065735822</v>
      </c>
      <c r="Q23" s="116">
        <f>'H Bogotá anual'!R25</f>
        <v>14.694718397035821</v>
      </c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>H16</f>
        <v>1.620081690559827</v>
      </c>
      <c r="Q24" s="116">
        <f>'H Bogotá anual'!R26</f>
        <v>11.305307137621078</v>
      </c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>H17</f>
        <v>1.0039440659734611</v>
      </c>
      <c r="Q25" s="116">
        <f>'H Bogotá anual'!R27</f>
        <v>8.4450215724450661</v>
      </c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4.8867801929701971</v>
      </c>
      <c r="Q26" s="116">
        <f>'H Bogotá anual'!R28</f>
        <v>10.151543442028821</v>
      </c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29" t="s">
        <v>61</v>
      </c>
      <c r="P27" s="116">
        <f>I15</f>
        <v>2.0556158282425407E-2</v>
      </c>
      <c r="Q27" s="116">
        <f>'H Bogotá anual'!R29</f>
        <v>4.2262416316362517</v>
      </c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>I16</f>
        <v>1.8475776579335301</v>
      </c>
      <c r="Q28" s="116">
        <f>'H Bogotá anual'!R30</f>
        <v>6.1462493418580788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>I17</f>
        <v>0.72417465388712188</v>
      </c>
      <c r="Q29" s="116">
        <f>'H Bogotá anual'!R31</f>
        <v>4.4528731932005128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6.517597278879772</v>
      </c>
      <c r="Q30" s="116">
        <f>'H Bogotá anual'!R32</f>
        <v>4.3638288380465573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29" t="s">
        <v>61</v>
      </c>
      <c r="P31" s="116">
        <f>J15</f>
        <v>4.0635739812520777</v>
      </c>
      <c r="Q31" s="116">
        <f>'H Bogotá anual'!R33</f>
        <v>5.1535214785254579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ref="P31:P33" si="1">J16</f>
        <v>0</v>
      </c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1"/>
        <v>0</v>
      </c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agosto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L32" sqref="L32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8" width="10.85546875" style="114"/>
    <col min="19" max="20" width="10.85546875" style="55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8" t="s">
        <v>64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21" x14ac:dyDescent="0.25">
      <c r="A8" s="5"/>
      <c r="B8" s="6"/>
      <c r="C8" s="141" t="s">
        <v>65</v>
      </c>
      <c r="D8" s="141"/>
      <c r="E8" s="141"/>
      <c r="F8" s="141"/>
      <c r="G8" s="141"/>
      <c r="H8" s="141"/>
      <c r="I8" s="141"/>
      <c r="J8" s="141"/>
      <c r="K8" s="141"/>
      <c r="L8" s="142"/>
      <c r="M8" s="5"/>
    </row>
    <row r="9" spans="1:21" x14ac:dyDescent="0.25">
      <c r="A9" s="5"/>
      <c r="B9" s="6"/>
      <c r="C9" s="139" t="s">
        <v>94</v>
      </c>
      <c r="D9" s="139"/>
      <c r="E9" s="139"/>
      <c r="F9" s="139"/>
      <c r="G9" s="139"/>
      <c r="H9" s="139"/>
      <c r="I9" s="139"/>
      <c r="J9" s="139"/>
      <c r="K9" s="139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40" t="s">
        <v>14</v>
      </c>
      <c r="E11" s="140"/>
      <c r="F11" s="140"/>
      <c r="G11" s="140"/>
      <c r="H11" s="140"/>
      <c r="I11" s="140"/>
      <c r="J11" s="140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66</v>
      </c>
      <c r="Q13" s="115" t="s">
        <v>63</v>
      </c>
      <c r="R13" s="115"/>
    </row>
    <row r="14" spans="1:21" x14ac:dyDescent="0.25">
      <c r="A14" s="5"/>
      <c r="B14" s="6" t="s">
        <v>54</v>
      </c>
      <c r="D14" s="32">
        <v>20.348441729714729</v>
      </c>
      <c r="E14" s="32">
        <v>0.76938161097204194</v>
      </c>
      <c r="F14" s="32">
        <v>4.2570970695970711</v>
      </c>
      <c r="G14" s="32">
        <v>7.9664546631395439</v>
      </c>
      <c r="H14" s="32">
        <v>10.796354992076051</v>
      </c>
      <c r="I14" s="32">
        <v>19.365560619185729</v>
      </c>
      <c r="J14" s="101">
        <v>4.2896245986858261</v>
      </c>
      <c r="K14" s="44"/>
      <c r="L14" s="9"/>
      <c r="M14" s="5"/>
      <c r="N14" s="114">
        <v>2009</v>
      </c>
      <c r="O14" s="116" t="s">
        <v>60</v>
      </c>
      <c r="P14" s="116">
        <f>F14</f>
        <v>4.2570970695970711</v>
      </c>
      <c r="Q14" s="116">
        <f>'H Bogotá anual'!R16</f>
        <v>0.68464187189141157</v>
      </c>
      <c r="R14" s="116"/>
      <c r="U14" s="55"/>
    </row>
    <row r="15" spans="1:21" x14ac:dyDescent="0.25">
      <c r="A15" s="5"/>
      <c r="B15" s="6" t="s">
        <v>55</v>
      </c>
      <c r="D15" s="33">
        <v>13.89323023772311</v>
      </c>
      <c r="E15" s="33">
        <v>0.87596211386475886</v>
      </c>
      <c r="F15" s="33">
        <v>2.5989301531128772</v>
      </c>
      <c r="G15" s="33">
        <v>10.839196492301429</v>
      </c>
      <c r="H15" s="33">
        <v>22.036798528058867</v>
      </c>
      <c r="I15" s="33">
        <v>6.8003198020847533</v>
      </c>
      <c r="J15" s="101">
        <v>5.9005070693088912</v>
      </c>
      <c r="K15" s="44"/>
      <c r="L15" s="9"/>
      <c r="M15" s="5"/>
      <c r="N15" s="114">
        <v>2009</v>
      </c>
      <c r="O15" s="129" t="s">
        <v>61</v>
      </c>
      <c r="P15" s="116">
        <f t="shared" ref="P15:P17" si="0">F15</f>
        <v>2.5989301531128772</v>
      </c>
      <c r="Q15" s="116">
        <f>'H Bogotá anual'!R17</f>
        <v>-0.73041825847700581</v>
      </c>
      <c r="R15" s="116"/>
      <c r="U15" s="55"/>
    </row>
    <row r="16" spans="1:21" x14ac:dyDescent="0.25">
      <c r="A16" s="5"/>
      <c r="B16" s="6" t="s">
        <v>56</v>
      </c>
      <c r="D16" s="33">
        <v>8.2332003020170639</v>
      </c>
      <c r="E16" s="33">
        <v>-8.3712864873486392E-2</v>
      </c>
      <c r="F16" s="33">
        <v>1.2607346971344136</v>
      </c>
      <c r="G16" s="33">
        <v>18.810933849004918</v>
      </c>
      <c r="H16" s="33">
        <v>15.268935701267328</v>
      </c>
      <c r="I16" s="33">
        <v>8.9086695847279795</v>
      </c>
      <c r="J16" s="101"/>
      <c r="K16" s="44"/>
      <c r="L16" s="9"/>
      <c r="M16" s="5"/>
      <c r="O16" s="114" t="s">
        <v>62</v>
      </c>
      <c r="P16" s="116">
        <f t="shared" si="0"/>
        <v>1.2607346971344136</v>
      </c>
      <c r="Q16" s="116">
        <f>'H Bogotá anual'!R18</f>
        <v>-3.5403371660434946</v>
      </c>
      <c r="R16" s="116"/>
      <c r="U16" s="55"/>
    </row>
    <row r="17" spans="1:21" x14ac:dyDescent="0.25">
      <c r="A17" s="5"/>
      <c r="B17" s="6" t="s">
        <v>57</v>
      </c>
      <c r="D17" s="33">
        <v>6.3993872997902157</v>
      </c>
      <c r="E17" s="33">
        <v>3.8218872837435081</v>
      </c>
      <c r="F17" s="33">
        <v>6.9415807560137432</v>
      </c>
      <c r="G17" s="33">
        <v>14.807518814165178</v>
      </c>
      <c r="H17" s="33">
        <v>15.427693256476683</v>
      </c>
      <c r="I17" s="33">
        <v>2.3275962396389627</v>
      </c>
      <c r="J17" s="101"/>
      <c r="K17" s="44"/>
      <c r="L17" s="9"/>
      <c r="M17" s="5"/>
      <c r="O17" s="116" t="s">
        <v>17</v>
      </c>
      <c r="P17" s="116">
        <f t="shared" si="0"/>
        <v>6.9415807560137432</v>
      </c>
      <c r="Q17" s="116">
        <f>'H Bogotá anual'!R19</f>
        <v>-3.5475078194727061</v>
      </c>
      <c r="R17" s="116"/>
      <c r="S17" s="56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7.9664546631395439</v>
      </c>
      <c r="Q18" s="116">
        <f>'H Bogotá anual'!R20</f>
        <v>6.934179882483571</v>
      </c>
      <c r="R18" s="116"/>
      <c r="S18" s="56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9" t="s">
        <v>61</v>
      </c>
      <c r="P19" s="116">
        <f>G15</f>
        <v>10.839196492301429</v>
      </c>
      <c r="Q19" s="116">
        <f>'H Bogotá anual'!R21</f>
        <v>10.682032157865361</v>
      </c>
      <c r="S19" s="56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ref="P20:P21" si="1">G16</f>
        <v>18.810933849004918</v>
      </c>
      <c r="Q20" s="116">
        <f>'H Bogotá anual'!R22</f>
        <v>13.158954384887256</v>
      </c>
      <c r="S20" s="56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14.807518814165178</v>
      </c>
      <c r="Q21" s="116">
        <f>'H Bogotá anual'!R23</f>
        <v>13.744591350452161</v>
      </c>
      <c r="S21" s="56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10.796354992076051</v>
      </c>
      <c r="Q22" s="116">
        <f>'H Bogotá anual'!R24</f>
        <v>10.26969606369188</v>
      </c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29" t="s">
        <v>61</v>
      </c>
      <c r="P23" s="116">
        <f t="shared" ref="P23:P25" si="2">H15</f>
        <v>22.036798528058867</v>
      </c>
      <c r="Q23" s="116">
        <f>'H Bogotá anual'!R25</f>
        <v>14.694718397035821</v>
      </c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>H16</f>
        <v>15.268935701267328</v>
      </c>
      <c r="Q24" s="116">
        <f>'H Bogotá anual'!R26</f>
        <v>11.305307137621078</v>
      </c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15.427693256476683</v>
      </c>
      <c r="Q25" s="116">
        <f>'H Bogotá anual'!R27</f>
        <v>8.4450215724450661</v>
      </c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19.365560619185729</v>
      </c>
      <c r="Q26" s="116">
        <f>'H Bogotá anual'!R28</f>
        <v>10.151543442028821</v>
      </c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29" t="s">
        <v>61</v>
      </c>
      <c r="P27" s="116">
        <f>I15</f>
        <v>6.8003198020847533</v>
      </c>
      <c r="Q27" s="116">
        <f>'H Bogotá anual'!R29</f>
        <v>4.2262416316362517</v>
      </c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ref="P28:P29" si="3">I16</f>
        <v>8.9086695847279795</v>
      </c>
      <c r="Q28" s="116">
        <f>'H Bogotá anual'!R30</f>
        <v>6.1462493418580788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2.3275962396389627</v>
      </c>
      <c r="Q29" s="116">
        <f>'H Bogotá anual'!R31</f>
        <v>4.4528731932005128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4.2896245986858261</v>
      </c>
      <c r="Q30" s="116">
        <f>'H Bogotá anual'!R32</f>
        <v>4.3638288380465573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29" t="s">
        <v>61</v>
      </c>
      <c r="P31" s="116">
        <f t="shared" ref="P31:P33" si="4">J15</f>
        <v>5.9005070693088912</v>
      </c>
      <c r="Q31" s="116">
        <f>'H Bogotá anual'!R33</f>
        <v>5.1535214785254579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>J16</f>
        <v>0</v>
      </c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  <c r="Q34" s="116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agosto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L24" sqref="L2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7" width="10.85546875" style="114"/>
    <col min="18" max="19" width="10.85546875" style="55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8" t="s">
        <v>68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21" x14ac:dyDescent="0.25">
      <c r="A8" s="5"/>
      <c r="B8" s="6"/>
      <c r="C8" s="141" t="s">
        <v>67</v>
      </c>
      <c r="D8" s="141"/>
      <c r="E8" s="141"/>
      <c r="F8" s="141"/>
      <c r="G8" s="141"/>
      <c r="H8" s="141"/>
      <c r="I8" s="141"/>
      <c r="J8" s="141"/>
      <c r="K8" s="141"/>
      <c r="L8" s="142"/>
      <c r="M8" s="5"/>
    </row>
    <row r="9" spans="1:21" x14ac:dyDescent="0.25">
      <c r="A9" s="5"/>
      <c r="B9" s="6"/>
      <c r="C9" s="139" t="s">
        <v>94</v>
      </c>
      <c r="D9" s="139"/>
      <c r="E9" s="139"/>
      <c r="F9" s="139"/>
      <c r="G9" s="139"/>
      <c r="H9" s="139"/>
      <c r="I9" s="139"/>
      <c r="J9" s="139"/>
      <c r="K9" s="139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40" t="s">
        <v>14</v>
      </c>
      <c r="E11" s="140"/>
      <c r="F11" s="140"/>
      <c r="G11" s="140"/>
      <c r="H11" s="140"/>
      <c r="I11" s="140"/>
      <c r="J11" s="140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69</v>
      </c>
      <c r="Q13" s="115" t="s">
        <v>63</v>
      </c>
      <c r="R13" s="126"/>
    </row>
    <row r="14" spans="1:21" x14ac:dyDescent="0.25">
      <c r="A14" s="5"/>
      <c r="B14" s="6" t="s">
        <v>54</v>
      </c>
      <c r="D14" s="32">
        <v>10.432950526177898</v>
      </c>
      <c r="E14" s="32">
        <v>-0.70086298079299336</v>
      </c>
      <c r="F14" s="32">
        <v>-1.1040098753633543</v>
      </c>
      <c r="G14" s="32">
        <v>2.7098034083931299</v>
      </c>
      <c r="H14" s="32">
        <v>3.7839956877542047</v>
      </c>
      <c r="I14" s="32">
        <v>12.49186972710563</v>
      </c>
      <c r="J14" s="101">
        <v>3.3635838004977492</v>
      </c>
      <c r="K14" s="44"/>
      <c r="L14" s="9"/>
      <c r="M14" s="5"/>
      <c r="N14" s="114">
        <v>2009</v>
      </c>
      <c r="O14" s="116" t="s">
        <v>60</v>
      </c>
      <c r="P14" s="116">
        <f>F14</f>
        <v>-1.1040098753633543</v>
      </c>
      <c r="Q14" s="116">
        <f>'H Bogotá anual'!R16</f>
        <v>0.68464187189141157</v>
      </c>
      <c r="R14" s="56"/>
      <c r="T14" s="55"/>
      <c r="U14" s="55"/>
    </row>
    <row r="15" spans="1:21" x14ac:dyDescent="0.25">
      <c r="A15" s="5"/>
      <c r="B15" s="6" t="s">
        <v>55</v>
      </c>
      <c r="D15" s="33">
        <v>4.1189931350114506</v>
      </c>
      <c r="E15" s="33">
        <v>1.4166914166914069</v>
      </c>
      <c r="F15" s="33">
        <v>0.15325894905360293</v>
      </c>
      <c r="G15" s="33">
        <v>-1.8158248698805002</v>
      </c>
      <c r="H15" s="33">
        <v>15.401796793567279</v>
      </c>
      <c r="I15" s="33">
        <v>4.0131539406011996</v>
      </c>
      <c r="J15" s="101">
        <v>6.7565894288473594</v>
      </c>
      <c r="K15" s="44"/>
      <c r="L15" s="9"/>
      <c r="M15" s="5"/>
      <c r="N15" s="114">
        <v>2009</v>
      </c>
      <c r="O15" s="129" t="s">
        <v>61</v>
      </c>
      <c r="P15" s="116">
        <f t="shared" ref="P15:P17" si="0">F15</f>
        <v>0.15325894905360293</v>
      </c>
      <c r="Q15" s="116">
        <f>'H Bogotá anual'!R17</f>
        <v>-0.73041825847700581</v>
      </c>
      <c r="R15" s="56"/>
      <c r="T15" s="55"/>
      <c r="U15" s="55"/>
    </row>
    <row r="16" spans="1:21" x14ac:dyDescent="0.25">
      <c r="A16" s="5"/>
      <c r="B16" s="6" t="s">
        <v>56</v>
      </c>
      <c r="D16" s="33">
        <v>1.67004098563035</v>
      </c>
      <c r="E16" s="33">
        <v>5.0511918870088657E-2</v>
      </c>
      <c r="F16" s="33">
        <v>-0.63787646362066797</v>
      </c>
      <c r="G16" s="33">
        <v>2.1438133299459761</v>
      </c>
      <c r="H16" s="33">
        <v>11.054670684459754</v>
      </c>
      <c r="I16" s="33">
        <v>4.5973555110702558</v>
      </c>
      <c r="J16" s="101"/>
      <c r="K16" s="44"/>
      <c r="L16" s="9"/>
      <c r="M16" s="5"/>
      <c r="O16" s="114" t="s">
        <v>62</v>
      </c>
      <c r="P16" s="116">
        <f t="shared" si="0"/>
        <v>-0.63787646362066797</v>
      </c>
      <c r="Q16" s="116">
        <f>'H Bogotá anual'!R18</f>
        <v>-3.5403371660434946</v>
      </c>
      <c r="R16" s="56"/>
      <c r="T16" s="55"/>
      <c r="U16" s="55"/>
    </row>
    <row r="17" spans="1:21" x14ac:dyDescent="0.25">
      <c r="A17" s="5"/>
      <c r="B17" s="6" t="s">
        <v>57</v>
      </c>
      <c r="D17" s="33">
        <v>-7.2642742989970088E-2</v>
      </c>
      <c r="E17" s="33">
        <v>-1.7864931666182082</v>
      </c>
      <c r="F17" s="33">
        <v>3.427952850613436</v>
      </c>
      <c r="G17" s="33">
        <v>4.8252480163167411</v>
      </c>
      <c r="H17" s="33">
        <v>8.2632850035415437</v>
      </c>
      <c r="I17" s="33">
        <v>2.9061817267340473</v>
      </c>
      <c r="J17" s="101"/>
      <c r="K17" s="44"/>
      <c r="L17" s="9"/>
      <c r="M17" s="5"/>
      <c r="O17" s="116" t="s">
        <v>17</v>
      </c>
      <c r="P17" s="116">
        <f t="shared" si="0"/>
        <v>3.427952850613436</v>
      </c>
      <c r="Q17" s="116">
        <f>'H Bogotá anual'!R19</f>
        <v>-3.5475078194727061</v>
      </c>
      <c r="R17" s="56"/>
      <c r="S17" s="5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2.7098034083931299</v>
      </c>
      <c r="Q18" s="116">
        <f>'H Bogotá anual'!R20</f>
        <v>6.934179882483571</v>
      </c>
      <c r="R18" s="56"/>
      <c r="S18" s="5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9" t="s">
        <v>61</v>
      </c>
      <c r="P19" s="116">
        <f>G15</f>
        <v>-1.8158248698805002</v>
      </c>
      <c r="Q19" s="116">
        <f>'H Bogotá anual'!R21</f>
        <v>10.682032157865361</v>
      </c>
      <c r="S19" s="5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ref="P20:P21" si="1">G16</f>
        <v>2.1438133299459761</v>
      </c>
      <c r="Q20" s="116">
        <f>'H Bogotá anual'!R22</f>
        <v>13.158954384887256</v>
      </c>
      <c r="S20" s="5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4.8252480163167411</v>
      </c>
      <c r="Q21" s="116">
        <f>'H Bogotá anual'!R23</f>
        <v>13.744591350452161</v>
      </c>
      <c r="S21" s="5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3.7839956877542047</v>
      </c>
      <c r="Q22" s="116">
        <f>'H Bogotá anual'!R24</f>
        <v>10.26969606369188</v>
      </c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29" t="s">
        <v>61</v>
      </c>
      <c r="P23" s="116">
        <f>H15</f>
        <v>15.401796793567279</v>
      </c>
      <c r="Q23" s="116">
        <f>'H Bogotá anual'!R25</f>
        <v>14.694718397035821</v>
      </c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ref="P24:P25" si="2">H16</f>
        <v>11.054670684459754</v>
      </c>
      <c r="Q24" s="116">
        <f>'H Bogotá anual'!R26</f>
        <v>11.305307137621078</v>
      </c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8.2632850035415437</v>
      </c>
      <c r="Q25" s="116">
        <f>'H Bogotá anual'!R27</f>
        <v>8.4450215724450661</v>
      </c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12.49186972710563</v>
      </c>
      <c r="Q26" s="116">
        <f>'H Bogotá anual'!R28</f>
        <v>10.151543442028821</v>
      </c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29" t="s">
        <v>61</v>
      </c>
      <c r="P27" s="116">
        <f>I15</f>
        <v>4.0131539406011996</v>
      </c>
      <c r="Q27" s="116">
        <f>'H Bogotá anual'!R29</f>
        <v>4.2262416316362517</v>
      </c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ref="P28:P29" si="3">I16</f>
        <v>4.5973555110702558</v>
      </c>
      <c r="Q28" s="116">
        <f>'H Bogotá anual'!R30</f>
        <v>6.1462493418580788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2.9061817267340473</v>
      </c>
      <c r="Q29" s="116">
        <f>'H Bogotá anual'!R31</f>
        <v>4.4528731932005128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3.3635838004977492</v>
      </c>
      <c r="Q30" s="116">
        <f>'H Bogotá anual'!R32</f>
        <v>4.3638288380465573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29" t="s">
        <v>61</v>
      </c>
      <c r="P31" s="116">
        <f t="shared" ref="P31:P33" si="4">J15</f>
        <v>6.7565894288473594</v>
      </c>
      <c r="Q31" s="116">
        <f>'H Bogotá anual'!R33</f>
        <v>5.1535214785254579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agosto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L25" sqref="L2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8" width="10.85546875" style="114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8" t="s">
        <v>68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21" x14ac:dyDescent="0.25">
      <c r="A8" s="5"/>
      <c r="B8" s="6"/>
      <c r="C8" s="141" t="s">
        <v>71</v>
      </c>
      <c r="D8" s="141"/>
      <c r="E8" s="141"/>
      <c r="F8" s="141"/>
      <c r="G8" s="141"/>
      <c r="H8" s="141"/>
      <c r="I8" s="141"/>
      <c r="J8" s="141"/>
      <c r="K8" s="141"/>
      <c r="L8" s="142"/>
      <c r="M8" s="5"/>
    </row>
    <row r="9" spans="1:21" x14ac:dyDescent="0.25">
      <c r="A9" s="5"/>
      <c r="B9" s="6"/>
      <c r="C9" s="139" t="s">
        <v>94</v>
      </c>
      <c r="D9" s="139"/>
      <c r="E9" s="139"/>
      <c r="F9" s="139"/>
      <c r="G9" s="139"/>
      <c r="H9" s="139"/>
      <c r="I9" s="139"/>
      <c r="J9" s="139"/>
      <c r="K9" s="139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  <c r="S10" s="114"/>
    </row>
    <row r="11" spans="1:21" ht="15.75" customHeight="1" x14ac:dyDescent="0.25">
      <c r="A11" s="5"/>
      <c r="B11" s="7"/>
      <c r="D11" s="140" t="s">
        <v>14</v>
      </c>
      <c r="E11" s="140"/>
      <c r="F11" s="140"/>
      <c r="G11" s="140"/>
      <c r="H11" s="140"/>
      <c r="I11" s="140"/>
      <c r="J11" s="140"/>
      <c r="K11" s="69"/>
      <c r="L11" s="9"/>
      <c r="M11" s="5"/>
      <c r="S11" s="114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  <c r="S12" s="114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70</v>
      </c>
      <c r="Q13" s="115" t="s">
        <v>63</v>
      </c>
      <c r="R13" s="115"/>
      <c r="S13" s="114"/>
    </row>
    <row r="14" spans="1:21" x14ac:dyDescent="0.25">
      <c r="A14" s="5"/>
      <c r="B14" s="6" t="s">
        <v>54</v>
      </c>
      <c r="D14" s="32">
        <v>13.802197802197803</v>
      </c>
      <c r="E14" s="32">
        <v>-1.3711857860177701</v>
      </c>
      <c r="F14" s="32">
        <v>-1.2799769150701357</v>
      </c>
      <c r="G14" s="32">
        <v>10.051028297510435</v>
      </c>
      <c r="H14" s="32">
        <v>14.591354034939808</v>
      </c>
      <c r="I14" s="32">
        <v>9.4159159036518503</v>
      </c>
      <c r="J14" s="101">
        <v>0.6307900178412762</v>
      </c>
      <c r="K14" s="44"/>
      <c r="L14" s="9"/>
      <c r="M14" s="5"/>
      <c r="N14" s="114">
        <v>2009</v>
      </c>
      <c r="O14" s="116" t="s">
        <v>60</v>
      </c>
      <c r="P14" s="116">
        <f>F14</f>
        <v>-1.2799769150701357</v>
      </c>
      <c r="Q14" s="116">
        <f>'H Bogotá anual'!R16</f>
        <v>0.68464187189141157</v>
      </c>
      <c r="R14" s="116"/>
      <c r="S14" s="114"/>
      <c r="T14" s="55"/>
      <c r="U14" s="55"/>
    </row>
    <row r="15" spans="1:21" x14ac:dyDescent="0.25">
      <c r="A15" s="5"/>
      <c r="B15" s="6" t="s">
        <v>55</v>
      </c>
      <c r="D15" s="33">
        <v>3.0180750689719593</v>
      </c>
      <c r="E15" s="33">
        <v>-6.0909012932800932</v>
      </c>
      <c r="F15" s="33">
        <v>-4.0705934886741897</v>
      </c>
      <c r="G15" s="33">
        <v>21.922574578130714</v>
      </c>
      <c r="H15" s="32">
        <v>14.748127453164916</v>
      </c>
      <c r="I15" s="32">
        <v>-0.93729244867649664</v>
      </c>
      <c r="J15" s="101">
        <v>1.806443836772198</v>
      </c>
      <c r="K15" s="44"/>
      <c r="L15" s="9"/>
      <c r="M15" s="5"/>
      <c r="N15" s="114">
        <v>2009</v>
      </c>
      <c r="O15" s="129" t="s">
        <v>61</v>
      </c>
      <c r="P15" s="116">
        <f t="shared" ref="P15:P17" si="0">F15</f>
        <v>-4.0705934886741897</v>
      </c>
      <c r="Q15" s="116">
        <f>'H Bogotá anual'!R17</f>
        <v>-0.73041825847700581</v>
      </c>
      <c r="R15" s="116"/>
      <c r="S15" s="114"/>
      <c r="T15" s="55"/>
      <c r="U15" s="55"/>
    </row>
    <row r="16" spans="1:21" x14ac:dyDescent="0.25">
      <c r="A16" s="5"/>
      <c r="B16" s="6" t="s">
        <v>56</v>
      </c>
      <c r="D16" s="33">
        <v>15.251493386067194</v>
      </c>
      <c r="E16" s="33">
        <v>-7.7176792731281418</v>
      </c>
      <c r="F16" s="33">
        <v>-4.3564127513222477</v>
      </c>
      <c r="G16" s="33">
        <v>19.45625230211747</v>
      </c>
      <c r="H16" s="32">
        <v>14.05308554523106</v>
      </c>
      <c r="I16" s="32">
        <v>4.3329707314579968</v>
      </c>
      <c r="J16" s="101"/>
      <c r="K16" s="44"/>
      <c r="L16" s="9"/>
      <c r="M16" s="5"/>
      <c r="O16" s="114" t="s">
        <v>62</v>
      </c>
      <c r="P16" s="116">
        <f t="shared" si="0"/>
        <v>-4.3564127513222477</v>
      </c>
      <c r="Q16" s="116">
        <f>'H Bogotá anual'!R18</f>
        <v>-3.5403371660434946</v>
      </c>
      <c r="R16" s="116"/>
      <c r="S16" s="114"/>
      <c r="T16" s="55"/>
      <c r="U16" s="55"/>
    </row>
    <row r="17" spans="1:21" x14ac:dyDescent="0.25">
      <c r="A17" s="5"/>
      <c r="B17" s="6" t="s">
        <v>57</v>
      </c>
      <c r="D17" s="33">
        <v>8.1630148992112304</v>
      </c>
      <c r="E17" s="33">
        <v>-7.1904322038018336</v>
      </c>
      <c r="F17" s="33">
        <v>6.1541819451719881</v>
      </c>
      <c r="G17" s="33">
        <v>15.497914494264876</v>
      </c>
      <c r="H17" s="32">
        <v>9.7738686378512583</v>
      </c>
      <c r="I17" s="32">
        <v>-0.39213924473083805</v>
      </c>
      <c r="J17" s="101"/>
      <c r="K17" s="44"/>
      <c r="L17" s="9"/>
      <c r="M17" s="5"/>
      <c r="O17" s="116" t="s">
        <v>17</v>
      </c>
      <c r="P17" s="116">
        <f t="shared" si="0"/>
        <v>6.1541819451719881</v>
      </c>
      <c r="Q17" s="116">
        <f>'H Bogotá anual'!R19</f>
        <v>-3.5475078194727061</v>
      </c>
      <c r="R17" s="116"/>
      <c r="S17" s="11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10.051028297510435</v>
      </c>
      <c r="Q18" s="116">
        <f>'H Bogotá anual'!R20</f>
        <v>6.934179882483571</v>
      </c>
      <c r="R18" s="116"/>
      <c r="S18" s="11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9" t="s">
        <v>61</v>
      </c>
      <c r="P19" s="116">
        <f t="shared" ref="P19:P21" si="1">G15</f>
        <v>21.922574578130714</v>
      </c>
      <c r="Q19" s="116">
        <f>'H Bogotá anual'!R21</f>
        <v>10.682032157865361</v>
      </c>
      <c r="S19" s="11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si="1"/>
        <v>19.45625230211747</v>
      </c>
      <c r="Q20" s="116">
        <f>'H Bogotá anual'!R22</f>
        <v>13.158954384887256</v>
      </c>
      <c r="S20" s="11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15.497914494264876</v>
      </c>
      <c r="Q21" s="116">
        <f>'H Bogotá anual'!R23</f>
        <v>13.744591350452161</v>
      </c>
      <c r="S21" s="11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14.591354034939808</v>
      </c>
      <c r="Q22" s="116">
        <f>'H Bogotá anual'!R24</f>
        <v>10.26969606369188</v>
      </c>
      <c r="S22" s="114"/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29" t="s">
        <v>61</v>
      </c>
      <c r="P23" s="116">
        <f t="shared" ref="P23:P25" si="2">H15</f>
        <v>14.748127453164916</v>
      </c>
      <c r="Q23" s="116">
        <f>'H Bogotá anual'!R25</f>
        <v>14.694718397035821</v>
      </c>
      <c r="S23" s="114"/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si="2"/>
        <v>14.05308554523106</v>
      </c>
      <c r="Q24" s="116">
        <f>'H Bogotá anual'!R26</f>
        <v>11.305307137621078</v>
      </c>
      <c r="S24" s="114"/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9.7738686378512583</v>
      </c>
      <c r="Q25" s="116">
        <f>'H Bogotá anual'!R27</f>
        <v>8.4450215724450661</v>
      </c>
      <c r="S25" s="114"/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9.4159159036518503</v>
      </c>
      <c r="Q26" s="116">
        <f>'H Bogotá anual'!R28</f>
        <v>10.151543442028821</v>
      </c>
      <c r="S26" s="114"/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29" t="s">
        <v>61</v>
      </c>
      <c r="P27" s="116">
        <f t="shared" ref="P27:P29" si="3">I15</f>
        <v>-0.93729244867649664</v>
      </c>
      <c r="Q27" s="116">
        <f>'H Bogotá anual'!R29</f>
        <v>4.2262416316362517</v>
      </c>
      <c r="S27" s="114"/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si="3"/>
        <v>4.3329707314579968</v>
      </c>
      <c r="Q28" s="116">
        <f>'H Bogotá anual'!R30</f>
        <v>6.1462493418580788</v>
      </c>
      <c r="S28" s="11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-0.39213924473083805</v>
      </c>
      <c r="Q29" s="116">
        <f>'H Bogotá anual'!R31</f>
        <v>4.4528731932005128</v>
      </c>
      <c r="S29" s="11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0.6307900178412762</v>
      </c>
      <c r="Q30" s="116">
        <f>'H Bogotá anual'!R32</f>
        <v>4.3638288380465573</v>
      </c>
      <c r="S30" s="11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29" t="s">
        <v>61</v>
      </c>
      <c r="P31" s="116">
        <f t="shared" ref="P31:P33" si="4">J15</f>
        <v>1.806443836772198</v>
      </c>
      <c r="Q31" s="116">
        <f>'H Bogotá anual'!R33</f>
        <v>5.1535214785254579</v>
      </c>
      <c r="S31" s="11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>
        <f>'H Bogotá anual'!R34</f>
        <v>0</v>
      </c>
      <c r="S32" s="11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  <c r="S33" s="11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  <c r="Q34" s="116"/>
      <c r="S34" s="11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9" x14ac:dyDescent="0.25">
      <c r="A40" s="18"/>
      <c r="B40" s="19" t="str">
        <f>Índice!B41</f>
        <v>Fuente: Departamento Administrativo Nacional de Estadistica, Dane agosto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9" x14ac:dyDescent="0.25">
      <c r="P42" s="117"/>
    </row>
    <row r="43" spans="1:19" x14ac:dyDescent="0.25">
      <c r="P43" s="117"/>
    </row>
    <row r="44" spans="1:19" x14ac:dyDescent="0.25">
      <c r="P44" s="117"/>
    </row>
    <row r="45" spans="1:19" x14ac:dyDescent="0.25">
      <c r="P45" s="117"/>
    </row>
    <row r="46" spans="1:19" x14ac:dyDescent="0.25">
      <c r="P46" s="117"/>
    </row>
    <row r="47" spans="1:19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85" zoomScaleSheetLayoutView="100" workbookViewId="0">
      <selection activeCell="M23" sqref="M23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7" width="10.85546875" style="114"/>
    <col min="18" max="18" width="10.85546875" style="148"/>
    <col min="19" max="19" width="10.85546875" style="55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8" t="s">
        <v>73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21" x14ac:dyDescent="0.25">
      <c r="A8" s="5"/>
      <c r="B8" s="6"/>
      <c r="C8" s="141" t="s">
        <v>74</v>
      </c>
      <c r="D8" s="141"/>
      <c r="E8" s="141"/>
      <c r="F8" s="141"/>
      <c r="G8" s="141"/>
      <c r="H8" s="141"/>
      <c r="I8" s="141"/>
      <c r="J8" s="141"/>
      <c r="K8" s="141"/>
      <c r="L8" s="142"/>
      <c r="M8" s="5"/>
    </row>
    <row r="9" spans="1:21" x14ac:dyDescent="0.25">
      <c r="A9" s="5"/>
      <c r="B9" s="6"/>
      <c r="C9" s="139" t="s">
        <v>94</v>
      </c>
      <c r="D9" s="139"/>
      <c r="E9" s="139"/>
      <c r="F9" s="139"/>
      <c r="G9" s="139"/>
      <c r="H9" s="139"/>
      <c r="I9" s="139"/>
      <c r="J9" s="139"/>
      <c r="K9" s="139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40" t="s">
        <v>14</v>
      </c>
      <c r="E11" s="140"/>
      <c r="F11" s="140"/>
      <c r="G11" s="140"/>
      <c r="H11" s="140"/>
      <c r="I11" s="140"/>
      <c r="J11" s="140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70</v>
      </c>
      <c r="Q13" s="115" t="s">
        <v>63</v>
      </c>
      <c r="R13" s="149"/>
    </row>
    <row r="14" spans="1:21" x14ac:dyDescent="0.25">
      <c r="A14" s="5"/>
      <c r="B14" s="6" t="s">
        <v>54</v>
      </c>
      <c r="D14" s="33">
        <v>47.089742764583484</v>
      </c>
      <c r="E14" s="33">
        <v>8.984101516919484</v>
      </c>
      <c r="F14" s="33">
        <v>5.7548564966307225</v>
      </c>
      <c r="G14" s="33">
        <v>17.317244477628947</v>
      </c>
      <c r="H14" s="33">
        <v>29.674715625623605</v>
      </c>
      <c r="I14" s="33">
        <v>18.79462594351995</v>
      </c>
      <c r="J14" s="101">
        <v>10.109906285265691</v>
      </c>
      <c r="K14" s="44"/>
      <c r="L14" s="9"/>
      <c r="M14" s="5"/>
      <c r="N14" s="114">
        <v>2009</v>
      </c>
      <c r="O14" s="116" t="s">
        <v>60</v>
      </c>
      <c r="P14" s="116">
        <f>F14</f>
        <v>5.7548564966307225</v>
      </c>
      <c r="Q14" s="116">
        <f>'H Bogotá anual'!R16</f>
        <v>0.68464187189141157</v>
      </c>
      <c r="R14" s="150"/>
      <c r="T14" s="55"/>
      <c r="U14" s="55"/>
    </row>
    <row r="15" spans="1:21" x14ac:dyDescent="0.25">
      <c r="A15" s="5"/>
      <c r="B15" s="6" t="s">
        <v>55</v>
      </c>
      <c r="D15" s="33">
        <v>37.662337662337663</v>
      </c>
      <c r="E15" s="33">
        <v>12.498106475013881</v>
      </c>
      <c r="F15" s="33">
        <v>0.12118763886084238</v>
      </c>
      <c r="G15" s="33">
        <v>24.613901777508818</v>
      </c>
      <c r="H15" s="33">
        <v>34.104399755369272</v>
      </c>
      <c r="I15" s="33">
        <v>17.422730242841421</v>
      </c>
      <c r="J15" s="101">
        <v>11.995411008244172</v>
      </c>
      <c r="K15" s="44"/>
      <c r="L15" s="9"/>
      <c r="M15" s="5"/>
      <c r="N15" s="114">
        <v>2009</v>
      </c>
      <c r="O15" s="129" t="s">
        <v>61</v>
      </c>
      <c r="P15" s="116">
        <f t="shared" ref="P15:P17" si="0">F15</f>
        <v>0.12118763886084238</v>
      </c>
      <c r="Q15" s="116">
        <f>'H Bogotá anual'!R17</f>
        <v>-0.73041825847700581</v>
      </c>
      <c r="R15" s="150"/>
      <c r="T15" s="55"/>
      <c r="U15" s="55"/>
    </row>
    <row r="16" spans="1:21" x14ac:dyDescent="0.25">
      <c r="A16" s="5"/>
      <c r="B16" s="6" t="s">
        <v>56</v>
      </c>
      <c r="D16" s="33">
        <v>35.822845050171615</v>
      </c>
      <c r="E16" s="33">
        <v>12.30803637990161</v>
      </c>
      <c r="F16" s="33">
        <v>-0.26817125788251017</v>
      </c>
      <c r="G16" s="33">
        <v>31.948937076527816</v>
      </c>
      <c r="H16" s="33">
        <v>29.167507364513146</v>
      </c>
      <c r="I16" s="33">
        <v>18.237262690395028</v>
      </c>
      <c r="J16" s="101"/>
      <c r="K16" s="44"/>
      <c r="L16" s="9"/>
      <c r="M16" s="5"/>
      <c r="O16" s="114" t="s">
        <v>62</v>
      </c>
      <c r="P16" s="116">
        <f t="shared" si="0"/>
        <v>-0.26817125788251017</v>
      </c>
      <c r="Q16" s="116">
        <f>'H Bogotá anual'!R18</f>
        <v>-3.5403371660434946</v>
      </c>
      <c r="R16" s="150"/>
      <c r="T16" s="55"/>
      <c r="U16" s="55"/>
    </row>
    <row r="17" spans="1:21" x14ac:dyDescent="0.25">
      <c r="A17" s="5"/>
      <c r="B17" s="6" t="s">
        <v>57</v>
      </c>
      <c r="D17" s="33">
        <v>18.92111750205423</v>
      </c>
      <c r="E17" s="33">
        <v>11.684067243845298</v>
      </c>
      <c r="F17" s="33">
        <v>17.094477130854948</v>
      </c>
      <c r="G17" s="33">
        <v>31.39305112327493</v>
      </c>
      <c r="H17" s="33">
        <v>27.061945835092583</v>
      </c>
      <c r="I17" s="33">
        <v>13.444337066903245</v>
      </c>
      <c r="J17" s="101"/>
      <c r="K17" s="44"/>
      <c r="L17" s="9"/>
      <c r="M17" s="5"/>
      <c r="O17" s="116" t="s">
        <v>17</v>
      </c>
      <c r="P17" s="116">
        <f t="shared" si="0"/>
        <v>17.094477130854948</v>
      </c>
      <c r="Q17" s="116">
        <f>'H Bogotá anual'!R19</f>
        <v>-3.5475078194727061</v>
      </c>
      <c r="R17" s="150"/>
      <c r="S17" s="5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17.317244477628947</v>
      </c>
      <c r="Q18" s="116">
        <f>'H Bogotá anual'!R20</f>
        <v>6.934179882483571</v>
      </c>
      <c r="R18" s="150"/>
      <c r="S18" s="5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9" t="s">
        <v>61</v>
      </c>
      <c r="P19" s="116">
        <f t="shared" ref="P19:P21" si="1">G15</f>
        <v>24.613901777508818</v>
      </c>
      <c r="Q19" s="116">
        <f>'H Bogotá anual'!R21</f>
        <v>10.682032157865361</v>
      </c>
      <c r="S19" s="5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si="1"/>
        <v>31.948937076527816</v>
      </c>
      <c r="Q20" s="116">
        <f>'H Bogotá anual'!R22</f>
        <v>13.158954384887256</v>
      </c>
      <c r="S20" s="5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31.39305112327493</v>
      </c>
      <c r="Q21" s="116">
        <f>'H Bogotá anual'!R23</f>
        <v>13.744591350452161</v>
      </c>
      <c r="S21" s="5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29.674715625623605</v>
      </c>
      <c r="Q22" s="116">
        <f>'H Bogotá anual'!R24</f>
        <v>10.26969606369188</v>
      </c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29" t="s">
        <v>61</v>
      </c>
      <c r="P23" s="116">
        <f t="shared" ref="P23:P25" si="2">H15</f>
        <v>34.104399755369272</v>
      </c>
      <c r="Q23" s="116">
        <f>'H Bogotá anual'!R25</f>
        <v>14.694718397035821</v>
      </c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si="2"/>
        <v>29.167507364513146</v>
      </c>
      <c r="Q24" s="116">
        <f>'H Bogotá anual'!R26</f>
        <v>11.305307137621078</v>
      </c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27.061945835092583</v>
      </c>
      <c r="Q25" s="116">
        <f>'H Bogotá anual'!R27</f>
        <v>8.4450215724450661</v>
      </c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18.79462594351995</v>
      </c>
      <c r="Q26" s="116">
        <f>'H Bogotá anual'!R28</f>
        <v>10.151543442028821</v>
      </c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29" t="s">
        <v>61</v>
      </c>
      <c r="P27" s="116">
        <f t="shared" ref="P27:P29" si="3">I15</f>
        <v>17.422730242841421</v>
      </c>
      <c r="Q27" s="116">
        <f>'H Bogotá anual'!R29</f>
        <v>4.2262416316362517</v>
      </c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si="3"/>
        <v>18.237262690395028</v>
      </c>
      <c r="Q28" s="116">
        <f>'H Bogotá anual'!R30</f>
        <v>6.1462493418580788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13.444337066903245</v>
      </c>
      <c r="Q29" s="116">
        <f>'H Bogotá anual'!R31</f>
        <v>4.4528731932005128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10.109906285265691</v>
      </c>
      <c r="Q30" s="116">
        <f>'H Bogotá anual'!R32</f>
        <v>4.3638288380465573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29" t="s">
        <v>61</v>
      </c>
      <c r="P31" s="116">
        <f t="shared" ref="P31:P33" si="4">J15</f>
        <v>11.995411008244172</v>
      </c>
      <c r="Q31" s="116">
        <f>'H Bogotá anual'!R33</f>
        <v>5.1535214785254579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agosto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L34" sqref="L3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14" customWidth="1"/>
    <col min="15" max="15" width="3.28515625" style="114" customWidth="1"/>
    <col min="16" max="17" width="10.85546875" style="114"/>
    <col min="18" max="19" width="10.85546875" style="55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38" t="s">
        <v>76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21" x14ac:dyDescent="0.25">
      <c r="A8" s="5"/>
      <c r="B8" s="6"/>
      <c r="C8" s="141" t="s">
        <v>75</v>
      </c>
      <c r="D8" s="141"/>
      <c r="E8" s="141"/>
      <c r="F8" s="141"/>
      <c r="G8" s="141"/>
      <c r="H8" s="141"/>
      <c r="I8" s="141"/>
      <c r="J8" s="141"/>
      <c r="K8" s="141"/>
      <c r="L8" s="142"/>
      <c r="M8" s="5"/>
    </row>
    <row r="9" spans="1:21" x14ac:dyDescent="0.25">
      <c r="A9" s="5"/>
      <c r="B9" s="6"/>
      <c r="C9" s="139" t="s">
        <v>94</v>
      </c>
      <c r="D9" s="139"/>
      <c r="E9" s="139"/>
      <c r="F9" s="139"/>
      <c r="G9" s="139"/>
      <c r="H9" s="139"/>
      <c r="I9" s="139"/>
      <c r="J9" s="139"/>
      <c r="K9" s="139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5"/>
      <c r="K10" s="6"/>
      <c r="L10" s="9"/>
      <c r="M10" s="5"/>
    </row>
    <row r="11" spans="1:21" ht="15.75" customHeight="1" x14ac:dyDescent="0.25">
      <c r="A11" s="5"/>
      <c r="B11" s="7"/>
      <c r="D11" s="140" t="s">
        <v>14</v>
      </c>
      <c r="E11" s="140"/>
      <c r="F11" s="140"/>
      <c r="G11" s="140"/>
      <c r="H11" s="140"/>
      <c r="I11" s="140"/>
      <c r="J11" s="140"/>
      <c r="K11" s="69"/>
      <c r="L11" s="9"/>
      <c r="M11" s="5"/>
    </row>
    <row r="12" spans="1:21" x14ac:dyDescent="0.25">
      <c r="A12" s="5"/>
      <c r="B12" s="7"/>
      <c r="D12" s="125">
        <v>2007</v>
      </c>
      <c r="E12" s="125">
        <v>2008</v>
      </c>
      <c r="F12" s="125">
        <v>2009</v>
      </c>
      <c r="G12" s="125">
        <v>2010</v>
      </c>
      <c r="H12" s="125">
        <v>2011</v>
      </c>
      <c r="I12" s="125">
        <v>2012</v>
      </c>
      <c r="J12" s="31">
        <v>2013</v>
      </c>
      <c r="K12" s="85"/>
      <c r="L12" s="9"/>
      <c r="M12" s="5"/>
      <c r="P12" s="115" t="s">
        <v>59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5"/>
      <c r="L13" s="9"/>
      <c r="M13" s="5"/>
      <c r="O13" s="116"/>
      <c r="P13" s="116" t="s">
        <v>77</v>
      </c>
      <c r="Q13" s="115" t="s">
        <v>63</v>
      </c>
      <c r="R13" s="126"/>
    </row>
    <row r="14" spans="1:21" x14ac:dyDescent="0.25">
      <c r="A14" s="5"/>
      <c r="B14" s="6" t="s">
        <v>54</v>
      </c>
      <c r="D14" s="32">
        <v>35.572406228390193</v>
      </c>
      <c r="E14" s="32">
        <v>-3.51859994723418</v>
      </c>
      <c r="F14" s="32">
        <v>-14.697062228258407</v>
      </c>
      <c r="G14" s="32">
        <v>12.646188086589527</v>
      </c>
      <c r="H14" s="33">
        <v>44.992544268406334</v>
      </c>
      <c r="I14" s="33">
        <v>1.0586397732312625</v>
      </c>
      <c r="J14" s="101">
        <v>-7.2749707423802938</v>
      </c>
      <c r="K14" s="44"/>
      <c r="L14" s="9"/>
      <c r="M14" s="5"/>
      <c r="N14" s="114">
        <v>2009</v>
      </c>
      <c r="O14" s="116" t="s">
        <v>60</v>
      </c>
      <c r="P14" s="116">
        <f>F14</f>
        <v>-14.697062228258407</v>
      </c>
      <c r="Q14" s="116">
        <f>'H Bogotá anual'!R16</f>
        <v>0.68464187189141157</v>
      </c>
      <c r="R14" s="56"/>
      <c r="T14" s="55"/>
      <c r="U14" s="55"/>
    </row>
    <row r="15" spans="1:21" x14ac:dyDescent="0.25">
      <c r="A15" s="5"/>
      <c r="B15" s="6" t="s">
        <v>55</v>
      </c>
      <c r="D15" s="33">
        <v>23.293177018231969</v>
      </c>
      <c r="E15" s="33">
        <v>-1.3502766100628394</v>
      </c>
      <c r="F15" s="33">
        <v>-22.668237712179739</v>
      </c>
      <c r="G15" s="33">
        <v>40.369211729519748</v>
      </c>
      <c r="H15" s="33">
        <v>29.23115856844305</v>
      </c>
      <c r="I15" s="33">
        <v>4.2336531840836855</v>
      </c>
      <c r="J15" s="101">
        <v>-5.2725674979536841E-2</v>
      </c>
      <c r="K15" s="44"/>
      <c r="L15" s="9"/>
      <c r="M15" s="5"/>
      <c r="N15" s="114">
        <v>2009</v>
      </c>
      <c r="O15" s="129" t="s">
        <v>61</v>
      </c>
      <c r="P15" s="116">
        <f t="shared" ref="P15:P17" si="0">F15</f>
        <v>-22.668237712179739</v>
      </c>
      <c r="Q15" s="116">
        <f>'H Bogotá anual'!R17</f>
        <v>-0.73041825847700581</v>
      </c>
      <c r="R15" s="56"/>
      <c r="T15" s="55"/>
      <c r="U15" s="55"/>
    </row>
    <row r="16" spans="1:21" x14ac:dyDescent="0.25">
      <c r="A16" s="5"/>
      <c r="B16" s="6" t="s">
        <v>56</v>
      </c>
      <c r="D16" s="33">
        <v>22.935243109614014</v>
      </c>
      <c r="E16" s="33">
        <v>-6.5585472184698679</v>
      </c>
      <c r="F16" s="33">
        <v>-15.614039410890157</v>
      </c>
      <c r="G16" s="33">
        <v>37.937575280493952</v>
      </c>
      <c r="H16" s="33">
        <v>13.968646864686463</v>
      </c>
      <c r="I16" s="33">
        <v>1.5619344096141408</v>
      </c>
      <c r="J16" s="101"/>
      <c r="K16" s="44"/>
      <c r="L16" s="9"/>
      <c r="M16" s="5"/>
      <c r="O16" s="114" t="s">
        <v>62</v>
      </c>
      <c r="P16" s="116">
        <f t="shared" si="0"/>
        <v>-15.614039410890157</v>
      </c>
      <c r="Q16" s="116">
        <f>'H Bogotá anual'!R18</f>
        <v>-3.5403371660434946</v>
      </c>
      <c r="R16" s="56"/>
      <c r="T16" s="55"/>
      <c r="U16" s="55"/>
    </row>
    <row r="17" spans="1:21" x14ac:dyDescent="0.25">
      <c r="A17" s="5"/>
      <c r="B17" s="6" t="s">
        <v>57</v>
      </c>
      <c r="D17" s="33">
        <v>12.26936876283653</v>
      </c>
      <c r="E17" s="33">
        <v>-14.01342057720627</v>
      </c>
      <c r="F17" s="33">
        <v>-1.0522877547957776</v>
      </c>
      <c r="G17" s="33">
        <v>56.383301674863162</v>
      </c>
      <c r="H17" s="33">
        <v>-9.1065396923998509</v>
      </c>
      <c r="I17" s="33">
        <v>17.3364657066146</v>
      </c>
      <c r="J17" s="101"/>
      <c r="K17" s="44"/>
      <c r="L17" s="9"/>
      <c r="M17" s="5"/>
      <c r="O17" s="116" t="s">
        <v>17</v>
      </c>
      <c r="P17" s="116">
        <f t="shared" si="0"/>
        <v>-1.0522877547957776</v>
      </c>
      <c r="Q17" s="116">
        <f>'H Bogotá anual'!R19</f>
        <v>-3.5475078194727061</v>
      </c>
      <c r="R17" s="56"/>
      <c r="S17" s="56"/>
      <c r="T17" s="55"/>
      <c r="U17" s="55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14">
        <v>2010</v>
      </c>
      <c r="O18" s="116" t="s">
        <v>60</v>
      </c>
      <c r="P18" s="116">
        <f>G14</f>
        <v>12.646188086589527</v>
      </c>
      <c r="Q18" s="116">
        <f>'H Bogotá anual'!R20</f>
        <v>6.934179882483571</v>
      </c>
      <c r="R18" s="56"/>
      <c r="S18" s="56"/>
      <c r="T18" s="55"/>
      <c r="U18" s="55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9" t="s">
        <v>61</v>
      </c>
      <c r="P19" s="116">
        <f t="shared" ref="P19:P21" si="1">G15</f>
        <v>40.369211729519748</v>
      </c>
      <c r="Q19" s="116">
        <f>'H Bogotá anual'!R21</f>
        <v>10.682032157865361</v>
      </c>
      <c r="S19" s="56"/>
      <c r="T19" s="55"/>
      <c r="U19" s="55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14" t="s">
        <v>62</v>
      </c>
      <c r="P20" s="116">
        <f t="shared" si="1"/>
        <v>37.937575280493952</v>
      </c>
      <c r="Q20" s="116">
        <f>'H Bogotá anual'!R22</f>
        <v>13.158954384887256</v>
      </c>
      <c r="S20" s="56"/>
      <c r="T20" s="55"/>
      <c r="U20" s="55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 t="s">
        <v>17</v>
      </c>
      <c r="P21" s="116">
        <f t="shared" si="1"/>
        <v>56.383301674863162</v>
      </c>
      <c r="Q21" s="116">
        <f>'H Bogotá anual'!R23</f>
        <v>13.744591350452161</v>
      </c>
      <c r="S21" s="56"/>
      <c r="T21" s="55"/>
      <c r="U21" s="55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14">
        <v>2011</v>
      </c>
      <c r="O22" s="116" t="s">
        <v>60</v>
      </c>
      <c r="P22" s="116">
        <f>H14</f>
        <v>44.992544268406334</v>
      </c>
      <c r="Q22" s="116">
        <f>'H Bogotá anual'!R24</f>
        <v>10.26969606369188</v>
      </c>
      <c r="T22" s="55"/>
      <c r="U22" s="55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29" t="s">
        <v>61</v>
      </c>
      <c r="P23" s="116">
        <f t="shared" ref="P23:P25" si="2">H15</f>
        <v>29.23115856844305</v>
      </c>
      <c r="Q23" s="116">
        <f>'H Bogotá anual'!R25</f>
        <v>14.694718397035821</v>
      </c>
      <c r="T23" s="55"/>
      <c r="U23" s="55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14" t="s">
        <v>62</v>
      </c>
      <c r="P24" s="116">
        <f t="shared" si="2"/>
        <v>13.968646864686463</v>
      </c>
      <c r="Q24" s="116">
        <f>'H Bogotá anual'!R26</f>
        <v>11.305307137621078</v>
      </c>
      <c r="T24" s="55"/>
      <c r="U24" s="55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16" t="s">
        <v>17</v>
      </c>
      <c r="P25" s="116">
        <f t="shared" si="2"/>
        <v>-9.1065396923998509</v>
      </c>
      <c r="Q25" s="116">
        <f>'H Bogotá anual'!R27</f>
        <v>8.4450215724450661</v>
      </c>
      <c r="T25" s="55"/>
      <c r="U25" s="55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14">
        <v>2012</v>
      </c>
      <c r="O26" s="116" t="s">
        <v>60</v>
      </c>
      <c r="P26" s="116">
        <f>I14</f>
        <v>1.0586397732312625</v>
      </c>
      <c r="Q26" s="116">
        <f>'H Bogotá anual'!R28</f>
        <v>10.151543442028821</v>
      </c>
      <c r="T26" s="55"/>
      <c r="U26" s="55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29" t="s">
        <v>61</v>
      </c>
      <c r="P27" s="116">
        <f t="shared" ref="P27:P29" si="3">I15</f>
        <v>4.2336531840836855</v>
      </c>
      <c r="Q27" s="116">
        <f>'H Bogotá anual'!R29</f>
        <v>4.2262416316362517</v>
      </c>
      <c r="T27" s="55"/>
      <c r="U27" s="55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14" t="s">
        <v>62</v>
      </c>
      <c r="P28" s="116">
        <f t="shared" si="3"/>
        <v>1.5619344096141408</v>
      </c>
      <c r="Q28" s="116">
        <f>'H Bogotá anual'!R30</f>
        <v>6.1462493418580788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16" t="s">
        <v>17</v>
      </c>
      <c r="P29" s="116">
        <f t="shared" si="3"/>
        <v>17.3364657066146</v>
      </c>
      <c r="Q29" s="116">
        <f>'H Bogotá anual'!R31</f>
        <v>4.4528731932005128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14">
        <v>2013</v>
      </c>
      <c r="O30" s="116" t="s">
        <v>60</v>
      </c>
      <c r="P30" s="116">
        <f>J14</f>
        <v>-7.2749707423802938</v>
      </c>
      <c r="Q30" s="116">
        <f>'H Bogotá anual'!R32</f>
        <v>4.3638288380465573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29" t="s">
        <v>61</v>
      </c>
      <c r="P31" s="116">
        <f t="shared" ref="P31:P33" si="4">J15</f>
        <v>-5.2725674979536841E-2</v>
      </c>
      <c r="Q31" s="116">
        <f>'H Bogotá anual'!R33</f>
        <v>5.1535214785254579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14" t="s">
        <v>62</v>
      </c>
      <c r="P32" s="116">
        <f t="shared" si="4"/>
        <v>0</v>
      </c>
      <c r="Q32" s="116">
        <f>'H Bogotá anual'!R34</f>
        <v>0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16" t="s">
        <v>17</v>
      </c>
      <c r="P33" s="116">
        <f t="shared" si="4"/>
        <v>0</v>
      </c>
      <c r="Q33" s="116">
        <f>'H Bogotá anual'!R35</f>
        <v>0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17"/>
    </row>
    <row r="40" spans="1:17" x14ac:dyDescent="0.25">
      <c r="A40" s="18"/>
      <c r="B40" s="19" t="str">
        <f>Índice!B41</f>
        <v>Fuente: Departamento Administrativo Nacional de Estadistica, Dane agosto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17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17"/>
    </row>
    <row r="42" spans="1:17" x14ac:dyDescent="0.25">
      <c r="P42" s="117"/>
    </row>
    <row r="43" spans="1:17" x14ac:dyDescent="0.25">
      <c r="P43" s="117"/>
    </row>
    <row r="44" spans="1:17" x14ac:dyDescent="0.25">
      <c r="P44" s="117"/>
    </row>
    <row r="45" spans="1:17" x14ac:dyDescent="0.25">
      <c r="P45" s="117"/>
    </row>
    <row r="46" spans="1:17" x14ac:dyDescent="0.25">
      <c r="P46" s="117"/>
    </row>
    <row r="47" spans="1:17" x14ac:dyDescent="0.25">
      <c r="P47" s="117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5"/>
  <sheetViews>
    <sheetView view="pageBreakPreview" zoomScaleNormal="100" zoomScaleSheetLayoutView="100" workbookViewId="0">
      <selection activeCell="K20" sqref="K20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4"/>
    <col min="14" max="14" width="11.42578125" style="146" customWidth="1"/>
    <col min="15" max="15" width="10.85546875" style="114" customWidth="1"/>
    <col min="16" max="21" width="10.85546875" style="114"/>
    <col min="22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2" x14ac:dyDescent="0.25">
      <c r="A7" s="5"/>
      <c r="B7" s="6"/>
      <c r="C7" s="138" t="s">
        <v>35</v>
      </c>
      <c r="D7" s="138"/>
      <c r="E7" s="138"/>
      <c r="F7" s="138"/>
      <c r="G7" s="138"/>
      <c r="H7" s="138"/>
      <c r="I7" s="138"/>
      <c r="J7" s="138"/>
      <c r="K7" s="138"/>
      <c r="L7" s="9"/>
      <c r="M7" s="5"/>
    </row>
    <row r="8" spans="1:22" x14ac:dyDescent="0.25">
      <c r="A8" s="5"/>
      <c r="B8" s="6"/>
      <c r="C8" s="139" t="s">
        <v>95</v>
      </c>
      <c r="D8" s="139"/>
      <c r="E8" s="139"/>
      <c r="F8" s="139"/>
      <c r="G8" s="139"/>
      <c r="H8" s="139"/>
      <c r="I8" s="139"/>
      <c r="J8" s="139"/>
      <c r="K8" s="10"/>
      <c r="L8" s="9"/>
      <c r="M8" s="5"/>
    </row>
    <row r="9" spans="1:22" x14ac:dyDescent="0.25">
      <c r="A9" s="5"/>
      <c r="B9" s="6"/>
      <c r="C9" s="6"/>
      <c r="D9" s="6"/>
      <c r="E9" s="6"/>
      <c r="F9" s="6"/>
      <c r="G9" s="6"/>
      <c r="H9" s="6"/>
      <c r="I9" s="6"/>
      <c r="J9" s="46"/>
      <c r="K9" s="6"/>
      <c r="L9" s="9"/>
      <c r="M9" s="5"/>
    </row>
    <row r="10" spans="1:22" ht="15.75" customHeight="1" x14ac:dyDescent="0.25">
      <c r="A10" s="5"/>
      <c r="B10" s="7"/>
      <c r="C10" s="140" t="s">
        <v>14</v>
      </c>
      <c r="D10" s="140"/>
      <c r="E10" s="140"/>
      <c r="F10" s="140"/>
      <c r="G10" s="140"/>
      <c r="H10" s="140"/>
      <c r="I10" s="140"/>
      <c r="J10" s="69" t="s">
        <v>27</v>
      </c>
      <c r="K10" s="69"/>
      <c r="L10" s="9"/>
      <c r="M10" s="5"/>
      <c r="V10" s="146"/>
    </row>
    <row r="11" spans="1:22" x14ac:dyDescent="0.25">
      <c r="A11" s="5"/>
      <c r="B11" s="7"/>
      <c r="C11" s="125">
        <v>2007</v>
      </c>
      <c r="D11" s="125">
        <v>2008</v>
      </c>
      <c r="E11" s="125">
        <v>2009</v>
      </c>
      <c r="F11" s="125">
        <v>2010</v>
      </c>
      <c r="G11" s="125">
        <v>2011</v>
      </c>
      <c r="H11" s="125">
        <v>2012</v>
      </c>
      <c r="I11" s="31">
        <v>2013</v>
      </c>
      <c r="J11" s="65">
        <v>2013</v>
      </c>
      <c r="K11" s="65"/>
      <c r="L11" s="9"/>
      <c r="M11" s="5"/>
      <c r="V11" s="146"/>
    </row>
    <row r="12" spans="1:22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6"/>
      <c r="K12" s="46"/>
      <c r="L12" s="9"/>
      <c r="M12" s="5"/>
      <c r="O12" s="116"/>
      <c r="P12" s="116"/>
      <c r="Q12" s="116"/>
      <c r="V12" s="146"/>
    </row>
    <row r="13" spans="1:22" x14ac:dyDescent="0.25">
      <c r="A13" s="5"/>
      <c r="B13" s="14" t="s">
        <v>5</v>
      </c>
      <c r="C13" s="102">
        <v>7.5758489723957601</v>
      </c>
      <c r="D13" s="102">
        <v>4.1047986206790288</v>
      </c>
      <c r="E13" s="102">
        <v>-5.4624809819818658</v>
      </c>
      <c r="F13" s="102">
        <v>2.9308056824688844</v>
      </c>
      <c r="G13" s="102">
        <v>8.3776878703654578</v>
      </c>
      <c r="H13" s="102">
        <v>7.868613047992179</v>
      </c>
      <c r="I13" s="102">
        <v>2.3740593330462634</v>
      </c>
      <c r="J13" s="102">
        <v>2.3740593330462634</v>
      </c>
      <c r="K13" s="29"/>
      <c r="L13" s="9"/>
      <c r="M13" s="5"/>
      <c r="O13" s="116"/>
      <c r="P13" s="116"/>
      <c r="Q13" s="116"/>
      <c r="V13" s="146"/>
    </row>
    <row r="14" spans="1:22" x14ac:dyDescent="0.25">
      <c r="A14" s="5"/>
      <c r="B14" s="7" t="s">
        <v>11</v>
      </c>
      <c r="C14" s="32">
        <v>8.0543939506362747</v>
      </c>
      <c r="D14" s="32">
        <v>1.0653281054892716</v>
      </c>
      <c r="E14" s="32">
        <v>-4.1276628228261503</v>
      </c>
      <c r="F14" s="32">
        <v>8.5614507609739654</v>
      </c>
      <c r="G14" s="32">
        <v>6.2911463439111914</v>
      </c>
      <c r="H14" s="32">
        <v>12.220073496773299</v>
      </c>
      <c r="I14" s="102">
        <v>7.4849267786280427</v>
      </c>
      <c r="J14" s="33">
        <v>5.7358338438952376</v>
      </c>
      <c r="K14" s="44"/>
      <c r="L14" s="9"/>
      <c r="M14" s="5"/>
      <c r="O14" s="116"/>
      <c r="P14" s="116"/>
      <c r="Q14" s="116"/>
      <c r="V14" s="146"/>
    </row>
    <row r="15" spans="1:22" x14ac:dyDescent="0.25">
      <c r="A15" s="5"/>
      <c r="B15" s="7" t="s">
        <v>16</v>
      </c>
      <c r="C15" s="33">
        <v>12.500114757054659</v>
      </c>
      <c r="D15" s="33">
        <v>13.11864719178779</v>
      </c>
      <c r="E15" s="33">
        <v>-2.9839562071343528</v>
      </c>
      <c r="F15" s="33">
        <v>-6.5353701261180897</v>
      </c>
      <c r="G15" s="33">
        <v>11.593340828571108</v>
      </c>
      <c r="H15" s="33">
        <v>13.481877437442623</v>
      </c>
      <c r="I15" s="102">
        <v>-12.886406678283324</v>
      </c>
      <c r="J15" s="33">
        <v>-1.8484738557760187</v>
      </c>
      <c r="K15" s="44"/>
      <c r="L15" s="9"/>
      <c r="M15" s="5"/>
      <c r="O15" s="116"/>
      <c r="P15" s="116"/>
      <c r="Q15" s="116"/>
      <c r="V15" s="146"/>
    </row>
    <row r="16" spans="1:22" x14ac:dyDescent="0.25">
      <c r="A16" s="5"/>
      <c r="B16" s="7" t="s">
        <v>12</v>
      </c>
      <c r="C16" s="33">
        <v>1.5686350828357565</v>
      </c>
      <c r="D16" s="33">
        <v>11.147027769952977</v>
      </c>
      <c r="E16" s="33">
        <v>-13.757807201678284</v>
      </c>
      <c r="F16" s="33">
        <v>-15.576550765523201</v>
      </c>
      <c r="G16" s="33">
        <v>18.172850858646484</v>
      </c>
      <c r="H16" s="33">
        <v>-23.384488241249336</v>
      </c>
      <c r="I16" s="102">
        <v>-16.770041558374118</v>
      </c>
      <c r="J16" s="33">
        <v>-1.5133006550729815</v>
      </c>
      <c r="K16" s="44"/>
      <c r="L16" s="9"/>
      <c r="M16" s="5"/>
      <c r="O16" s="116"/>
      <c r="P16" s="115">
        <v>2011</v>
      </c>
      <c r="Q16" s="115">
        <v>2012</v>
      </c>
      <c r="R16" s="115">
        <v>2013</v>
      </c>
      <c r="S16" s="114" t="s">
        <v>82</v>
      </c>
      <c r="V16" s="146"/>
    </row>
    <row r="17" spans="1:22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O17" s="116" t="str">
        <f>B16</f>
        <v>Temporal</v>
      </c>
      <c r="P17" s="116">
        <f>G16</f>
        <v>18.172850858646484</v>
      </c>
      <c r="Q17" s="116">
        <f>H16</f>
        <v>-23.384488241249336</v>
      </c>
      <c r="R17" s="116">
        <f>I16</f>
        <v>-16.770041558374118</v>
      </c>
      <c r="S17" s="116">
        <f>J16</f>
        <v>-1.5133006550729815</v>
      </c>
      <c r="V17" s="146"/>
    </row>
    <row r="18" spans="1:22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O18" s="116" t="str">
        <f>B15</f>
        <v>Por Agencia</v>
      </c>
      <c r="P18" s="116">
        <f>G15</f>
        <v>11.593340828571108</v>
      </c>
      <c r="Q18" s="116">
        <f>H15</f>
        <v>13.481877437442623</v>
      </c>
      <c r="R18" s="116">
        <f t="shared" ref="R18:S18" si="0">I15</f>
        <v>-12.886406678283324</v>
      </c>
      <c r="S18" s="116">
        <f t="shared" si="0"/>
        <v>-1.8484738557760187</v>
      </c>
      <c r="V18" s="146"/>
    </row>
    <row r="19" spans="1:22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14" t="str">
        <f>B14</f>
        <v>Permanente</v>
      </c>
      <c r="P19" s="116">
        <f>G14</f>
        <v>6.2911463439111914</v>
      </c>
      <c r="Q19" s="116">
        <f>H14</f>
        <v>12.220073496773299</v>
      </c>
      <c r="R19" s="116">
        <f>I14</f>
        <v>7.4849267786280427</v>
      </c>
      <c r="S19" s="116">
        <f>J14</f>
        <v>5.7358338438952376</v>
      </c>
      <c r="V19" s="146"/>
    </row>
    <row r="20" spans="1:22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9" t="str">
        <f>B13</f>
        <v>Total empleo</v>
      </c>
      <c r="P20" s="116">
        <f>G13</f>
        <v>8.3776878703654578</v>
      </c>
      <c r="Q20" s="116">
        <f t="shared" ref="Q20:S20" si="1">H13</f>
        <v>7.868613047992179</v>
      </c>
      <c r="R20" s="116">
        <f>I13</f>
        <v>2.3740593330462634</v>
      </c>
      <c r="S20" s="116">
        <f t="shared" si="1"/>
        <v>2.3740593330462634</v>
      </c>
      <c r="V20" s="146"/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16"/>
      <c r="P21" s="117"/>
      <c r="V21" s="146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116"/>
      <c r="P22" s="117"/>
      <c r="V22" s="146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9"/>
      <c r="P24" s="117"/>
    </row>
    <row r="25" spans="1:22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117"/>
    </row>
    <row r="26" spans="1:22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117"/>
    </row>
    <row r="27" spans="1:22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117"/>
    </row>
    <row r="28" spans="1:22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117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5"/>
      <c r="P29" s="117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P30" s="117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P31" s="117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117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117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17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17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17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17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17"/>
    </row>
    <row r="39" spans="1:16" x14ac:dyDescent="0.25">
      <c r="A39" s="18"/>
      <c r="B39" s="19" t="str">
        <f>Índice!B41</f>
        <v>Fuente: Departamento Administrativo Nacional de Estadistica, Dane agosto 2013.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117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117"/>
    </row>
    <row r="41" spans="1:16" x14ac:dyDescent="0.25">
      <c r="P41" s="117"/>
    </row>
    <row r="42" spans="1:16" x14ac:dyDescent="0.25">
      <c r="P42" s="117"/>
    </row>
    <row r="43" spans="1:16" x14ac:dyDescent="0.25">
      <c r="P43" s="117"/>
    </row>
    <row r="44" spans="1:16" x14ac:dyDescent="0.25">
      <c r="P44" s="117"/>
    </row>
    <row r="45" spans="1:16" x14ac:dyDescent="0.25">
      <c r="P45" s="117"/>
    </row>
  </sheetData>
  <sortState ref="B14:J16">
    <sortCondition descending="1" ref="J14:J16"/>
  </sortState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>
      <selection activeCell="M24" sqref="M24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9" width="10.85546875" style="4"/>
    <col min="20" max="20" width="10.85546875" style="114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0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0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0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1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1"/>
    </row>
    <row r="6" spans="1:18" x14ac:dyDescent="0.25">
      <c r="A6" s="5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9"/>
      <c r="N6" s="5"/>
      <c r="O6" s="131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131"/>
    </row>
    <row r="8" spans="1:18" x14ac:dyDescent="0.25">
      <c r="A8" s="5"/>
      <c r="B8" s="6"/>
      <c r="C8" s="138" t="s">
        <v>23</v>
      </c>
      <c r="D8" s="138"/>
      <c r="E8" s="138"/>
      <c r="F8" s="138"/>
      <c r="G8" s="138"/>
      <c r="H8" s="138"/>
      <c r="I8" s="138"/>
      <c r="J8" s="138"/>
      <c r="K8" s="138"/>
      <c r="L8" s="138"/>
      <c r="M8" s="9"/>
      <c r="N8" s="5"/>
      <c r="O8" s="131"/>
    </row>
    <row r="9" spans="1:18" x14ac:dyDescent="0.25">
      <c r="A9" s="5"/>
      <c r="B9" s="6"/>
      <c r="C9" s="139" t="s">
        <v>26</v>
      </c>
      <c r="D9" s="139"/>
      <c r="E9" s="139"/>
      <c r="F9" s="139"/>
      <c r="G9" s="139"/>
      <c r="H9" s="139"/>
      <c r="I9" s="139"/>
      <c r="J9" s="139"/>
      <c r="K9" s="139"/>
      <c r="L9" s="10"/>
      <c r="M9" s="9"/>
      <c r="N9" s="5"/>
      <c r="O9" s="131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4"/>
      <c r="L10" s="6"/>
      <c r="M10" s="9"/>
      <c r="N10" s="5"/>
      <c r="O10" s="131"/>
    </row>
    <row r="11" spans="1:18" x14ac:dyDescent="0.25">
      <c r="A11" s="5"/>
      <c r="B11" s="6"/>
      <c r="C11" s="143" t="s">
        <v>24</v>
      </c>
      <c r="D11" s="143"/>
      <c r="E11" s="143"/>
      <c r="F11" s="143"/>
      <c r="G11" s="6"/>
      <c r="H11" s="143" t="s">
        <v>18</v>
      </c>
      <c r="I11" s="143"/>
      <c r="J11" s="143"/>
      <c r="K11" s="143"/>
      <c r="L11" s="6"/>
      <c r="M11" s="9"/>
      <c r="N11" s="5"/>
      <c r="O11" s="131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131"/>
    </row>
    <row r="13" spans="1:18" x14ac:dyDescent="0.25">
      <c r="A13" s="5"/>
      <c r="B13" s="6"/>
      <c r="C13" s="122">
        <v>2010</v>
      </c>
      <c r="D13" s="122">
        <v>2011</v>
      </c>
      <c r="E13" s="122">
        <v>2012</v>
      </c>
      <c r="F13" s="54">
        <v>2013</v>
      </c>
      <c r="G13" s="59"/>
      <c r="H13" s="122">
        <v>2010</v>
      </c>
      <c r="I13" s="122">
        <v>2011</v>
      </c>
      <c r="J13" s="122">
        <v>2012</v>
      </c>
      <c r="K13" s="122">
        <v>2013</v>
      </c>
      <c r="L13" s="6"/>
      <c r="M13" s="9"/>
      <c r="N13" s="5"/>
      <c r="O13" s="131"/>
    </row>
    <row r="14" spans="1:18" x14ac:dyDescent="0.25">
      <c r="A14" s="5"/>
      <c r="B14" s="60" t="s">
        <v>19</v>
      </c>
      <c r="C14" s="61">
        <v>0.86217424596446435</v>
      </c>
      <c r="D14" s="61">
        <v>6.4261863969006905</v>
      </c>
      <c r="E14" s="61">
        <v>8.7578795660396622</v>
      </c>
      <c r="F14" s="102">
        <v>3.6218033106370839</v>
      </c>
      <c r="G14" s="62"/>
      <c r="H14" s="61">
        <v>6.934179882483571</v>
      </c>
      <c r="I14" s="61">
        <v>10.26969606369188</v>
      </c>
      <c r="J14" s="61">
        <v>10.151543442028821</v>
      </c>
      <c r="K14" s="102">
        <v>4.3638288380465573</v>
      </c>
      <c r="L14" s="6"/>
      <c r="M14" s="9"/>
      <c r="N14" s="5"/>
      <c r="O14" s="131"/>
    </row>
    <row r="15" spans="1:18" x14ac:dyDescent="0.25">
      <c r="A15" s="5"/>
      <c r="B15" s="60" t="s">
        <v>20</v>
      </c>
      <c r="C15" s="61">
        <v>2.9308056824688844</v>
      </c>
      <c r="D15" s="61">
        <v>8.3776878703654578</v>
      </c>
      <c r="E15" s="61">
        <v>7.868613047992179</v>
      </c>
      <c r="F15" s="102">
        <v>2.3740593330462634</v>
      </c>
      <c r="G15" s="62"/>
      <c r="H15" s="61">
        <v>10.682032157865361</v>
      </c>
      <c r="I15" s="61">
        <v>14.694718397035821</v>
      </c>
      <c r="J15" s="61">
        <v>4.2262416316362517</v>
      </c>
      <c r="K15" s="102">
        <v>5.1535214785254579</v>
      </c>
      <c r="L15" s="6"/>
      <c r="M15" s="9"/>
      <c r="N15" s="5"/>
      <c r="O15" s="131"/>
      <c r="Q15" s="114" t="s">
        <v>25</v>
      </c>
      <c r="R15" s="114" t="s">
        <v>4</v>
      </c>
    </row>
    <row r="16" spans="1:18" x14ac:dyDescent="0.25">
      <c r="A16" s="5"/>
      <c r="B16" s="60" t="s">
        <v>21</v>
      </c>
      <c r="C16" s="61">
        <v>4.1879373362947447</v>
      </c>
      <c r="D16" s="61">
        <v>8.839304228368805</v>
      </c>
      <c r="E16" s="61">
        <v>5.9144481787544168</v>
      </c>
      <c r="F16" s="102"/>
      <c r="G16" s="62"/>
      <c r="H16" s="61">
        <v>13.158954384887256</v>
      </c>
      <c r="I16" s="61">
        <v>11.305307137621078</v>
      </c>
      <c r="J16" s="61">
        <v>6.1462493418580788</v>
      </c>
      <c r="K16" s="102"/>
      <c r="L16" s="6"/>
      <c r="M16" s="9"/>
      <c r="N16" s="5"/>
      <c r="O16" s="131">
        <v>2009</v>
      </c>
      <c r="P16" s="132" t="s">
        <v>19</v>
      </c>
      <c r="Q16" s="133">
        <v>4.2052466101005992</v>
      </c>
      <c r="R16" s="133">
        <v>0.68464187189141157</v>
      </c>
    </row>
    <row r="17" spans="1:18" x14ac:dyDescent="0.25">
      <c r="A17" s="5"/>
      <c r="B17" s="60" t="s">
        <v>22</v>
      </c>
      <c r="C17" s="61">
        <v>4.102624852301151</v>
      </c>
      <c r="D17" s="61">
        <v>10.441550581748803</v>
      </c>
      <c r="E17" s="61">
        <v>4.3309441021261552</v>
      </c>
      <c r="F17" s="102"/>
      <c r="G17" s="62"/>
      <c r="H17" s="61">
        <v>13.744591350452161</v>
      </c>
      <c r="I17" s="61">
        <v>8.4450215724450661</v>
      </c>
      <c r="J17" s="61">
        <v>4.4528731932005128</v>
      </c>
      <c r="K17" s="102"/>
      <c r="L17" s="6"/>
      <c r="M17" s="9"/>
      <c r="N17" s="5"/>
      <c r="O17" s="131">
        <v>2009</v>
      </c>
      <c r="P17" s="132" t="s">
        <v>20</v>
      </c>
      <c r="Q17" s="133">
        <v>4.1078384128700103</v>
      </c>
      <c r="R17" s="133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4"/>
      <c r="L18" s="6"/>
      <c r="M18" s="9"/>
      <c r="N18" s="5"/>
      <c r="O18" s="131"/>
      <c r="P18" s="132" t="s">
        <v>21</v>
      </c>
      <c r="Q18" s="133">
        <v>0.77647757225647318</v>
      </c>
      <c r="R18" s="133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5"/>
      <c r="O19" s="131"/>
      <c r="P19" s="132" t="s">
        <v>22</v>
      </c>
      <c r="Q19" s="133">
        <v>-0.25001498993839633</v>
      </c>
      <c r="R19" s="133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1">
        <v>2010</v>
      </c>
      <c r="P20" s="132" t="s">
        <v>19</v>
      </c>
      <c r="Q20" s="133">
        <f>C14</f>
        <v>0.86217424596446435</v>
      </c>
      <c r="R20" s="133">
        <f>H14</f>
        <v>6.934179882483571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1"/>
      <c r="P21" s="132" t="s">
        <v>20</v>
      </c>
      <c r="Q21" s="133">
        <f>C15</f>
        <v>2.9308056824688844</v>
      </c>
      <c r="R21" s="133">
        <f t="shared" ref="R21:R22" si="0">H15</f>
        <v>10.682032157865361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1"/>
      <c r="P22" s="132" t="s">
        <v>21</v>
      </c>
      <c r="Q22" s="133">
        <f>C16</f>
        <v>4.1879373362947447</v>
      </c>
      <c r="R22" s="133">
        <f t="shared" si="0"/>
        <v>13.158954384887256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1"/>
      <c r="P23" s="132" t="s">
        <v>22</v>
      </c>
      <c r="Q23" s="133">
        <f>C17</f>
        <v>4.102624852301151</v>
      </c>
      <c r="R23" s="133">
        <f>H17</f>
        <v>13.744591350452161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1">
        <v>2011</v>
      </c>
      <c r="P24" s="132" t="s">
        <v>19</v>
      </c>
      <c r="Q24" s="133">
        <f>D14</f>
        <v>6.4261863969006905</v>
      </c>
      <c r="R24" s="133">
        <f>I14</f>
        <v>10.26969606369188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1"/>
      <c r="P25" s="132" t="s">
        <v>20</v>
      </c>
      <c r="Q25" s="133">
        <f t="shared" ref="Q25:Q27" si="1">D15</f>
        <v>8.3776878703654578</v>
      </c>
      <c r="R25" s="133">
        <f>I15</f>
        <v>14.694718397035821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1"/>
      <c r="P26" s="132" t="s">
        <v>21</v>
      </c>
      <c r="Q26" s="133">
        <f t="shared" si="1"/>
        <v>8.839304228368805</v>
      </c>
      <c r="R26" s="133">
        <f>I16</f>
        <v>11.305307137621078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1"/>
      <c r="P27" s="132" t="s">
        <v>22</v>
      </c>
      <c r="Q27" s="133">
        <f t="shared" si="1"/>
        <v>10.441550581748803</v>
      </c>
      <c r="R27" s="133">
        <f>I17</f>
        <v>8.4450215724450661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1">
        <v>2012</v>
      </c>
      <c r="P28" s="132" t="s">
        <v>19</v>
      </c>
      <c r="Q28" s="133">
        <f>E14</f>
        <v>8.7578795660396622</v>
      </c>
      <c r="R28" s="133">
        <f>J14</f>
        <v>10.151543442028821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1"/>
      <c r="P29" s="132" t="s">
        <v>20</v>
      </c>
      <c r="Q29" s="133">
        <f t="shared" ref="Q29:Q31" si="2">E15</f>
        <v>7.868613047992179</v>
      </c>
      <c r="R29" s="133">
        <f>J15</f>
        <v>4.2262416316362517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1"/>
      <c r="P30" s="132" t="s">
        <v>21</v>
      </c>
      <c r="Q30" s="133">
        <f t="shared" si="2"/>
        <v>5.9144481787544168</v>
      </c>
      <c r="R30" s="133">
        <f>J16</f>
        <v>6.1462493418580788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1"/>
      <c r="P31" s="132" t="s">
        <v>22</v>
      </c>
      <c r="Q31" s="133">
        <f>E17</f>
        <v>4.3309441021261552</v>
      </c>
      <c r="R31" s="133">
        <f>J17</f>
        <v>4.4528731932005128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1">
        <v>2013</v>
      </c>
      <c r="P32" s="132" t="s">
        <v>19</v>
      </c>
      <c r="Q32" s="133">
        <f>F14</f>
        <v>3.6218033106370839</v>
      </c>
      <c r="R32" s="133">
        <f>K14</f>
        <v>4.3638288380465573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1"/>
      <c r="P33" s="132" t="s">
        <v>20</v>
      </c>
      <c r="Q33" s="133">
        <f>F15</f>
        <v>2.3740593330462634</v>
      </c>
      <c r="R33" s="133">
        <f>K15</f>
        <v>5.1535214785254579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1"/>
      <c r="P34" s="132" t="s">
        <v>21</v>
      </c>
      <c r="Q34" s="133">
        <f t="shared" ref="Q33:Q35" si="3">F16</f>
        <v>0</v>
      </c>
      <c r="R34" s="133">
        <f t="shared" ref="R33:R35" si="4"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1"/>
      <c r="P35" s="132" t="s">
        <v>22</v>
      </c>
      <c r="Q35" s="133">
        <f t="shared" si="3"/>
        <v>0</v>
      </c>
      <c r="R35" s="133">
        <f>K17</f>
        <v>0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1"/>
      <c r="P36" s="132"/>
      <c r="Q36" s="133"/>
      <c r="R36" s="133"/>
    </row>
    <row r="37" spans="1:18" x14ac:dyDescent="0.25">
      <c r="A37" s="18"/>
      <c r="B37" s="19" t="str">
        <f>Índice!B41</f>
        <v>Fuente: Departamento Administrativo Nacional de Estadistica, Dane agosto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1"/>
      <c r="Q37" s="133"/>
      <c r="R37" s="133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3"/>
      <c r="R38" s="133"/>
    </row>
    <row r="39" spans="1:18" x14ac:dyDescent="0.25">
      <c r="Q39" s="133"/>
      <c r="R39" s="133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Normal="100" zoomScaleSheetLayoutView="100" workbookViewId="0">
      <selection activeCell="L26" sqref="L26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5"/>
    <col min="16" max="17" width="11.42578125" style="114" customWidth="1"/>
    <col min="18" max="18" width="10.85546875" style="114" customWidth="1"/>
    <col min="19" max="20" width="10.85546875" style="114"/>
    <col min="21" max="22" width="10.85546875" style="12"/>
    <col min="23" max="16384" width="10.85546875" style="4"/>
  </cols>
  <sheetData>
    <row r="1" spans="1:21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7"/>
      <c r="P1" s="114"/>
      <c r="Q1" s="114"/>
      <c r="R1" s="114"/>
      <c r="S1" s="114"/>
      <c r="T1" s="114"/>
      <c r="U1" s="12"/>
    </row>
    <row r="2" spans="1:21" s="4" customForma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27"/>
      <c r="P2" s="114"/>
      <c r="Q2" s="114"/>
      <c r="R2" s="114"/>
      <c r="S2" s="114"/>
      <c r="T2" s="114"/>
      <c r="U2" s="12"/>
    </row>
    <row r="3" spans="1:21" s="4" customForma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27"/>
      <c r="P3" s="114"/>
      <c r="Q3" s="114"/>
      <c r="R3" s="114"/>
      <c r="S3" s="114"/>
      <c r="T3" s="114"/>
      <c r="U3" s="12"/>
    </row>
    <row r="4" spans="1:21" s="4" customForma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8"/>
      <c r="P4" s="114"/>
      <c r="Q4" s="114"/>
      <c r="R4" s="114"/>
      <c r="S4" s="114"/>
      <c r="T4" s="114"/>
      <c r="U4" s="12"/>
    </row>
    <row r="5" spans="1:21" s="4" customForma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8"/>
      <c r="P5" s="114"/>
      <c r="Q5" s="114"/>
      <c r="R5" s="114"/>
      <c r="S5" s="114"/>
      <c r="T5" s="114"/>
      <c r="U5" s="12"/>
    </row>
    <row r="6" spans="1:21" s="4" customForma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8"/>
      <c r="P6" s="114"/>
      <c r="Q6" s="114"/>
      <c r="R6" s="114"/>
      <c r="S6" s="114"/>
      <c r="T6" s="114"/>
      <c r="U6" s="12"/>
    </row>
    <row r="7" spans="1:21" s="4" customFormat="1" x14ac:dyDescent="0.25">
      <c r="A7" s="5"/>
      <c r="B7" s="6"/>
      <c r="C7" s="138" t="s">
        <v>15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28"/>
      <c r="P7" s="114"/>
      <c r="Q7" s="114"/>
      <c r="R7" s="114"/>
      <c r="S7" s="114"/>
      <c r="T7" s="114"/>
      <c r="U7" s="12"/>
    </row>
    <row r="8" spans="1:21" s="4" customFormat="1" x14ac:dyDescent="0.25">
      <c r="A8" s="5"/>
      <c r="B8" s="6"/>
      <c r="C8" s="139" t="s">
        <v>96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28"/>
      <c r="P8" s="114"/>
      <c r="Q8" s="114"/>
      <c r="R8" s="114"/>
      <c r="S8" s="114"/>
      <c r="T8" s="114"/>
      <c r="U8" s="12"/>
    </row>
    <row r="9" spans="1:21" s="4" customForma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28"/>
      <c r="P9" s="114"/>
      <c r="Q9" s="114"/>
      <c r="R9" s="114"/>
      <c r="S9" s="114"/>
      <c r="T9" s="114"/>
      <c r="U9" s="12"/>
    </row>
    <row r="10" spans="1:21" s="4" customFormat="1" ht="15.75" customHeight="1" x14ac:dyDescent="0.25">
      <c r="A10" s="5"/>
      <c r="B10" s="6"/>
      <c r="C10" s="145"/>
      <c r="D10" s="145"/>
      <c r="E10" s="145"/>
      <c r="F10" s="49"/>
      <c r="G10" s="6"/>
      <c r="H10" s="145"/>
      <c r="I10" s="145"/>
      <c r="J10" s="145"/>
      <c r="K10" s="145"/>
      <c r="L10" s="6"/>
      <c r="M10" s="9"/>
      <c r="N10" s="5"/>
      <c r="O10" s="55"/>
      <c r="P10" s="114"/>
      <c r="Q10" s="114"/>
      <c r="R10" s="114"/>
      <c r="S10" s="116"/>
      <c r="T10" s="114"/>
      <c r="U10" s="12"/>
    </row>
    <row r="11" spans="1:21" s="4" customFormat="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45"/>
      <c r="K11" s="145"/>
      <c r="L11" s="6"/>
      <c r="M11" s="9"/>
      <c r="N11" s="12"/>
      <c r="O11" s="55"/>
      <c r="P11" s="114"/>
      <c r="Q11" s="114"/>
      <c r="R11" s="114"/>
      <c r="S11" s="114"/>
      <c r="T11" s="114"/>
      <c r="U11" s="12"/>
    </row>
    <row r="12" spans="1:21" s="4" customFormat="1" x14ac:dyDescent="0.25">
      <c r="A12" s="5"/>
      <c r="B12" s="7"/>
      <c r="C12" s="123">
        <v>2008</v>
      </c>
      <c r="D12" s="123">
        <v>2009</v>
      </c>
      <c r="E12" s="123">
        <v>2010</v>
      </c>
      <c r="F12" s="123">
        <v>2011</v>
      </c>
      <c r="G12" s="123">
        <v>2012</v>
      </c>
      <c r="H12" s="64">
        <v>2013</v>
      </c>
      <c r="I12" s="69" t="s">
        <v>27</v>
      </c>
      <c r="K12" s="63"/>
      <c r="L12" s="6"/>
      <c r="M12" s="9"/>
      <c r="N12" s="12"/>
      <c r="O12" s="55"/>
      <c r="P12" s="114"/>
      <c r="Q12" s="114"/>
      <c r="R12" s="114"/>
      <c r="S12" s="114"/>
      <c r="T12" s="114"/>
      <c r="U12" s="12"/>
    </row>
    <row r="13" spans="1:21" s="4" customFormat="1" x14ac:dyDescent="0.25">
      <c r="A13" s="5"/>
      <c r="B13" s="7"/>
      <c r="C13" s="144" t="s">
        <v>97</v>
      </c>
      <c r="D13" s="144"/>
      <c r="E13" s="144"/>
      <c r="F13" s="144"/>
      <c r="G13" s="144"/>
      <c r="H13" s="144"/>
      <c r="I13" s="63">
        <v>2013</v>
      </c>
      <c r="K13" s="63"/>
      <c r="L13" s="6"/>
      <c r="M13" s="9"/>
      <c r="N13" s="12"/>
      <c r="O13" s="55"/>
      <c r="P13" s="114"/>
      <c r="Q13" s="114"/>
      <c r="R13" s="114"/>
      <c r="S13" s="114"/>
      <c r="T13" s="114"/>
      <c r="U13" s="12"/>
    </row>
    <row r="14" spans="1:21" s="4" customFormat="1" ht="12" customHeight="1" x14ac:dyDescent="0.25">
      <c r="A14" s="5"/>
      <c r="B14" s="7"/>
      <c r="F14" s="7"/>
      <c r="G14" s="7"/>
      <c r="H14" s="7"/>
      <c r="I14" s="7"/>
      <c r="J14" s="63"/>
      <c r="K14" s="63"/>
      <c r="L14" s="6"/>
      <c r="M14" s="9"/>
      <c r="O14" s="56"/>
      <c r="P14" s="116"/>
      <c r="Q14" s="134">
        <v>2012</v>
      </c>
      <c r="R14" s="134">
        <v>2013</v>
      </c>
      <c r="S14" s="114" t="s">
        <v>92</v>
      </c>
      <c r="T14" s="116"/>
      <c r="U14" s="12"/>
    </row>
    <row r="15" spans="1:21" s="4" customFormat="1" x14ac:dyDescent="0.25">
      <c r="A15" s="5"/>
      <c r="B15" s="14" t="s">
        <v>4</v>
      </c>
      <c r="C15" s="102">
        <v>-0.64208183631122573</v>
      </c>
      <c r="D15" s="102">
        <v>-5.6550241858318469</v>
      </c>
      <c r="E15" s="102">
        <v>8.8058363691377437</v>
      </c>
      <c r="F15" s="102">
        <v>12.517632769847321</v>
      </c>
      <c r="G15" s="102">
        <v>7.0832144671837849</v>
      </c>
      <c r="H15" s="102">
        <v>4.761849129528728</v>
      </c>
      <c r="I15" s="102">
        <v>4.0445002395150143</v>
      </c>
      <c r="J15" s="29"/>
      <c r="K15" s="29"/>
      <c r="L15" s="6"/>
      <c r="M15" s="9"/>
      <c r="O15" s="56"/>
      <c r="P15" s="116" t="str">
        <f>B21</f>
        <v>Vehículos</v>
      </c>
      <c r="Q15" s="135">
        <f>G21</f>
        <v>2.6599337326366657</v>
      </c>
      <c r="R15" s="135">
        <f>H21</f>
        <v>-3.5766489049713024</v>
      </c>
      <c r="S15" s="135">
        <f>I21</f>
        <v>-0.34279378792335236</v>
      </c>
      <c r="T15" s="116"/>
      <c r="U15" s="43"/>
    </row>
    <row r="16" spans="1:21" s="4" customFormat="1" x14ac:dyDescent="0.25">
      <c r="A16" s="5"/>
      <c r="B16" s="7" t="s">
        <v>9</v>
      </c>
      <c r="C16" s="33">
        <v>10.622169603050846</v>
      </c>
      <c r="D16" s="33">
        <v>3.0970075447172896</v>
      </c>
      <c r="E16" s="33">
        <v>20.650952446210759</v>
      </c>
      <c r="F16" s="33">
        <v>31.654437238042267</v>
      </c>
      <c r="G16" s="33">
        <v>18.133464472671037</v>
      </c>
      <c r="H16" s="102">
        <v>11.013125774829691</v>
      </c>
      <c r="I16" s="33">
        <v>1.8635794855674448</v>
      </c>
      <c r="J16" s="44"/>
      <c r="K16" s="44"/>
      <c r="L16" s="6"/>
      <c r="M16" s="9"/>
      <c r="N16" s="12"/>
      <c r="O16" s="55"/>
      <c r="P16" s="116" t="str">
        <f>B19</f>
        <v>Farmacéuticos</v>
      </c>
      <c r="Q16" s="135">
        <f t="shared" ref="Q16:S17" si="0">G19</f>
        <v>8.0547467558143673</v>
      </c>
      <c r="R16" s="135">
        <f t="shared" si="0"/>
        <v>5.0728133134839704</v>
      </c>
      <c r="S16" s="135">
        <f t="shared" si="0"/>
        <v>0.44324545924927689</v>
      </c>
      <c r="T16" s="114"/>
      <c r="U16" s="50"/>
    </row>
    <row r="17" spans="1:21" s="4" customFormat="1" x14ac:dyDescent="0.25">
      <c r="A17" s="5"/>
      <c r="B17" s="7" t="s">
        <v>2</v>
      </c>
      <c r="C17" s="33">
        <v>-2.6675049398239614</v>
      </c>
      <c r="D17" s="33">
        <v>-9.702055593853288</v>
      </c>
      <c r="E17" s="33">
        <v>2.0606534218989392</v>
      </c>
      <c r="F17" s="33">
        <v>-0.38343061437247083</v>
      </c>
      <c r="G17" s="33">
        <v>2.367381690040915</v>
      </c>
      <c r="H17" s="102">
        <v>5.276199057388431</v>
      </c>
      <c r="I17" s="33">
        <v>1.796675652036634</v>
      </c>
      <c r="J17" s="44"/>
      <c r="K17" s="44"/>
      <c r="L17" s="6"/>
      <c r="M17" s="9"/>
      <c r="N17" s="12"/>
      <c r="O17" s="56"/>
      <c r="P17" s="116" t="str">
        <f>B20</f>
        <v>Electrodomésticos</v>
      </c>
      <c r="Q17" s="135">
        <f t="shared" si="0"/>
        <v>4.0057090713400134</v>
      </c>
      <c r="R17" s="135">
        <f t="shared" si="0"/>
        <v>1.2159456480169251</v>
      </c>
      <c r="S17" s="135">
        <f t="shared" si="0"/>
        <v>0.17879013051368647</v>
      </c>
      <c r="T17" s="116"/>
      <c r="U17" s="43"/>
    </row>
    <row r="18" spans="1:21" s="4" customFormat="1" x14ac:dyDescent="0.25">
      <c r="A18" s="5"/>
      <c r="B18" s="7" t="s">
        <v>6</v>
      </c>
      <c r="C18" s="33">
        <v>0.45583918882861063</v>
      </c>
      <c r="D18" s="33">
        <v>3.4281824822365525</v>
      </c>
      <c r="E18" s="33">
        <v>9.4728281515010337</v>
      </c>
      <c r="F18" s="33">
        <v>16.704136690647474</v>
      </c>
      <c r="G18" s="33">
        <v>12.388917273206989</v>
      </c>
      <c r="H18" s="102">
        <v>5.1395653000160246</v>
      </c>
      <c r="I18" s="33">
        <v>0.82235218989985137</v>
      </c>
      <c r="J18" s="44"/>
      <c r="K18" s="44"/>
      <c r="L18" s="6"/>
      <c r="M18" s="9"/>
      <c r="N18" s="12"/>
      <c r="O18" s="56"/>
      <c r="P18" s="115" t="str">
        <f>B18</f>
        <v>Textiles</v>
      </c>
      <c r="Q18" s="135">
        <f>G18</f>
        <v>12.388917273206989</v>
      </c>
      <c r="R18" s="135">
        <f>H18</f>
        <v>5.1395653000160246</v>
      </c>
      <c r="S18" s="135">
        <f>I18</f>
        <v>0.82235218989985137</v>
      </c>
      <c r="T18" s="115"/>
      <c r="U18" s="43"/>
    </row>
    <row r="19" spans="1:21" s="4" customFormat="1" x14ac:dyDescent="0.25">
      <c r="A19" s="5"/>
      <c r="B19" s="7" t="s">
        <v>7</v>
      </c>
      <c r="C19" s="32">
        <v>0.41439401057248304</v>
      </c>
      <c r="D19" s="32">
        <v>-0.43336731327040523</v>
      </c>
      <c r="E19" s="32">
        <v>0.33484847735445467</v>
      </c>
      <c r="F19" s="32">
        <v>9.7082688383006719</v>
      </c>
      <c r="G19" s="32">
        <v>8.0547467558143673</v>
      </c>
      <c r="H19" s="102">
        <v>5.0728133134839704</v>
      </c>
      <c r="I19" s="33">
        <v>0.44324545924927689</v>
      </c>
      <c r="J19" s="44"/>
      <c r="K19" s="44"/>
      <c r="L19" s="6"/>
      <c r="M19" s="9"/>
      <c r="N19" s="12"/>
      <c r="O19" s="56"/>
      <c r="P19" s="116" t="str">
        <f>B17</f>
        <v>Alimentos</v>
      </c>
      <c r="Q19" s="135">
        <f t="shared" ref="Q19:S19" si="1">G17</f>
        <v>2.367381690040915</v>
      </c>
      <c r="R19" s="135">
        <f t="shared" si="1"/>
        <v>5.276199057388431</v>
      </c>
      <c r="S19" s="135">
        <f t="shared" si="1"/>
        <v>1.796675652036634</v>
      </c>
      <c r="T19" s="116"/>
      <c r="U19" s="43"/>
    </row>
    <row r="20" spans="1:21" s="4" customFormat="1" x14ac:dyDescent="0.25">
      <c r="A20" s="5"/>
      <c r="B20" s="7" t="s">
        <v>8</v>
      </c>
      <c r="C20" s="33">
        <v>-3.6025908677265517</v>
      </c>
      <c r="D20" s="33">
        <v>-2.7149549695085207</v>
      </c>
      <c r="E20" s="33">
        <v>15.946759379378349</v>
      </c>
      <c r="F20" s="33">
        <v>14.765866604607014</v>
      </c>
      <c r="G20" s="33">
        <v>4.0057090713400134</v>
      </c>
      <c r="H20" s="102">
        <v>1.2159456480169251</v>
      </c>
      <c r="I20" s="33">
        <v>0.17879013051368647</v>
      </c>
      <c r="J20" s="44"/>
      <c r="K20" s="44"/>
      <c r="L20" s="6"/>
      <c r="M20" s="9"/>
      <c r="N20" s="12"/>
      <c r="O20" s="55"/>
      <c r="P20" s="116" t="str">
        <f>B16</f>
        <v>Oficina</v>
      </c>
      <c r="Q20" s="135">
        <f>G16</f>
        <v>18.133464472671037</v>
      </c>
      <c r="R20" s="135">
        <f>H16</f>
        <v>11.013125774829691</v>
      </c>
      <c r="S20" s="135">
        <f>I16</f>
        <v>1.8635794855674448</v>
      </c>
      <c r="T20" s="116"/>
      <c r="U20" s="43"/>
    </row>
    <row r="21" spans="1:21" s="4" customFormat="1" x14ac:dyDescent="0.25">
      <c r="A21" s="5"/>
      <c r="B21" s="7" t="s">
        <v>10</v>
      </c>
      <c r="C21" s="33">
        <v>-0.59288451583998647</v>
      </c>
      <c r="D21" s="33">
        <v>-20.132586531308782</v>
      </c>
      <c r="E21" s="33">
        <v>25.901129185134852</v>
      </c>
      <c r="F21" s="33">
        <v>36.590715243085171</v>
      </c>
      <c r="G21" s="33">
        <v>2.6599337326366657</v>
      </c>
      <c r="H21" s="102">
        <v>-3.5766489049713024</v>
      </c>
      <c r="I21" s="33">
        <v>-0.34279378792335236</v>
      </c>
      <c r="J21" s="44"/>
      <c r="K21" s="44"/>
      <c r="L21" s="6"/>
      <c r="M21" s="9"/>
      <c r="N21" s="12"/>
      <c r="O21" s="55"/>
      <c r="P21" s="116" t="str">
        <f>B15</f>
        <v>Ventas reales</v>
      </c>
      <c r="Q21" s="135">
        <f>G15</f>
        <v>7.0832144671837849</v>
      </c>
      <c r="R21" s="135">
        <f>H15</f>
        <v>4.761849129528728</v>
      </c>
      <c r="S21" s="135">
        <f>I15</f>
        <v>4.0445002395150143</v>
      </c>
      <c r="T21" s="116"/>
      <c r="U21" s="43"/>
    </row>
    <row r="22" spans="1:21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O22" s="55"/>
      <c r="P22" s="116"/>
      <c r="Q22" s="135"/>
      <c r="R22" s="135"/>
      <c r="S22" s="116"/>
      <c r="T22" s="116">
        <f>SUM(S15:S20)</f>
        <v>4.761849129343541</v>
      </c>
      <c r="U22" s="12"/>
    </row>
    <row r="23" spans="1:21" s="4" customForma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55"/>
      <c r="P23" s="114"/>
      <c r="Q23" s="114"/>
      <c r="R23" s="114"/>
      <c r="S23" s="114"/>
      <c r="T23" s="114"/>
      <c r="U23" s="12"/>
    </row>
    <row r="24" spans="1:21" s="4" customForma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55"/>
      <c r="P24" s="116"/>
      <c r="Q24" s="116"/>
      <c r="R24" s="116"/>
      <c r="S24" s="116"/>
      <c r="T24" s="114"/>
      <c r="U24" s="12"/>
    </row>
    <row r="25" spans="1:21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8"/>
      <c r="P25" s="132"/>
      <c r="Q25" s="132"/>
      <c r="R25" s="133"/>
      <c r="S25" s="133"/>
      <c r="T25" s="114"/>
      <c r="U25" s="12"/>
    </row>
    <row r="26" spans="1:21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8"/>
      <c r="P26" s="132"/>
      <c r="Q26" s="132"/>
      <c r="R26" s="133"/>
      <c r="S26" s="133"/>
      <c r="T26" s="114"/>
      <c r="U26" s="12"/>
    </row>
    <row r="27" spans="1:21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8"/>
      <c r="P27" s="132"/>
      <c r="Q27" s="132"/>
      <c r="R27" s="133"/>
      <c r="S27" s="133"/>
      <c r="T27" s="114"/>
      <c r="U27" s="12"/>
    </row>
    <row r="28" spans="1:21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8"/>
      <c r="P28" s="132"/>
      <c r="Q28" s="132"/>
      <c r="R28" s="133"/>
      <c r="S28" s="133"/>
      <c r="T28" s="114"/>
      <c r="U28" s="12"/>
    </row>
    <row r="29" spans="1:21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8"/>
      <c r="P29" s="132"/>
      <c r="Q29" s="132"/>
      <c r="R29" s="133"/>
      <c r="S29" s="133"/>
      <c r="T29" s="114"/>
      <c r="U29" s="12"/>
    </row>
    <row r="30" spans="1:21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8"/>
      <c r="P30" s="132"/>
      <c r="Q30" s="132"/>
      <c r="R30" s="133"/>
      <c r="S30" s="133"/>
      <c r="T30" s="114"/>
      <c r="U30" s="12"/>
    </row>
    <row r="31" spans="1:21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8"/>
      <c r="P31" s="132"/>
      <c r="Q31" s="132"/>
      <c r="R31" s="133"/>
      <c r="S31" s="133"/>
      <c r="T31" s="114"/>
      <c r="U31" s="12"/>
    </row>
    <row r="32" spans="1:21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8"/>
      <c r="P32" s="132"/>
      <c r="Q32" s="132"/>
      <c r="R32" s="133"/>
      <c r="S32" s="133"/>
      <c r="T32" s="114"/>
      <c r="U32" s="12"/>
    </row>
    <row r="33" spans="1:20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8"/>
      <c r="P33" s="132"/>
      <c r="Q33" s="132"/>
      <c r="R33" s="133"/>
      <c r="S33" s="133"/>
      <c r="T33" s="114"/>
    </row>
    <row r="34" spans="1:20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8"/>
      <c r="P34" s="132"/>
      <c r="Q34" s="132"/>
      <c r="R34" s="133"/>
      <c r="S34" s="133"/>
      <c r="T34" s="114"/>
    </row>
    <row r="35" spans="1:20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8"/>
      <c r="P35" s="132"/>
      <c r="Q35" s="132"/>
      <c r="R35" s="133"/>
      <c r="S35" s="133"/>
      <c r="T35" s="114"/>
    </row>
    <row r="36" spans="1:20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8"/>
      <c r="P36" s="132"/>
      <c r="Q36" s="132"/>
      <c r="R36" s="133"/>
      <c r="S36" s="133"/>
      <c r="T36" s="114"/>
    </row>
    <row r="37" spans="1:20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8"/>
      <c r="P37" s="132"/>
      <c r="Q37" s="132"/>
      <c r="R37" s="133"/>
      <c r="S37" s="133"/>
      <c r="T37" s="114"/>
    </row>
    <row r="38" spans="1:20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8"/>
      <c r="P38" s="132"/>
      <c r="Q38" s="132"/>
      <c r="R38" s="133"/>
      <c r="S38" s="133"/>
      <c r="T38" s="114"/>
    </row>
    <row r="39" spans="1:20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8"/>
      <c r="P39" s="132"/>
      <c r="Q39" s="132"/>
      <c r="R39" s="133"/>
      <c r="S39" s="133"/>
      <c r="T39" s="114"/>
    </row>
    <row r="40" spans="1:20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8"/>
      <c r="P40" s="114"/>
      <c r="Q40" s="114"/>
      <c r="R40" s="133"/>
      <c r="S40" s="133"/>
      <c r="T40" s="114"/>
    </row>
    <row r="41" spans="1:20" s="4" customFormat="1" ht="7.5" customHeigh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128"/>
      <c r="P41" s="114"/>
      <c r="Q41" s="114"/>
      <c r="R41" s="133"/>
      <c r="S41" s="133"/>
      <c r="T41" s="114"/>
    </row>
    <row r="42" spans="1:20" s="4" customFormat="1" x14ac:dyDescent="0.25">
      <c r="A42" s="18"/>
      <c r="B42" s="19" t="str">
        <f>Índice!B41</f>
        <v>Fuente: Departamento Administrativo Nacional de Estadistica, Dane agosto 2013.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128"/>
      <c r="P42" s="114"/>
      <c r="Q42" s="114"/>
      <c r="R42" s="133"/>
      <c r="S42" s="133"/>
      <c r="T42" s="114"/>
    </row>
    <row r="43" spans="1:20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O43" s="55"/>
      <c r="P43" s="114"/>
      <c r="Q43" s="114"/>
      <c r="R43" s="133"/>
      <c r="S43" s="133"/>
      <c r="T43" s="114"/>
    </row>
    <row r="44" spans="1:20" s="4" customFormat="1" x14ac:dyDescent="0.25">
      <c r="O44" s="55"/>
      <c r="P44" s="114"/>
      <c r="Q44" s="114"/>
      <c r="R44" s="133"/>
      <c r="S44" s="133"/>
      <c r="T44" s="114"/>
    </row>
    <row r="45" spans="1:20" s="4" customFormat="1" x14ac:dyDescent="0.25">
      <c r="O45" s="55"/>
      <c r="P45" s="114"/>
      <c r="Q45" s="114"/>
      <c r="R45" s="114"/>
      <c r="S45" s="117"/>
      <c r="T45" s="114"/>
    </row>
    <row r="46" spans="1:20" s="4" customFormat="1" x14ac:dyDescent="0.25">
      <c r="O46" s="55"/>
      <c r="P46" s="114"/>
      <c r="Q46" s="114"/>
      <c r="R46" s="114"/>
      <c r="S46" s="117"/>
      <c r="T46" s="114"/>
    </row>
    <row r="47" spans="1:20" s="4" customFormat="1" x14ac:dyDescent="0.25">
      <c r="O47" s="55"/>
      <c r="P47" s="114"/>
      <c r="Q47" s="114"/>
      <c r="R47" s="114"/>
      <c r="S47" s="117"/>
      <c r="T47" s="114"/>
    </row>
    <row r="48" spans="1:20" s="4" customFormat="1" x14ac:dyDescent="0.25">
      <c r="O48" s="55"/>
      <c r="P48" s="114"/>
      <c r="Q48" s="114"/>
      <c r="R48" s="114"/>
      <c r="S48" s="117"/>
      <c r="T48" s="114"/>
    </row>
  </sheetData>
  <sortState ref="B16:I21">
    <sortCondition descending="1" ref="I16:I21"/>
  </sortState>
  <mergeCells count="6">
    <mergeCell ref="C13:H13"/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view="pageBreakPreview" zoomScaleNormal="100" zoomScaleSheetLayoutView="100" workbookViewId="0">
      <selection activeCell="K38" sqref="K38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5"/>
    <col min="16" max="17" width="11.42578125" style="114" customWidth="1"/>
    <col min="18" max="18" width="10.85546875" style="114" customWidth="1"/>
    <col min="19" max="19" width="10.85546875" style="114"/>
    <col min="20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7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27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27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8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8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8"/>
    </row>
    <row r="7" spans="1:23" x14ac:dyDescent="0.25">
      <c r="A7" s="5"/>
      <c r="B7" s="6"/>
      <c r="C7" s="138" t="s">
        <v>36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28"/>
    </row>
    <row r="8" spans="1:23" x14ac:dyDescent="0.25">
      <c r="A8" s="5"/>
      <c r="B8" s="6"/>
      <c r="C8" s="139" t="s">
        <v>96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28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28"/>
      <c r="V9" s="84"/>
      <c r="W9" s="84"/>
    </row>
    <row r="10" spans="1:23" ht="15.75" customHeight="1" x14ac:dyDescent="0.25">
      <c r="A10" s="5"/>
      <c r="B10" s="6"/>
      <c r="C10" s="145"/>
      <c r="D10" s="145"/>
      <c r="E10" s="145"/>
      <c r="F10" s="49"/>
      <c r="G10" s="6"/>
      <c r="H10" s="145"/>
      <c r="I10" s="145"/>
      <c r="J10" s="145"/>
      <c r="K10" s="145"/>
      <c r="L10" s="6"/>
      <c r="M10" s="9"/>
      <c r="N10" s="5"/>
      <c r="O10" s="128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45"/>
      <c r="K11" s="145"/>
      <c r="L11" s="6"/>
      <c r="M11" s="9"/>
      <c r="N11" s="12"/>
      <c r="V11" s="12"/>
      <c r="W11" s="12"/>
    </row>
    <row r="12" spans="1:23" x14ac:dyDescent="0.25">
      <c r="A12" s="5"/>
      <c r="B12" s="7"/>
      <c r="C12" s="123">
        <v>2008</v>
      </c>
      <c r="D12" s="123">
        <v>2009</v>
      </c>
      <c r="E12" s="123">
        <v>2010</v>
      </c>
      <c r="F12" s="123">
        <v>2011</v>
      </c>
      <c r="G12" s="123">
        <v>2012</v>
      </c>
      <c r="H12" s="64">
        <v>2013</v>
      </c>
      <c r="I12" s="69" t="s">
        <v>27</v>
      </c>
      <c r="K12" s="63"/>
      <c r="L12" s="6"/>
      <c r="M12" s="9"/>
      <c r="N12" s="12"/>
      <c r="T12" s="114"/>
      <c r="U12" s="114"/>
      <c r="V12" s="12"/>
      <c r="W12" s="12"/>
    </row>
    <row r="13" spans="1:23" x14ac:dyDescent="0.25">
      <c r="A13" s="5"/>
      <c r="B13" s="7"/>
      <c r="C13" s="144" t="s">
        <v>97</v>
      </c>
      <c r="D13" s="144"/>
      <c r="E13" s="144"/>
      <c r="F13" s="144"/>
      <c r="G13" s="144"/>
      <c r="H13" s="144"/>
      <c r="I13" s="63">
        <v>2013</v>
      </c>
      <c r="K13" s="63"/>
      <c r="L13" s="6"/>
      <c r="M13" s="9"/>
      <c r="N13" s="12"/>
      <c r="T13" s="114"/>
      <c r="U13" s="114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63"/>
      <c r="K14" s="63"/>
      <c r="L14" s="6"/>
      <c r="M14" s="9"/>
      <c r="O14" s="56"/>
      <c r="P14" s="116"/>
      <c r="Q14" s="134">
        <v>2012</v>
      </c>
      <c r="R14" s="134">
        <v>2013</v>
      </c>
      <c r="S14" s="114" t="s">
        <v>92</v>
      </c>
      <c r="T14" s="116"/>
      <c r="U14" s="114"/>
      <c r="V14" s="12"/>
      <c r="W14" s="12"/>
    </row>
    <row r="15" spans="1:23" x14ac:dyDescent="0.25">
      <c r="A15" s="5"/>
      <c r="B15" s="14" t="s">
        <v>5</v>
      </c>
      <c r="C15" s="102">
        <v>4.1977961959249521</v>
      </c>
      <c r="D15" s="102">
        <v>-4.6094832672671231</v>
      </c>
      <c r="E15" s="102">
        <v>1.8880117203961655</v>
      </c>
      <c r="F15" s="102">
        <v>7.4038436085004156</v>
      </c>
      <c r="G15" s="102">
        <v>8.3083381352033072</v>
      </c>
      <c r="H15" s="102">
        <v>2.9936054290171654</v>
      </c>
      <c r="I15" s="102">
        <v>2.9936054290171654</v>
      </c>
      <c r="J15" s="29"/>
      <c r="K15" s="29"/>
      <c r="L15" s="6"/>
      <c r="M15" s="9"/>
      <c r="O15" s="56"/>
      <c r="P15" s="116" t="str">
        <f>B18</f>
        <v>Temporal</v>
      </c>
      <c r="Q15" s="135">
        <f>G18</f>
        <v>-22.065116260813944</v>
      </c>
      <c r="R15" s="135">
        <f>H18</f>
        <v>-13.746466714227633</v>
      </c>
      <c r="S15" s="135">
        <f>I18</f>
        <v>-1.2769088715912276</v>
      </c>
      <c r="T15" s="116"/>
      <c r="U15" s="116"/>
      <c r="V15" s="12"/>
      <c r="W15" s="12"/>
    </row>
    <row r="16" spans="1:23" x14ac:dyDescent="0.25">
      <c r="A16" s="5"/>
      <c r="B16" s="7" t="s">
        <v>11</v>
      </c>
      <c r="C16" s="32">
        <v>1.5332550612288998</v>
      </c>
      <c r="D16" s="32">
        <v>-3.7547041850976903</v>
      </c>
      <c r="E16" s="32">
        <v>8.1753148223374197</v>
      </c>
      <c r="F16" s="32">
        <v>5.9878090152551078</v>
      </c>
      <c r="G16" s="32">
        <v>10.849356016860789</v>
      </c>
      <c r="H16" s="102">
        <v>9.2956691073533761</v>
      </c>
      <c r="I16" s="32">
        <v>7.034295339690706</v>
      </c>
      <c r="J16" s="44"/>
      <c r="K16" s="44"/>
      <c r="L16" s="6"/>
      <c r="M16" s="9"/>
      <c r="N16" s="12"/>
      <c r="O16" s="56"/>
      <c r="P16" s="116" t="str">
        <f>B17</f>
        <v>Por Agencia</v>
      </c>
      <c r="Q16" s="135">
        <f>G17</f>
        <v>23.835119327195354</v>
      </c>
      <c r="R16" s="135">
        <f>H17</f>
        <v>-18.378429060203917</v>
      </c>
      <c r="S16" s="135">
        <f>I17</f>
        <v>-2.7637810390823465</v>
      </c>
      <c r="T16" s="116"/>
      <c r="U16" s="116"/>
      <c r="V16" s="12"/>
      <c r="W16" s="12"/>
    </row>
    <row r="17" spans="1:23" x14ac:dyDescent="0.25">
      <c r="A17" s="5"/>
      <c r="B17" s="7" t="s">
        <v>16</v>
      </c>
      <c r="C17" s="33">
        <v>13.642801178512197</v>
      </c>
      <c r="D17" s="33">
        <v>-0.70449997308534851</v>
      </c>
      <c r="E17" s="33">
        <v>-10.880240382452156</v>
      </c>
      <c r="F17" s="33">
        <v>7.0094171896172952</v>
      </c>
      <c r="G17" s="33">
        <v>23.835119327195354</v>
      </c>
      <c r="H17" s="102">
        <v>-18.378429060203917</v>
      </c>
      <c r="I17" s="33">
        <v>-2.7637810390823465</v>
      </c>
      <c r="J17" s="44"/>
      <c r="K17" s="44"/>
      <c r="L17" s="6"/>
      <c r="M17" s="9"/>
      <c r="N17" s="12"/>
      <c r="O17" s="56"/>
      <c r="P17" s="116" t="str">
        <f>B16</f>
        <v>Permanente</v>
      </c>
      <c r="Q17" s="135">
        <f>G16</f>
        <v>10.849356016860789</v>
      </c>
      <c r="R17" s="135">
        <f>H16</f>
        <v>9.2956691073533761</v>
      </c>
      <c r="S17" s="135">
        <f>I16</f>
        <v>7.034295339690706</v>
      </c>
      <c r="T17" s="116"/>
      <c r="U17" s="116"/>
      <c r="V17" s="12"/>
      <c r="W17" s="12"/>
    </row>
    <row r="18" spans="1:23" x14ac:dyDescent="0.25">
      <c r="A18" s="5"/>
      <c r="B18" s="7" t="s">
        <v>12</v>
      </c>
      <c r="C18" s="33">
        <v>8.5994646577134191</v>
      </c>
      <c r="D18" s="33">
        <v>-12.092148846772321</v>
      </c>
      <c r="E18" s="33">
        <v>-15.619815860998065</v>
      </c>
      <c r="F18" s="33">
        <v>16.778555083379022</v>
      </c>
      <c r="G18" s="33">
        <v>-22.065116260813944</v>
      </c>
      <c r="H18" s="102">
        <v>-13.746466714227633</v>
      </c>
      <c r="I18" s="33">
        <v>-1.2769088715912276</v>
      </c>
      <c r="J18" s="44"/>
      <c r="K18" s="44"/>
      <c r="L18" s="6"/>
      <c r="M18" s="9"/>
      <c r="N18" s="12"/>
      <c r="O18" s="56"/>
      <c r="P18" s="115" t="str">
        <f>B15</f>
        <v>Total empleo</v>
      </c>
      <c r="Q18" s="135">
        <f>G15</f>
        <v>8.3083381352033072</v>
      </c>
      <c r="R18" s="135">
        <f>H15</f>
        <v>2.9936054290171654</v>
      </c>
      <c r="S18" s="135">
        <f>I15</f>
        <v>2.9936054290171654</v>
      </c>
      <c r="T18" s="116"/>
      <c r="U18" s="116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P19" s="116"/>
      <c r="Q19" s="135"/>
      <c r="R19" s="135"/>
      <c r="S19" s="116"/>
      <c r="T19" s="114"/>
      <c r="U19" s="114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P20" s="116"/>
      <c r="Q20" s="116"/>
      <c r="R20" s="116"/>
      <c r="S20" s="116"/>
      <c r="T20" s="114"/>
      <c r="U20" s="114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P21" s="116"/>
      <c r="Q21" s="116"/>
      <c r="R21" s="116"/>
      <c r="S21" s="116"/>
      <c r="T21" s="114"/>
      <c r="U21" s="114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8"/>
      <c r="P22" s="132"/>
      <c r="Q22" s="132"/>
      <c r="R22" s="133"/>
      <c r="S22" s="133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8"/>
      <c r="P23" s="132"/>
      <c r="Q23" s="132"/>
      <c r="R23" s="133"/>
      <c r="S23" s="133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8"/>
      <c r="P24" s="132"/>
      <c r="Q24" s="132"/>
      <c r="R24" s="133"/>
      <c r="S24" s="133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8"/>
      <c r="P25" s="132"/>
      <c r="Q25" s="132"/>
      <c r="R25" s="133"/>
      <c r="S25" s="133"/>
      <c r="V25" s="84"/>
      <c r="W25" s="84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8"/>
      <c r="P26" s="132"/>
      <c r="Q26" s="132"/>
      <c r="R26" s="133"/>
      <c r="S26" s="133"/>
      <c r="V26" s="84"/>
      <c r="W26" s="84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8"/>
      <c r="P27" s="132"/>
      <c r="Q27" s="132"/>
      <c r="R27" s="133"/>
      <c r="S27" s="133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8"/>
      <c r="P28" s="132"/>
      <c r="Q28" s="132"/>
      <c r="R28" s="133"/>
      <c r="S28" s="133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8"/>
      <c r="P29" s="132"/>
      <c r="Q29" s="132"/>
      <c r="R29" s="133"/>
      <c r="S29" s="133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8"/>
      <c r="P30" s="132"/>
      <c r="Q30" s="132"/>
      <c r="R30" s="133"/>
      <c r="S30" s="133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8"/>
      <c r="P31" s="132"/>
      <c r="Q31" s="132"/>
      <c r="R31" s="133"/>
      <c r="S31" s="133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8"/>
      <c r="P32" s="132"/>
      <c r="Q32" s="132"/>
      <c r="R32" s="133"/>
      <c r="S32" s="133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8"/>
      <c r="P33" s="132"/>
      <c r="Q33" s="132"/>
      <c r="R33" s="133"/>
      <c r="S33" s="133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8"/>
      <c r="P34" s="132"/>
      <c r="Q34" s="132"/>
      <c r="R34" s="133"/>
      <c r="S34" s="133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8"/>
      <c r="P35" s="132"/>
      <c r="Q35" s="132"/>
      <c r="R35" s="133"/>
      <c r="S35" s="133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8"/>
      <c r="P36" s="132"/>
      <c r="Q36" s="132"/>
      <c r="R36" s="133"/>
      <c r="S36" s="133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8"/>
      <c r="R37" s="133"/>
      <c r="S37" s="133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8"/>
      <c r="R38" s="133"/>
      <c r="S38" s="133"/>
    </row>
    <row r="39" spans="1:19" x14ac:dyDescent="0.25">
      <c r="A39" s="18"/>
      <c r="B39" s="19" t="str">
        <f>Índice!B41</f>
        <v>Fuente: Departamento Administrativo Nacional de Estadistica, Dane agosto 2013.</v>
      </c>
      <c r="C39" s="19"/>
      <c r="D39" s="19"/>
      <c r="E39" s="19"/>
      <c r="F39" s="19"/>
      <c r="G39" s="19"/>
      <c r="H39" s="19"/>
      <c r="I39" s="19"/>
      <c r="J39" s="19"/>
      <c r="K39" s="26"/>
      <c r="L39" s="26"/>
      <c r="M39" s="27"/>
      <c r="N39" s="5"/>
      <c r="O39" s="128"/>
      <c r="R39" s="133"/>
      <c r="S39" s="133"/>
    </row>
    <row r="40" spans="1:19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R40" s="133"/>
      <c r="S40" s="133"/>
    </row>
    <row r="41" spans="1:19" x14ac:dyDescent="0.25">
      <c r="R41" s="133"/>
      <c r="S41" s="133"/>
    </row>
    <row r="42" spans="1:19" x14ac:dyDescent="0.25">
      <c r="S42" s="117"/>
    </row>
    <row r="43" spans="1:19" x14ac:dyDescent="0.25">
      <c r="S43" s="117"/>
    </row>
    <row r="44" spans="1:19" x14ac:dyDescent="0.25">
      <c r="S44" s="117"/>
    </row>
    <row r="45" spans="1:19" x14ac:dyDescent="0.25">
      <c r="S45" s="117"/>
    </row>
  </sheetData>
  <mergeCells count="6">
    <mergeCell ref="C13:H13"/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Normal="100" zoomScaleSheetLayoutView="100" workbookViewId="0">
      <selection activeCell="L30" sqref="L30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5"/>
    <col min="16" max="17" width="11.42578125" style="114" customWidth="1"/>
    <col min="18" max="18" width="10.85546875" style="114" customWidth="1"/>
    <col min="19" max="20" width="10.85546875" style="114"/>
    <col min="21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27"/>
      <c r="V1" s="4"/>
    </row>
    <row r="2" spans="1:22" x14ac:dyDescent="0.25">
      <c r="A2" s="5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3"/>
      <c r="N2" s="28"/>
      <c r="O2" s="127"/>
      <c r="V2" s="4"/>
    </row>
    <row r="3" spans="1:22" x14ac:dyDescent="0.25">
      <c r="A3" s="5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3"/>
      <c r="N3" s="28"/>
      <c r="O3" s="127"/>
      <c r="V3" s="4"/>
    </row>
    <row r="4" spans="1:22" x14ac:dyDescent="0.25">
      <c r="A4" s="5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9"/>
      <c r="N4" s="5"/>
      <c r="O4" s="128"/>
      <c r="V4" s="4"/>
    </row>
    <row r="5" spans="1:22" x14ac:dyDescent="0.25">
      <c r="A5" s="5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9"/>
      <c r="N5" s="5"/>
      <c r="O5" s="128"/>
      <c r="V5" s="4"/>
    </row>
    <row r="6" spans="1:22" x14ac:dyDescent="0.25">
      <c r="A6" s="5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9"/>
      <c r="N6" s="5"/>
      <c r="O6" s="128"/>
      <c r="V6" s="4"/>
    </row>
    <row r="7" spans="1:22" x14ac:dyDescent="0.25">
      <c r="A7" s="5"/>
      <c r="B7" s="112"/>
      <c r="C7" s="138" t="s">
        <v>15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28"/>
      <c r="V7" s="4"/>
    </row>
    <row r="8" spans="1:22" x14ac:dyDescent="0.25">
      <c r="A8" s="5"/>
      <c r="B8" s="112"/>
      <c r="C8" s="139" t="s">
        <v>98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28"/>
      <c r="V8" s="4"/>
    </row>
    <row r="9" spans="1:22" x14ac:dyDescent="0.25">
      <c r="A9" s="5"/>
      <c r="B9" s="112"/>
      <c r="C9" s="112"/>
      <c r="D9" s="112"/>
      <c r="E9" s="112"/>
      <c r="F9" s="112"/>
      <c r="G9" s="112"/>
      <c r="H9" s="112"/>
      <c r="I9" s="112"/>
      <c r="J9" s="112"/>
      <c r="K9" s="110"/>
      <c r="L9" s="112"/>
      <c r="M9" s="9"/>
      <c r="N9" s="5"/>
      <c r="O9" s="128"/>
      <c r="V9" s="4"/>
    </row>
    <row r="10" spans="1:22" x14ac:dyDescent="0.25">
      <c r="A10" s="5"/>
      <c r="B10" s="112"/>
      <c r="C10" s="145"/>
      <c r="D10" s="145"/>
      <c r="E10" s="145"/>
      <c r="F10" s="49"/>
      <c r="G10" s="112"/>
      <c r="H10" s="145"/>
      <c r="I10" s="145"/>
      <c r="J10" s="145"/>
      <c r="K10" s="145"/>
      <c r="L10" s="112"/>
      <c r="M10" s="9"/>
      <c r="N10" s="5"/>
      <c r="S10" s="116"/>
      <c r="V10" s="4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10"/>
      <c r="J11" s="145"/>
      <c r="K11" s="145"/>
      <c r="L11" s="112"/>
      <c r="M11" s="9"/>
      <c r="N11" s="12"/>
      <c r="U11" s="119"/>
      <c r="V11" s="4"/>
    </row>
    <row r="12" spans="1:22" x14ac:dyDescent="0.25">
      <c r="A12" s="5"/>
      <c r="B12" s="7"/>
      <c r="C12" s="123">
        <v>2008</v>
      </c>
      <c r="D12" s="123">
        <v>2009</v>
      </c>
      <c r="E12" s="123">
        <v>2010</v>
      </c>
      <c r="F12" s="123">
        <v>2011</v>
      </c>
      <c r="G12" s="123">
        <v>2012</v>
      </c>
      <c r="H12" s="111">
        <v>2013</v>
      </c>
      <c r="I12" s="69" t="s">
        <v>27</v>
      </c>
      <c r="K12" s="110"/>
      <c r="L12" s="112"/>
      <c r="M12" s="9"/>
      <c r="N12" s="12"/>
      <c r="O12" s="56"/>
      <c r="U12" s="119"/>
      <c r="V12" s="114"/>
    </row>
    <row r="13" spans="1:22" x14ac:dyDescent="0.25">
      <c r="A13" s="5"/>
      <c r="B13" s="7"/>
      <c r="C13" s="144" t="s">
        <v>97</v>
      </c>
      <c r="D13" s="144"/>
      <c r="E13" s="144"/>
      <c r="F13" s="144"/>
      <c r="G13" s="144"/>
      <c r="H13" s="144"/>
      <c r="I13" s="110">
        <v>2013</v>
      </c>
      <c r="K13" s="110"/>
      <c r="L13" s="112"/>
      <c r="M13" s="9"/>
      <c r="N13" s="12"/>
      <c r="U13" s="119"/>
      <c r="V13" s="114"/>
    </row>
    <row r="14" spans="1:22" x14ac:dyDescent="0.25">
      <c r="A14" s="5"/>
      <c r="B14" s="7"/>
      <c r="F14" s="7"/>
      <c r="G14" s="7"/>
      <c r="H14" s="7"/>
      <c r="I14" s="7"/>
      <c r="J14" s="110"/>
      <c r="K14" s="110"/>
      <c r="L14" s="112"/>
      <c r="M14" s="9"/>
      <c r="O14" s="56"/>
      <c r="P14" s="116"/>
      <c r="Q14" s="134">
        <v>2012</v>
      </c>
      <c r="R14" s="134">
        <v>2013</v>
      </c>
      <c r="S14" s="114" t="s">
        <v>92</v>
      </c>
      <c r="T14" s="116"/>
      <c r="U14" s="119"/>
      <c r="V14" s="114"/>
    </row>
    <row r="15" spans="1:22" x14ac:dyDescent="0.25">
      <c r="A15" s="5"/>
      <c r="B15" s="14" t="s">
        <v>28</v>
      </c>
      <c r="C15" s="102">
        <v>2.7237156621532366</v>
      </c>
      <c r="D15" s="102">
        <v>-4.8080484176609373</v>
      </c>
      <c r="E15" s="102">
        <v>3.5943942466766243</v>
      </c>
      <c r="F15" s="102">
        <v>13.01832774884768</v>
      </c>
      <c r="G15" s="102">
        <v>8.4542398279516817</v>
      </c>
      <c r="H15" s="102">
        <v>5.0014327586636265</v>
      </c>
      <c r="I15" s="102">
        <v>5.0014327586636265</v>
      </c>
      <c r="J15" s="29"/>
      <c r="K15" s="29"/>
      <c r="L15" s="112"/>
      <c r="M15" s="9"/>
      <c r="O15" s="56"/>
      <c r="P15" s="116" t="str">
        <f>B21</f>
        <v>Electrodomésticos</v>
      </c>
      <c r="Q15" s="135">
        <f>G21</f>
        <v>7.9671172605436213</v>
      </c>
      <c r="R15" s="135">
        <f>H21</f>
        <v>1.531213191990588</v>
      </c>
      <c r="S15" s="135">
        <f>I21</f>
        <v>0.2235786876481303</v>
      </c>
      <c r="T15" s="116"/>
      <c r="U15" s="120"/>
      <c r="V15" s="114"/>
    </row>
    <row r="16" spans="1:22" x14ac:dyDescent="0.25">
      <c r="A16" s="5"/>
      <c r="B16" s="7" t="s">
        <v>9</v>
      </c>
      <c r="C16" s="67">
        <v>17.969251825200551</v>
      </c>
      <c r="D16" s="67">
        <v>7.5072643770607739</v>
      </c>
      <c r="E16" s="67">
        <v>14.47716653508313</v>
      </c>
      <c r="F16" s="67">
        <v>31.644755200268371</v>
      </c>
      <c r="G16" s="67">
        <v>22.907095639070963</v>
      </c>
      <c r="H16" s="102">
        <v>13.349953980466278</v>
      </c>
      <c r="I16" s="67">
        <v>2.1849606234008672</v>
      </c>
      <c r="J16" s="44"/>
      <c r="K16" s="44"/>
      <c r="L16" s="112"/>
      <c r="M16" s="9"/>
      <c r="N16" s="12"/>
      <c r="P16" s="116" t="str">
        <f>B20</f>
        <v>Vehículos</v>
      </c>
      <c r="Q16" s="135">
        <f>G20</f>
        <v>1.914577271782103</v>
      </c>
      <c r="R16" s="135">
        <f>H20</f>
        <v>2.9875817845719466</v>
      </c>
      <c r="S16" s="135">
        <f>I20</f>
        <v>0.27420446248511404</v>
      </c>
      <c r="U16" s="121"/>
      <c r="V16" s="114"/>
    </row>
    <row r="17" spans="1:22" x14ac:dyDescent="0.25">
      <c r="A17" s="5"/>
      <c r="B17" s="7" t="s">
        <v>2</v>
      </c>
      <c r="C17" s="68">
        <v>-1.5968901613378828</v>
      </c>
      <c r="D17" s="68">
        <v>-9.0010815312044574</v>
      </c>
      <c r="E17" s="68">
        <v>-1.7869498259083905</v>
      </c>
      <c r="F17" s="68">
        <v>0.6030787411192895</v>
      </c>
      <c r="G17" s="68">
        <v>1.8071438655936634</v>
      </c>
      <c r="H17" s="102">
        <v>3.1867979475801</v>
      </c>
      <c r="I17" s="68">
        <v>1.069759624361482</v>
      </c>
      <c r="J17" s="44"/>
      <c r="K17" s="44"/>
      <c r="L17" s="112"/>
      <c r="M17" s="9"/>
      <c r="N17" s="12"/>
      <c r="P17" s="116" t="str">
        <f>B19</f>
        <v>Farmacéuticos</v>
      </c>
      <c r="Q17" s="135">
        <f>G19</f>
        <v>8.947270112679174</v>
      </c>
      <c r="R17" s="135">
        <f>H19</f>
        <v>4.3890216621188749</v>
      </c>
      <c r="S17" s="135">
        <f>I19</f>
        <v>0.36546278936017318</v>
      </c>
      <c r="T17" s="116"/>
      <c r="U17" s="120"/>
      <c r="V17" s="114"/>
    </row>
    <row r="18" spans="1:22" x14ac:dyDescent="0.25">
      <c r="A18" s="5"/>
      <c r="B18" s="7" t="s">
        <v>6</v>
      </c>
      <c r="C18" s="68">
        <v>3.2368782717094868</v>
      </c>
      <c r="D18" s="68">
        <v>2.7832195712095942</v>
      </c>
      <c r="E18" s="68">
        <v>6.7860200096302892</v>
      </c>
      <c r="F18" s="68">
        <v>16.447575805020609</v>
      </c>
      <c r="G18" s="68">
        <v>14.071023801883431</v>
      </c>
      <c r="H18" s="102">
        <v>4.9195116163211594</v>
      </c>
      <c r="I18" s="68">
        <v>0.88346657129760542</v>
      </c>
      <c r="J18" s="44"/>
      <c r="K18" s="44"/>
      <c r="L18" s="112"/>
      <c r="M18" s="9"/>
      <c r="N18" s="12"/>
      <c r="O18" s="56"/>
      <c r="P18" s="115" t="str">
        <f>B18</f>
        <v>Textiles</v>
      </c>
      <c r="Q18" s="135">
        <f>G18</f>
        <v>14.071023801883431</v>
      </c>
      <c r="R18" s="135">
        <f>H18</f>
        <v>4.9195116163211594</v>
      </c>
      <c r="S18" s="135">
        <f>I18</f>
        <v>0.88346657129760542</v>
      </c>
      <c r="T18" s="115"/>
      <c r="U18" s="120"/>
      <c r="V18" s="114"/>
    </row>
    <row r="19" spans="1:22" x14ac:dyDescent="0.25">
      <c r="A19" s="5"/>
      <c r="B19" s="7" t="s">
        <v>7</v>
      </c>
      <c r="C19" s="68">
        <v>0.63535043396272251</v>
      </c>
      <c r="D19" s="68">
        <v>-0.63998769993610649</v>
      </c>
      <c r="E19" s="68">
        <v>0.85083439314883602</v>
      </c>
      <c r="F19" s="68">
        <v>6.5320428756715732</v>
      </c>
      <c r="G19" s="68">
        <v>8.947270112679174</v>
      </c>
      <c r="H19" s="102">
        <v>4.3890216621188749</v>
      </c>
      <c r="I19" s="68">
        <v>0.36546278936017318</v>
      </c>
      <c r="J19" s="44"/>
      <c r="K19" s="44"/>
      <c r="L19" s="112"/>
      <c r="M19" s="9"/>
      <c r="N19" s="12"/>
      <c r="O19" s="56"/>
      <c r="P19" s="116" t="str">
        <f>B17</f>
        <v>Alimentos</v>
      </c>
      <c r="Q19" s="135">
        <f t="shared" ref="Q19:S19" si="0">G17</f>
        <v>1.8071438655936634</v>
      </c>
      <c r="R19" s="135">
        <f t="shared" si="0"/>
        <v>3.1867979475801</v>
      </c>
      <c r="S19" s="135">
        <f t="shared" si="0"/>
        <v>1.069759624361482</v>
      </c>
      <c r="T19" s="116"/>
      <c r="U19" s="120"/>
      <c r="V19" s="114"/>
    </row>
    <row r="20" spans="1:22" x14ac:dyDescent="0.25">
      <c r="A20" s="5"/>
      <c r="B20" s="7" t="s">
        <v>10</v>
      </c>
      <c r="C20" s="68">
        <v>9.4344836123373419</v>
      </c>
      <c r="D20" s="68">
        <v>-14.212534566307733</v>
      </c>
      <c r="E20" s="68">
        <v>6.0809697152356179</v>
      </c>
      <c r="F20" s="68">
        <v>41.970976276724215</v>
      </c>
      <c r="G20" s="68">
        <v>1.914577271782103</v>
      </c>
      <c r="H20" s="102">
        <v>2.9875817845719466</v>
      </c>
      <c r="I20" s="68">
        <v>0.27420446248511404</v>
      </c>
      <c r="J20" s="44"/>
      <c r="K20" s="44"/>
      <c r="L20" s="112"/>
      <c r="M20" s="9"/>
      <c r="N20" s="12"/>
      <c r="P20" s="116" t="str">
        <f>B16</f>
        <v>Oficina</v>
      </c>
      <c r="Q20" s="135">
        <f>G16</f>
        <v>22.907095639070963</v>
      </c>
      <c r="R20" s="135">
        <f>H16</f>
        <v>13.349953980466278</v>
      </c>
      <c r="S20" s="135">
        <f>I16</f>
        <v>2.1849606234008672</v>
      </c>
      <c r="T20" s="116"/>
      <c r="U20" s="120"/>
      <c r="V20" s="114"/>
    </row>
    <row r="21" spans="1:22" x14ac:dyDescent="0.25">
      <c r="A21" s="5"/>
      <c r="B21" s="7" t="s">
        <v>8</v>
      </c>
      <c r="C21" s="68">
        <v>4.6331629864713397</v>
      </c>
      <c r="D21" s="68">
        <v>-5.2687524197224889</v>
      </c>
      <c r="E21" s="68">
        <v>8.0107758307981882</v>
      </c>
      <c r="F21" s="68">
        <v>16.021932456273881</v>
      </c>
      <c r="G21" s="68">
        <v>7.9671172605436213</v>
      </c>
      <c r="H21" s="102">
        <v>1.531213191990588</v>
      </c>
      <c r="I21" s="68">
        <v>0.2235786876481303</v>
      </c>
      <c r="J21" s="44"/>
      <c r="K21" s="44"/>
      <c r="L21" s="112"/>
      <c r="M21" s="9"/>
      <c r="N21" s="12"/>
      <c r="P21" s="116" t="str">
        <f>B15</f>
        <v>Ventas Totales</v>
      </c>
      <c r="Q21" s="135">
        <f>G15</f>
        <v>8.4542398279516817</v>
      </c>
      <c r="R21" s="135">
        <f>H15</f>
        <v>5.0014327586636265</v>
      </c>
      <c r="S21" s="135">
        <f>I15</f>
        <v>5.0014327586636265</v>
      </c>
      <c r="T21" s="116"/>
      <c r="U21" s="120"/>
      <c r="V21" s="114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112"/>
      <c r="M22" s="9"/>
      <c r="N22" s="12"/>
      <c r="T22" s="116">
        <f>SUM(S15:S21)</f>
        <v>10.002865517217</v>
      </c>
      <c r="U22" s="119"/>
      <c r="V22" s="114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U23" s="119"/>
      <c r="V23" s="114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P24" s="116"/>
      <c r="Q24" s="116"/>
      <c r="R24" s="116"/>
      <c r="S24" s="116"/>
      <c r="U24" s="114"/>
      <c r="V24" s="114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8"/>
      <c r="P25" s="132"/>
      <c r="Q25" s="132"/>
      <c r="R25" s="133"/>
      <c r="S25" s="133"/>
      <c r="U25" s="114"/>
      <c r="V25" s="114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8"/>
      <c r="P26" s="132"/>
      <c r="Q26" s="132"/>
      <c r="R26" s="133"/>
      <c r="S26" s="133"/>
      <c r="U26" s="114"/>
      <c r="V26" s="114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8"/>
      <c r="P27" s="132"/>
      <c r="Q27" s="132"/>
      <c r="R27" s="133"/>
      <c r="S27" s="133"/>
      <c r="U27" s="114"/>
      <c r="V27" s="114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8"/>
      <c r="P28" s="132"/>
      <c r="Q28" s="132"/>
      <c r="R28" s="133"/>
      <c r="S28" s="133"/>
      <c r="U28" s="114"/>
      <c r="V28" s="114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8"/>
      <c r="P29" s="132"/>
      <c r="Q29" s="132"/>
      <c r="R29" s="133"/>
      <c r="S29" s="133"/>
      <c r="U29" s="114"/>
      <c r="V29" s="114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8"/>
      <c r="P30" s="132"/>
      <c r="Q30" s="132"/>
      <c r="R30" s="133"/>
      <c r="S30" s="133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8"/>
      <c r="P31" s="132"/>
      <c r="Q31" s="132"/>
      <c r="R31" s="133"/>
      <c r="S31" s="133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8"/>
      <c r="P32" s="132"/>
      <c r="Q32" s="132"/>
      <c r="R32" s="133"/>
      <c r="S32" s="133"/>
      <c r="V32" s="4"/>
    </row>
    <row r="33" spans="1:20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8"/>
      <c r="P33" s="132"/>
      <c r="Q33" s="132"/>
      <c r="R33" s="133"/>
      <c r="S33" s="133"/>
      <c r="T33" s="114"/>
    </row>
    <row r="34" spans="1:20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8"/>
      <c r="P34" s="132"/>
      <c r="Q34" s="132"/>
      <c r="R34" s="133"/>
      <c r="S34" s="133"/>
      <c r="T34" s="114"/>
    </row>
    <row r="35" spans="1:20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8"/>
      <c r="P35" s="132"/>
      <c r="Q35" s="132"/>
      <c r="R35" s="133"/>
      <c r="S35" s="133"/>
      <c r="T35" s="114"/>
    </row>
    <row r="36" spans="1:20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8"/>
      <c r="P36" s="132"/>
      <c r="Q36" s="132"/>
      <c r="R36" s="133"/>
      <c r="S36" s="133"/>
      <c r="T36" s="114"/>
    </row>
    <row r="37" spans="1:20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8"/>
      <c r="P37" s="132"/>
      <c r="Q37" s="132"/>
      <c r="R37" s="133"/>
      <c r="S37" s="133"/>
      <c r="T37" s="114"/>
    </row>
    <row r="38" spans="1:20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8"/>
      <c r="P38" s="132"/>
      <c r="Q38" s="132"/>
      <c r="R38" s="133"/>
      <c r="S38" s="133"/>
      <c r="T38" s="114"/>
    </row>
    <row r="39" spans="1:20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8"/>
      <c r="P39" s="132"/>
      <c r="Q39" s="132"/>
      <c r="R39" s="133"/>
      <c r="S39" s="133"/>
      <c r="T39" s="114"/>
    </row>
    <row r="40" spans="1:20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8"/>
      <c r="P40" s="114"/>
      <c r="Q40" s="114"/>
      <c r="R40" s="133"/>
      <c r="S40" s="133"/>
      <c r="T40" s="114"/>
    </row>
    <row r="41" spans="1:20" s="4" customForma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128"/>
      <c r="P41" s="114"/>
      <c r="Q41" s="114"/>
      <c r="R41" s="133"/>
      <c r="S41" s="133"/>
      <c r="T41" s="114"/>
    </row>
    <row r="42" spans="1:20" s="4" customFormat="1" x14ac:dyDescent="0.25">
      <c r="A42" s="18"/>
      <c r="B42" s="19" t="str">
        <f>Índice!B41</f>
        <v>Fuente: Departamento Administrativo Nacional de Estadistica, Dane agosto 2013.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128"/>
      <c r="P42" s="114"/>
      <c r="Q42" s="114"/>
      <c r="R42" s="133"/>
      <c r="S42" s="133"/>
      <c r="T42" s="114"/>
    </row>
    <row r="43" spans="1:20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O43" s="55"/>
      <c r="P43" s="114"/>
      <c r="Q43" s="114"/>
      <c r="R43" s="133"/>
      <c r="S43" s="133"/>
      <c r="T43" s="114"/>
    </row>
    <row r="44" spans="1:20" s="4" customFormat="1" x14ac:dyDescent="0.25">
      <c r="O44" s="55"/>
      <c r="P44" s="114"/>
      <c r="Q44" s="114"/>
      <c r="R44" s="133"/>
      <c r="S44" s="133"/>
      <c r="T44" s="114"/>
    </row>
    <row r="45" spans="1:20" s="4" customFormat="1" x14ac:dyDescent="0.25">
      <c r="O45" s="55"/>
      <c r="P45" s="114"/>
      <c r="Q45" s="114"/>
      <c r="R45" s="114"/>
      <c r="S45" s="117"/>
      <c r="T45" s="114"/>
    </row>
    <row r="46" spans="1:20" s="4" customFormat="1" x14ac:dyDescent="0.25">
      <c r="O46" s="55"/>
      <c r="P46" s="114"/>
      <c r="Q46" s="114"/>
      <c r="R46" s="114"/>
      <c r="S46" s="117"/>
      <c r="T46" s="114"/>
    </row>
    <row r="47" spans="1:20" s="4" customFormat="1" x14ac:dyDescent="0.25">
      <c r="O47" s="55"/>
      <c r="P47" s="114"/>
      <c r="Q47" s="114"/>
      <c r="R47" s="114"/>
      <c r="S47" s="117"/>
      <c r="T47" s="114"/>
    </row>
    <row r="48" spans="1:20" s="4" customFormat="1" x14ac:dyDescent="0.25">
      <c r="O48" s="55"/>
      <c r="P48" s="114"/>
      <c r="Q48" s="114"/>
      <c r="R48" s="114"/>
      <c r="S48" s="117"/>
      <c r="T48" s="114"/>
    </row>
  </sheetData>
  <sortState ref="B16:I21">
    <sortCondition descending="1" ref="I16:I21"/>
  </sortState>
  <mergeCells count="6">
    <mergeCell ref="C13:H13"/>
    <mergeCell ref="C7:L7"/>
    <mergeCell ref="C8:K8"/>
    <mergeCell ref="C10:E10"/>
    <mergeCell ref="H10:K10"/>
    <mergeCell ref="J11:K11"/>
  </mergeCells>
  <pageMargins left="0.7" right="0.7" top="0.75" bottom="0.75" header="0.3" footer="0.3"/>
  <pageSetup scale="88" orientation="portrait" r:id="rId1"/>
  <colBreaks count="1" manualBreakCount="1">
    <brk id="1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Normal="100" zoomScaleSheetLayoutView="100" workbookViewId="0">
      <selection activeCell="M23" sqref="M23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20" width="10.85546875" style="114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0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0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0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1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1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31"/>
    </row>
    <row r="7" spans="1:18" x14ac:dyDescent="0.25">
      <c r="A7" s="5"/>
      <c r="B7" s="6"/>
      <c r="C7" s="138" t="s">
        <v>23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31"/>
    </row>
    <row r="8" spans="1:18" x14ac:dyDescent="0.25">
      <c r="A8" s="5"/>
      <c r="B8" s="6"/>
      <c r="C8" s="139" t="s">
        <v>29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31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3"/>
      <c r="L9" s="6"/>
      <c r="M9" s="9"/>
      <c r="N9" s="5"/>
      <c r="O9" s="131"/>
    </row>
    <row r="10" spans="1:18" x14ac:dyDescent="0.25">
      <c r="A10" s="5"/>
      <c r="B10" s="6"/>
      <c r="C10" s="143" t="s">
        <v>24</v>
      </c>
      <c r="D10" s="143"/>
      <c r="E10" s="143"/>
      <c r="F10" s="143"/>
      <c r="G10" s="6"/>
      <c r="H10" s="143" t="s">
        <v>18</v>
      </c>
      <c r="I10" s="143"/>
      <c r="J10" s="143"/>
      <c r="K10" s="143"/>
      <c r="L10" s="6"/>
      <c r="M10" s="9"/>
      <c r="N10" s="5"/>
      <c r="O10" s="131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31"/>
    </row>
    <row r="12" spans="1:18" x14ac:dyDescent="0.25">
      <c r="A12" s="5"/>
      <c r="B12" s="6"/>
      <c r="C12" s="122">
        <v>2010</v>
      </c>
      <c r="D12" s="122">
        <v>2011</v>
      </c>
      <c r="E12" s="122">
        <v>2012</v>
      </c>
      <c r="F12" s="63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6"/>
      <c r="M12" s="9"/>
      <c r="N12" s="5"/>
      <c r="O12" s="131"/>
    </row>
    <row r="13" spans="1:18" x14ac:dyDescent="0.25">
      <c r="A13" s="5"/>
      <c r="B13" s="60" t="s">
        <v>19</v>
      </c>
      <c r="C13" s="61">
        <v>-2.9524726754759145</v>
      </c>
      <c r="D13" s="61">
        <v>4.4204153143369229</v>
      </c>
      <c r="E13" s="61">
        <v>9.1160642796261691</v>
      </c>
      <c r="F13" s="102">
        <v>5.3888559225920618</v>
      </c>
      <c r="G13" s="62"/>
      <c r="H13" s="61">
        <v>-0.30606846445209168</v>
      </c>
      <c r="I13" s="61">
        <v>12.069421927812529</v>
      </c>
      <c r="J13" s="61">
        <v>10.933598303135895</v>
      </c>
      <c r="K13" s="102">
        <v>4.7856046650406991</v>
      </c>
      <c r="L13" s="6"/>
      <c r="M13" s="9"/>
      <c r="N13" s="5"/>
      <c r="O13" s="131"/>
    </row>
    <row r="14" spans="1:18" x14ac:dyDescent="0.25">
      <c r="A14" s="5"/>
      <c r="B14" s="60" t="s">
        <v>20</v>
      </c>
      <c r="C14" s="61">
        <v>-0.8869882480414093</v>
      </c>
      <c r="D14" s="61">
        <v>5.7740488625429576</v>
      </c>
      <c r="E14" s="61">
        <v>8.9707721990477385</v>
      </c>
      <c r="F14" s="102">
        <v>4.0389977302771385</v>
      </c>
      <c r="G14" s="62"/>
      <c r="H14" s="61">
        <v>3.5943942466766243</v>
      </c>
      <c r="I14" s="61">
        <v>13.01832774884768</v>
      </c>
      <c r="J14" s="61">
        <v>8.4542398279516817</v>
      </c>
      <c r="K14" s="102">
        <v>5.0014327586636265</v>
      </c>
      <c r="L14" s="6"/>
      <c r="M14" s="9"/>
      <c r="N14" s="5"/>
      <c r="O14" s="131"/>
      <c r="Q14" s="114" t="s">
        <v>25</v>
      </c>
      <c r="R14" s="114" t="s">
        <v>4</v>
      </c>
    </row>
    <row r="15" spans="1:18" x14ac:dyDescent="0.25">
      <c r="A15" s="5"/>
      <c r="B15" s="60" t="s">
        <v>21</v>
      </c>
      <c r="C15" s="61">
        <v>1.0140443840593871</v>
      </c>
      <c r="D15" s="61">
        <v>6.9366697501643815</v>
      </c>
      <c r="E15" s="61">
        <v>8.213594927582978</v>
      </c>
      <c r="F15" s="102"/>
      <c r="G15" s="62"/>
      <c r="H15" s="61">
        <v>7.9082562033671477</v>
      </c>
      <c r="I15" s="61">
        <v>12.551843294543087</v>
      </c>
      <c r="J15" s="61">
        <v>7.2315851538047093</v>
      </c>
      <c r="K15" s="102"/>
      <c r="L15" s="6"/>
      <c r="M15" s="9"/>
      <c r="N15" s="5"/>
      <c r="O15" s="131">
        <v>2009</v>
      </c>
      <c r="P15" s="132" t="s">
        <v>19</v>
      </c>
      <c r="Q15" s="133">
        <v>0.16693502224718326</v>
      </c>
      <c r="R15" s="133">
        <v>-3.7948220185541226</v>
      </c>
    </row>
    <row r="16" spans="1:18" x14ac:dyDescent="0.25">
      <c r="A16" s="5"/>
      <c r="B16" s="60" t="s">
        <v>22</v>
      </c>
      <c r="C16" s="61">
        <v>3.0269353547422329</v>
      </c>
      <c r="D16" s="61">
        <v>8.5517703361247754</v>
      </c>
      <c r="E16" s="61">
        <v>6.6567357590950893</v>
      </c>
      <c r="F16" s="102"/>
      <c r="G16" s="62"/>
      <c r="H16" s="61">
        <v>11.329187404311281</v>
      </c>
      <c r="I16" s="61">
        <v>10.977548753381416</v>
      </c>
      <c r="J16" s="61">
        <v>6.0685365481321973</v>
      </c>
      <c r="K16" s="102"/>
      <c r="L16" s="6"/>
      <c r="M16" s="9"/>
      <c r="N16" s="5"/>
      <c r="O16" s="131">
        <v>2009</v>
      </c>
      <c r="P16" s="132" t="s">
        <v>20</v>
      </c>
      <c r="Q16" s="133">
        <v>-2.1821834535405094</v>
      </c>
      <c r="R16" s="133">
        <v>-4.7952389425283126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3"/>
      <c r="L17" s="6"/>
      <c r="M17" s="9"/>
      <c r="N17" s="5"/>
      <c r="O17" s="131"/>
      <c r="P17" s="132" t="s">
        <v>21</v>
      </c>
      <c r="Q17" s="133">
        <v>-3.1992874467734356</v>
      </c>
      <c r="R17" s="133">
        <v>-4.802244517043242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31"/>
      <c r="P18" s="132" t="s">
        <v>22</v>
      </c>
      <c r="Q18" s="133">
        <v>-4.034976538400703</v>
      </c>
      <c r="R18" s="133">
        <v>-3.0138141130036433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1">
        <v>2010</v>
      </c>
      <c r="P19" s="132" t="s">
        <v>19</v>
      </c>
      <c r="Q19" s="133">
        <f>C13</f>
        <v>-2.9524726754759145</v>
      </c>
      <c r="R19" s="133">
        <f>H13</f>
        <v>-0.30606846445209168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1"/>
      <c r="P20" s="132" t="s">
        <v>20</v>
      </c>
      <c r="Q20" s="133">
        <f t="shared" ref="Q20" si="0">C14</f>
        <v>-0.8869882480414093</v>
      </c>
      <c r="R20" s="133">
        <f t="shared" ref="R20" si="1">H14</f>
        <v>3.5943942466766243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1"/>
      <c r="P21" s="132" t="s">
        <v>21</v>
      </c>
      <c r="Q21" s="133">
        <f>C15</f>
        <v>1.0140443840593871</v>
      </c>
      <c r="R21" s="133">
        <f>H15</f>
        <v>7.9082562033671477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1"/>
      <c r="P22" s="132" t="s">
        <v>22</v>
      </c>
      <c r="Q22" s="133">
        <f>C16</f>
        <v>3.0269353547422329</v>
      </c>
      <c r="R22" s="133">
        <f>H16</f>
        <v>11.329187404311281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1">
        <v>2011</v>
      </c>
      <c r="P23" s="132" t="s">
        <v>19</v>
      </c>
      <c r="Q23" s="133">
        <f>D13</f>
        <v>4.4204153143369229</v>
      </c>
      <c r="R23" s="133">
        <f>I13</f>
        <v>12.069421927812529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1"/>
      <c r="P24" s="132" t="s">
        <v>20</v>
      </c>
      <c r="Q24" s="133">
        <f>D14</f>
        <v>5.7740488625429576</v>
      </c>
      <c r="R24" s="133">
        <f>I14</f>
        <v>13.01832774884768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1"/>
      <c r="P25" s="132" t="s">
        <v>21</v>
      </c>
      <c r="Q25" s="133">
        <f>D15</f>
        <v>6.9366697501643815</v>
      </c>
      <c r="R25" s="133">
        <f>I15</f>
        <v>12.551843294543087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1"/>
      <c r="P26" s="132" t="s">
        <v>22</v>
      </c>
      <c r="Q26" s="133">
        <f>D16</f>
        <v>8.5517703361247754</v>
      </c>
      <c r="R26" s="133">
        <f>I16</f>
        <v>10.977548753381416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1">
        <v>2012</v>
      </c>
      <c r="P27" s="132" t="s">
        <v>19</v>
      </c>
      <c r="Q27" s="133">
        <f>E13</f>
        <v>9.1160642796261691</v>
      </c>
      <c r="R27" s="133">
        <f>J13</f>
        <v>10.933598303135895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1"/>
      <c r="P28" s="132" t="s">
        <v>20</v>
      </c>
      <c r="Q28" s="133">
        <f>E14</f>
        <v>8.9707721990477385</v>
      </c>
      <c r="R28" s="133">
        <f>J14</f>
        <v>8.4542398279516817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1"/>
      <c r="P29" s="132" t="s">
        <v>21</v>
      </c>
      <c r="Q29" s="133">
        <f>E15</f>
        <v>8.213594927582978</v>
      </c>
      <c r="R29" s="133">
        <f>J15</f>
        <v>7.2315851538047093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1"/>
      <c r="P30" s="132" t="s">
        <v>22</v>
      </c>
      <c r="Q30" s="133">
        <f>E16</f>
        <v>6.6567357590950893</v>
      </c>
      <c r="R30" s="133">
        <f>J16</f>
        <v>6.0685365481321973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1">
        <v>2013</v>
      </c>
      <c r="P31" s="132" t="s">
        <v>19</v>
      </c>
      <c r="Q31" s="133">
        <f>F13</f>
        <v>5.3888559225920618</v>
      </c>
      <c r="R31" s="133">
        <f>K13</f>
        <v>4.7856046650406991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1"/>
      <c r="P32" s="132" t="s">
        <v>20</v>
      </c>
      <c r="Q32" s="133">
        <f>F14</f>
        <v>4.0389977302771385</v>
      </c>
      <c r="R32" s="133">
        <f>K14</f>
        <v>5.0014327586636265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1"/>
      <c r="P33" s="132" t="s">
        <v>21</v>
      </c>
      <c r="Q33" s="133">
        <f>F15</f>
        <v>0</v>
      </c>
      <c r="R33" s="133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1"/>
      <c r="P34" s="132" t="s">
        <v>22</v>
      </c>
      <c r="Q34" s="133">
        <f>F16</f>
        <v>0</v>
      </c>
      <c r="R34" s="133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1"/>
      <c r="P36" s="132"/>
      <c r="Q36" s="133"/>
      <c r="R36" s="133"/>
    </row>
    <row r="37" spans="1:18" x14ac:dyDescent="0.25">
      <c r="A37" s="18"/>
      <c r="B37" s="19" t="str">
        <f>Índice!B41</f>
        <v>Fuente: Departamento Administrativo Nacional de Estadistica, Dane agosto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1"/>
      <c r="Q37" s="133"/>
      <c r="R37" s="133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3"/>
      <c r="R38" s="133"/>
    </row>
    <row r="39" spans="1:18" x14ac:dyDescent="0.25">
      <c r="Q39" s="133"/>
      <c r="R39" s="133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Normal="100" zoomScaleSheetLayoutView="100" workbookViewId="0">
      <selection activeCell="M20" sqref="M2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4257812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0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0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0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1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1"/>
    </row>
    <row r="6" spans="1:19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31"/>
    </row>
    <row r="7" spans="1:19" x14ac:dyDescent="0.25">
      <c r="A7" s="5"/>
      <c r="B7" s="6"/>
      <c r="C7" s="138" t="s">
        <v>15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31"/>
    </row>
    <row r="8" spans="1:19" x14ac:dyDescent="0.25">
      <c r="A8" s="5"/>
      <c r="B8" s="6"/>
      <c r="C8" s="139" t="s">
        <v>26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31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5"/>
      <c r="L9" s="6"/>
      <c r="M9" s="9"/>
      <c r="N9" s="5"/>
      <c r="O9" s="131"/>
    </row>
    <row r="10" spans="1:19" x14ac:dyDescent="0.25">
      <c r="A10" s="5"/>
      <c r="B10" s="6"/>
      <c r="C10" s="143" t="s">
        <v>31</v>
      </c>
      <c r="D10" s="143"/>
      <c r="E10" s="143"/>
      <c r="F10" s="143"/>
      <c r="G10" s="6"/>
      <c r="H10" s="143" t="s">
        <v>32</v>
      </c>
      <c r="I10" s="143"/>
      <c r="J10" s="143"/>
      <c r="K10" s="143"/>
      <c r="L10" s="6"/>
      <c r="M10" s="9"/>
      <c r="N10" s="5"/>
      <c r="O10" s="131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31"/>
      <c r="S11" s="114"/>
    </row>
    <row r="12" spans="1:19" x14ac:dyDescent="0.25">
      <c r="A12" s="5"/>
      <c r="B12" s="6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6"/>
      <c r="M12" s="9"/>
      <c r="N12" s="5"/>
      <c r="O12" s="131"/>
      <c r="S12" s="114"/>
    </row>
    <row r="13" spans="1:19" x14ac:dyDescent="0.25">
      <c r="A13" s="5"/>
      <c r="B13" s="60" t="s">
        <v>19</v>
      </c>
      <c r="C13" s="61">
        <v>6.934179882483571</v>
      </c>
      <c r="D13" s="61">
        <v>10.26969606369188</v>
      </c>
      <c r="E13" s="61">
        <v>10.151543442028821</v>
      </c>
      <c r="F13" s="102">
        <v>4.3638288380465573</v>
      </c>
      <c r="G13" s="62"/>
      <c r="H13" s="61">
        <v>7.6962396605513721</v>
      </c>
      <c r="I13" s="61">
        <v>13.212970387939315</v>
      </c>
      <c r="J13" s="61">
        <v>6.8755688143213423</v>
      </c>
      <c r="K13" s="102">
        <v>0.78602603227213574</v>
      </c>
      <c r="L13" s="6"/>
      <c r="M13" s="9"/>
      <c r="N13" s="5"/>
      <c r="O13" s="131"/>
      <c r="S13" s="114"/>
    </row>
    <row r="14" spans="1:19" x14ac:dyDescent="0.25">
      <c r="A14" s="5"/>
      <c r="B14" s="60" t="s">
        <v>20</v>
      </c>
      <c r="C14" s="61">
        <v>10.682032157865361</v>
      </c>
      <c r="D14" s="61">
        <v>14.694718397035821</v>
      </c>
      <c r="E14" s="61">
        <v>4.2262416316362517</v>
      </c>
      <c r="F14" s="102">
        <v>5.1535214785254579</v>
      </c>
      <c r="G14" s="62"/>
      <c r="H14" s="61">
        <v>12.768007261630832</v>
      </c>
      <c r="I14" s="61">
        <v>15.068695587214309</v>
      </c>
      <c r="J14" s="61">
        <v>0.83305602171566129</v>
      </c>
      <c r="K14" s="102">
        <v>4.963211571309234</v>
      </c>
      <c r="L14" s="6"/>
      <c r="M14" s="9"/>
      <c r="N14" s="5"/>
      <c r="O14" s="131"/>
      <c r="Q14" s="114" t="s">
        <v>31</v>
      </c>
      <c r="R14" s="114" t="s">
        <v>32</v>
      </c>
      <c r="S14" s="114"/>
    </row>
    <row r="15" spans="1:19" x14ac:dyDescent="0.25">
      <c r="A15" s="5"/>
      <c r="B15" s="60" t="s">
        <v>21</v>
      </c>
      <c r="C15" s="61">
        <v>13.158954384887256</v>
      </c>
      <c r="D15" s="61">
        <v>11.305307137621078</v>
      </c>
      <c r="E15" s="61">
        <v>6.1462493418580788</v>
      </c>
      <c r="F15" s="102"/>
      <c r="G15" s="62"/>
      <c r="H15" s="61">
        <v>15.930953145600757</v>
      </c>
      <c r="I15" s="61">
        <v>9.7238760237116075</v>
      </c>
      <c r="J15" s="61">
        <v>1.3310052106033643</v>
      </c>
      <c r="K15" s="102"/>
      <c r="L15" s="6"/>
      <c r="M15" s="9"/>
      <c r="N15" s="5"/>
      <c r="O15" s="131">
        <v>2009</v>
      </c>
      <c r="P15" s="132" t="s">
        <v>19</v>
      </c>
      <c r="Q15" s="133">
        <v>-9.4095268930349807E-2</v>
      </c>
      <c r="R15" s="133">
        <v>3.8130815752176028</v>
      </c>
      <c r="S15" s="114"/>
    </row>
    <row r="16" spans="1:19" x14ac:dyDescent="0.25">
      <c r="A16" s="5"/>
      <c r="B16" s="60" t="s">
        <v>22</v>
      </c>
      <c r="C16" s="61">
        <v>13.744591350452161</v>
      </c>
      <c r="D16" s="61">
        <v>8.4450215724450661</v>
      </c>
      <c r="E16" s="61">
        <v>4.4528731932005128</v>
      </c>
      <c r="F16" s="102"/>
      <c r="G16" s="62"/>
      <c r="H16" s="61">
        <v>16.762629836528674</v>
      </c>
      <c r="I16" s="61">
        <v>5.2287072066544038</v>
      </c>
      <c r="J16" s="61">
        <v>3.2484058765728019</v>
      </c>
      <c r="K16" s="102"/>
      <c r="L16" s="6"/>
      <c r="M16" s="9"/>
      <c r="N16" s="5"/>
      <c r="O16" s="131">
        <v>2009</v>
      </c>
      <c r="P16" s="132" t="s">
        <v>20</v>
      </c>
      <c r="Q16" s="133">
        <v>-1.4373961742382702</v>
      </c>
      <c r="R16" s="133">
        <v>1.1236644363190607</v>
      </c>
      <c r="S16" s="114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5"/>
      <c r="L17" s="6"/>
      <c r="M17" s="9"/>
      <c r="N17" s="5"/>
      <c r="O17" s="131"/>
      <c r="P17" s="132" t="s">
        <v>21</v>
      </c>
      <c r="Q17" s="133">
        <v>-4.1477085393999413</v>
      </c>
      <c r="R17" s="133">
        <v>-5.4125888941292111E-2</v>
      </c>
      <c r="S17" s="114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31"/>
      <c r="P18" s="132" t="s">
        <v>22</v>
      </c>
      <c r="Q18" s="133">
        <v>-4.1736699204861232</v>
      </c>
      <c r="R18" s="133">
        <v>-2.2603070708673623</v>
      </c>
      <c r="S18" s="11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1">
        <v>2010</v>
      </c>
      <c r="P19" s="132" t="s">
        <v>19</v>
      </c>
      <c r="Q19" s="133">
        <f>C13</f>
        <v>6.934179882483571</v>
      </c>
      <c r="R19" s="133">
        <f>H13</f>
        <v>7.6962396605513721</v>
      </c>
      <c r="S19" s="11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1"/>
      <c r="P20" s="132" t="s">
        <v>20</v>
      </c>
      <c r="Q20" s="133">
        <f t="shared" ref="Q20" si="0">C14</f>
        <v>10.682032157865361</v>
      </c>
      <c r="R20" s="133">
        <f t="shared" ref="R20" si="1">H14</f>
        <v>12.768007261630832</v>
      </c>
      <c r="S20" s="11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1"/>
      <c r="P21" s="132" t="s">
        <v>21</v>
      </c>
      <c r="Q21" s="133">
        <f>C15</f>
        <v>13.158954384887256</v>
      </c>
      <c r="R21" s="133">
        <f>H15</f>
        <v>15.930953145600757</v>
      </c>
      <c r="S21" s="114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1"/>
      <c r="P22" s="132" t="s">
        <v>22</v>
      </c>
      <c r="Q22" s="133">
        <f>C16</f>
        <v>13.744591350452161</v>
      </c>
      <c r="R22" s="133">
        <f>H16</f>
        <v>16.762629836528674</v>
      </c>
      <c r="S22" s="11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1">
        <v>2011</v>
      </c>
      <c r="P23" s="132" t="s">
        <v>19</v>
      </c>
      <c r="Q23" s="133">
        <f>D13</f>
        <v>10.26969606369188</v>
      </c>
      <c r="R23" s="133">
        <f>I13</f>
        <v>13.212970387939315</v>
      </c>
      <c r="S23" s="11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1"/>
      <c r="P24" s="132" t="s">
        <v>20</v>
      </c>
      <c r="Q24" s="133">
        <f>D14</f>
        <v>14.694718397035821</v>
      </c>
      <c r="R24" s="133">
        <f>I14</f>
        <v>15.068695587214309</v>
      </c>
      <c r="S24" s="11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1"/>
      <c r="P25" s="132" t="s">
        <v>21</v>
      </c>
      <c r="Q25" s="133">
        <f>D15</f>
        <v>11.305307137621078</v>
      </c>
      <c r="R25" s="133">
        <f>I15</f>
        <v>9.7238760237116075</v>
      </c>
      <c r="S25" s="11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1"/>
      <c r="P26" s="132" t="s">
        <v>22</v>
      </c>
      <c r="Q26" s="133">
        <f>D16</f>
        <v>8.4450215724450661</v>
      </c>
      <c r="R26" s="133">
        <f>I16</f>
        <v>5.2287072066544038</v>
      </c>
      <c r="S26" s="11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1">
        <v>2012</v>
      </c>
      <c r="P27" s="132" t="s">
        <v>19</v>
      </c>
      <c r="Q27" s="133">
        <f>E13</f>
        <v>10.151543442028821</v>
      </c>
      <c r="R27" s="133">
        <f>J13</f>
        <v>6.8755688143213423</v>
      </c>
      <c r="S27" s="11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1"/>
      <c r="P28" s="132" t="s">
        <v>20</v>
      </c>
      <c r="Q28" s="133">
        <f>E14</f>
        <v>4.2262416316362517</v>
      </c>
      <c r="R28" s="133">
        <f>J14</f>
        <v>0.83305602171566129</v>
      </c>
      <c r="S28" s="11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1"/>
      <c r="P29" s="132" t="s">
        <v>21</v>
      </c>
      <c r="Q29" s="133">
        <f>E15</f>
        <v>6.1462493418580788</v>
      </c>
      <c r="R29" s="133">
        <f>J15</f>
        <v>1.3310052106033643</v>
      </c>
      <c r="S29" s="11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1"/>
      <c r="P30" s="132" t="s">
        <v>22</v>
      </c>
      <c r="Q30" s="133">
        <f>E16</f>
        <v>4.4528731932005128</v>
      </c>
      <c r="R30" s="133">
        <f>J16</f>
        <v>3.2484058765728019</v>
      </c>
      <c r="S30" s="11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1">
        <v>2013</v>
      </c>
      <c r="P31" s="132" t="s">
        <v>19</v>
      </c>
      <c r="Q31" s="133">
        <f>F13</f>
        <v>4.3638288380465573</v>
      </c>
      <c r="R31" s="133">
        <f>K13</f>
        <v>0.78602603227213574</v>
      </c>
      <c r="S31" s="11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1"/>
      <c r="P32" s="132" t="s">
        <v>20</v>
      </c>
      <c r="Q32" s="133">
        <f>F14</f>
        <v>5.1535214785254579</v>
      </c>
      <c r="R32" s="133">
        <f>K14</f>
        <v>4.963211571309234</v>
      </c>
      <c r="S32" s="11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1"/>
      <c r="P33" s="132" t="s">
        <v>21</v>
      </c>
      <c r="Q33" s="133">
        <f>F15</f>
        <v>0</v>
      </c>
      <c r="R33" s="133">
        <f>K15</f>
        <v>0</v>
      </c>
      <c r="S33" s="11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1"/>
      <c r="P34" s="132" t="s">
        <v>22</v>
      </c>
      <c r="Q34" s="133">
        <f>F16</f>
        <v>0</v>
      </c>
      <c r="R34" s="133">
        <f>K16</f>
        <v>0</v>
      </c>
      <c r="S34" s="11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S35" s="11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1"/>
      <c r="P36" s="132" t="s">
        <v>22</v>
      </c>
      <c r="Q36" s="133">
        <f>F16</f>
        <v>0</v>
      </c>
      <c r="R36" s="133">
        <f>K16</f>
        <v>0</v>
      </c>
      <c r="S36" s="114"/>
    </row>
    <row r="37" spans="1:19" x14ac:dyDescent="0.25">
      <c r="A37" s="18"/>
      <c r="B37" s="19" t="str">
        <f>Índice!B41</f>
        <v>Fuente: Departamento Administrativo Nacional de Estadistica, Dane agosto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1"/>
      <c r="Q37" s="133"/>
      <c r="R37" s="133"/>
      <c r="S37" s="114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3"/>
      <c r="R38" s="133"/>
      <c r="S38" s="114"/>
    </row>
    <row r="39" spans="1:19" x14ac:dyDescent="0.25">
      <c r="Q39" s="133"/>
      <c r="R39" s="133"/>
    </row>
    <row r="40" spans="1:19" x14ac:dyDescent="0.25">
      <c r="R40" s="117"/>
    </row>
    <row r="41" spans="1:19" x14ac:dyDescent="0.25">
      <c r="R41" s="117"/>
    </row>
    <row r="42" spans="1:19" x14ac:dyDescent="0.25">
      <c r="R42" s="117"/>
    </row>
    <row r="43" spans="1:19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Normal="100" zoomScaleSheetLayoutView="100" workbookViewId="0">
      <selection activeCell="L36" sqref="L3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9" width="10.85546875" style="55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0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0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0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1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1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31"/>
    </row>
    <row r="7" spans="1:20" x14ac:dyDescent="0.25">
      <c r="A7" s="5"/>
      <c r="B7" s="6"/>
      <c r="C7" s="138" t="s">
        <v>33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31"/>
    </row>
    <row r="8" spans="1:20" x14ac:dyDescent="0.25">
      <c r="A8" s="5"/>
      <c r="B8" s="6"/>
      <c r="C8" s="139" t="s">
        <v>26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31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5"/>
      <c r="L9" s="6"/>
      <c r="M9" s="9"/>
      <c r="N9" s="5"/>
      <c r="O9" s="131"/>
    </row>
    <row r="10" spans="1:20" x14ac:dyDescent="0.25">
      <c r="A10" s="5"/>
      <c r="B10" s="6"/>
      <c r="C10" s="143" t="s">
        <v>31</v>
      </c>
      <c r="D10" s="143"/>
      <c r="E10" s="143"/>
      <c r="F10" s="143"/>
      <c r="G10" s="6"/>
      <c r="H10" s="143" t="s">
        <v>32</v>
      </c>
      <c r="I10" s="143"/>
      <c r="J10" s="143"/>
      <c r="K10" s="143"/>
      <c r="L10" s="6"/>
      <c r="M10" s="9"/>
      <c r="N10" s="5"/>
      <c r="O10" s="131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31"/>
    </row>
    <row r="12" spans="1:20" x14ac:dyDescent="0.25">
      <c r="A12" s="5"/>
      <c r="B12" s="6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6"/>
      <c r="M12" s="9"/>
      <c r="N12" s="118"/>
      <c r="O12" s="131"/>
      <c r="T12" s="114"/>
    </row>
    <row r="13" spans="1:20" x14ac:dyDescent="0.25">
      <c r="A13" s="5"/>
      <c r="B13" s="60" t="s">
        <v>19</v>
      </c>
      <c r="C13" s="61">
        <v>0.86217424596446435</v>
      </c>
      <c r="D13" s="61">
        <v>6.4261863969006905</v>
      </c>
      <c r="E13" s="61">
        <v>8.7578795660396622</v>
      </c>
      <c r="F13" s="102">
        <v>3.6218033106370839</v>
      </c>
      <c r="G13" s="62"/>
      <c r="H13" s="61">
        <v>-0.88165017266975676</v>
      </c>
      <c r="I13" s="61">
        <v>4.9552845435215875</v>
      </c>
      <c r="J13" s="61">
        <v>7.4082734716980347</v>
      </c>
      <c r="K13" s="102">
        <v>4.2740120696180384</v>
      </c>
      <c r="L13" s="6"/>
      <c r="M13" s="9"/>
      <c r="N13" s="118"/>
      <c r="O13" s="131"/>
      <c r="T13" s="114"/>
    </row>
    <row r="14" spans="1:20" x14ac:dyDescent="0.25">
      <c r="A14" s="5"/>
      <c r="B14" s="60" t="s">
        <v>20</v>
      </c>
      <c r="C14" s="61">
        <v>2.9308056824688844</v>
      </c>
      <c r="D14" s="61">
        <v>8.3776878703654578</v>
      </c>
      <c r="E14" s="61">
        <v>7.868613047992179</v>
      </c>
      <c r="F14" s="102">
        <v>2.3740593330462634</v>
      </c>
      <c r="G14" s="62"/>
      <c r="H14" s="61">
        <v>2.2240699365015937</v>
      </c>
      <c r="I14" s="61">
        <v>6.2678069151038907</v>
      </c>
      <c r="J14" s="61">
        <v>6.0601849377304839</v>
      </c>
      <c r="K14" s="102">
        <v>3.9472251899933752</v>
      </c>
      <c r="L14" s="6"/>
      <c r="M14" s="9"/>
      <c r="N14" s="118"/>
      <c r="O14" s="131"/>
      <c r="Q14" s="114" t="s">
        <v>31</v>
      </c>
      <c r="R14" s="114" t="s">
        <v>32</v>
      </c>
      <c r="T14" s="114"/>
    </row>
    <row r="15" spans="1:20" x14ac:dyDescent="0.25">
      <c r="A15" s="5"/>
      <c r="B15" s="60" t="s">
        <v>21</v>
      </c>
      <c r="C15" s="61">
        <v>4.1879373362947447</v>
      </c>
      <c r="D15" s="61">
        <v>8.839304228368805</v>
      </c>
      <c r="E15" s="61">
        <v>5.9144481787544168</v>
      </c>
      <c r="F15" s="102"/>
      <c r="G15" s="62"/>
      <c r="H15" s="61">
        <v>3.891346483784508</v>
      </c>
      <c r="I15" s="61">
        <v>6.5168489176522959</v>
      </c>
      <c r="J15" s="61">
        <v>5.3840126377010522</v>
      </c>
      <c r="K15" s="102"/>
      <c r="L15" s="6"/>
      <c r="M15" s="9"/>
      <c r="N15" s="118"/>
      <c r="O15" s="131">
        <v>2009</v>
      </c>
      <c r="P15" s="132" t="s">
        <v>19</v>
      </c>
      <c r="Q15" s="133">
        <v>4.186242759375336</v>
      </c>
      <c r="R15" s="133">
        <v>6.4297573328413904</v>
      </c>
      <c r="T15" s="114"/>
    </row>
    <row r="16" spans="1:20" x14ac:dyDescent="0.25">
      <c r="A16" s="5"/>
      <c r="B16" s="60" t="s">
        <v>22</v>
      </c>
      <c r="C16" s="61">
        <v>4.102624852301151</v>
      </c>
      <c r="D16" s="61">
        <v>10.441550581748803</v>
      </c>
      <c r="E16" s="61">
        <v>4.3309441021261552</v>
      </c>
      <c r="F16" s="102"/>
      <c r="G16" s="62"/>
      <c r="H16" s="61">
        <v>4.2610115652193192</v>
      </c>
      <c r="I16" s="61">
        <v>7.0947352159938859</v>
      </c>
      <c r="J16" s="61">
        <v>4.4648348676236349</v>
      </c>
      <c r="K16" s="102"/>
      <c r="L16" s="6"/>
      <c r="M16" s="9"/>
      <c r="N16" s="118"/>
      <c r="O16" s="131">
        <v>2009</v>
      </c>
      <c r="P16" s="132" t="s">
        <v>20</v>
      </c>
      <c r="Q16" s="133">
        <v>4.1047986206790288</v>
      </c>
      <c r="R16" s="133">
        <v>6.4423024170560561</v>
      </c>
      <c r="T16" s="114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5"/>
      <c r="L17" s="6"/>
      <c r="M17" s="9"/>
      <c r="N17" s="118"/>
      <c r="O17" s="131"/>
      <c r="P17" s="132" t="s">
        <v>21</v>
      </c>
      <c r="Q17" s="133">
        <v>0.75223376512694173</v>
      </c>
      <c r="R17" s="133">
        <v>3.391425146584659</v>
      </c>
      <c r="T17" s="114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118"/>
      <c r="O18" s="131"/>
      <c r="P18" s="132" t="s">
        <v>22</v>
      </c>
      <c r="Q18" s="133">
        <v>-0.27170927471457107</v>
      </c>
      <c r="R18" s="133">
        <v>0.97904072094803229</v>
      </c>
      <c r="T18" s="114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18"/>
      <c r="O19" s="131">
        <v>2010</v>
      </c>
      <c r="P19" s="132" t="s">
        <v>19</v>
      </c>
      <c r="Q19" s="133">
        <f>C13</f>
        <v>0.86217424596446435</v>
      </c>
      <c r="R19" s="133">
        <f>H13</f>
        <v>-0.88165017266975676</v>
      </c>
      <c r="T19" s="114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18"/>
      <c r="O20" s="131"/>
      <c r="P20" s="132" t="s">
        <v>20</v>
      </c>
      <c r="Q20" s="133">
        <f t="shared" ref="Q20:Q21" si="0">C14</f>
        <v>2.9308056824688844</v>
      </c>
      <c r="R20" s="133">
        <f t="shared" ref="R20:R21" si="1">H14</f>
        <v>2.2240699365015937</v>
      </c>
      <c r="T20" s="114"/>
    </row>
    <row r="21" spans="1:20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18"/>
      <c r="O21" s="131"/>
      <c r="P21" s="132" t="s">
        <v>21</v>
      </c>
      <c r="Q21" s="133">
        <f t="shared" si="0"/>
        <v>4.1879373362947447</v>
      </c>
      <c r="R21" s="133">
        <f t="shared" si="1"/>
        <v>3.891346483784508</v>
      </c>
      <c r="T21" s="114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18"/>
      <c r="O22" s="131"/>
      <c r="P22" s="132" t="s">
        <v>22</v>
      </c>
      <c r="Q22" s="133">
        <f>C16</f>
        <v>4.102624852301151</v>
      </c>
      <c r="R22" s="133">
        <f>H16</f>
        <v>4.2610115652193192</v>
      </c>
      <c r="T22" s="11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18"/>
      <c r="O23" s="131">
        <v>2011</v>
      </c>
      <c r="P23" s="132" t="s">
        <v>19</v>
      </c>
      <c r="Q23" s="133">
        <f>D13</f>
        <v>6.4261863969006905</v>
      </c>
      <c r="R23" s="133">
        <f>I13</f>
        <v>4.9552845435215875</v>
      </c>
      <c r="T23" s="11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18"/>
      <c r="O24" s="131"/>
      <c r="P24" s="132" t="s">
        <v>20</v>
      </c>
      <c r="Q24" s="133">
        <f>D14</f>
        <v>8.3776878703654578</v>
      </c>
      <c r="R24" s="133">
        <f>I14</f>
        <v>6.2678069151038907</v>
      </c>
      <c r="T24" s="11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18"/>
      <c r="O25" s="131"/>
      <c r="P25" s="132" t="s">
        <v>21</v>
      </c>
      <c r="Q25" s="133">
        <f>D15</f>
        <v>8.839304228368805</v>
      </c>
      <c r="R25" s="133">
        <f>I15</f>
        <v>6.5168489176522959</v>
      </c>
      <c r="T25" s="114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18"/>
      <c r="O26" s="131"/>
      <c r="P26" s="132" t="s">
        <v>22</v>
      </c>
      <c r="Q26" s="133">
        <f>D16</f>
        <v>10.441550581748803</v>
      </c>
      <c r="R26" s="133">
        <f>I16</f>
        <v>7.0947352159938859</v>
      </c>
      <c r="T26" s="11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18"/>
      <c r="O27" s="131">
        <v>2012</v>
      </c>
      <c r="P27" s="132" t="s">
        <v>19</v>
      </c>
      <c r="Q27" s="133">
        <f>E13</f>
        <v>8.7578795660396622</v>
      </c>
      <c r="R27" s="133">
        <f>J13</f>
        <v>7.4082734716980347</v>
      </c>
      <c r="T27" s="11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18"/>
      <c r="O28" s="131"/>
      <c r="P28" s="132" t="s">
        <v>20</v>
      </c>
      <c r="Q28" s="133">
        <f>E14</f>
        <v>7.868613047992179</v>
      </c>
      <c r="R28" s="133">
        <f>J14</f>
        <v>6.0601849377304839</v>
      </c>
      <c r="T28" s="11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18"/>
      <c r="O29" s="131"/>
      <c r="P29" s="132" t="s">
        <v>21</v>
      </c>
      <c r="Q29" s="133">
        <f>E15</f>
        <v>5.9144481787544168</v>
      </c>
      <c r="R29" s="133">
        <f>J15</f>
        <v>5.3840126377010522</v>
      </c>
      <c r="T29" s="11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18"/>
      <c r="O30" s="131"/>
      <c r="P30" s="132" t="s">
        <v>22</v>
      </c>
      <c r="Q30" s="133">
        <f>E16</f>
        <v>4.3309441021261552</v>
      </c>
      <c r="R30" s="133">
        <f>J16</f>
        <v>4.4648348676236349</v>
      </c>
      <c r="T30" s="11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18"/>
      <c r="O31" s="131">
        <v>2013</v>
      </c>
      <c r="P31" s="132" t="s">
        <v>19</v>
      </c>
      <c r="Q31" s="133">
        <f>F13</f>
        <v>3.6218033106370839</v>
      </c>
      <c r="R31" s="133">
        <f>K13</f>
        <v>4.2740120696180384</v>
      </c>
      <c r="T31" s="11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18"/>
      <c r="O32" s="131"/>
      <c r="P32" s="132" t="s">
        <v>20</v>
      </c>
      <c r="Q32" s="133">
        <f>F14</f>
        <v>2.3740593330462634</v>
      </c>
      <c r="R32" s="133">
        <f>K14</f>
        <v>3.9472251899933752</v>
      </c>
      <c r="T32" s="11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18"/>
      <c r="O33" s="131"/>
      <c r="P33" s="132" t="s">
        <v>21</v>
      </c>
      <c r="Q33" s="133">
        <f>F15</f>
        <v>0</v>
      </c>
      <c r="R33" s="133">
        <f>K15</f>
        <v>0</v>
      </c>
      <c r="T33" s="11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18"/>
      <c r="O34" s="131"/>
      <c r="P34" s="132" t="s">
        <v>22</v>
      </c>
      <c r="Q34" s="133">
        <f>F16</f>
        <v>0</v>
      </c>
      <c r="R34" s="133">
        <f>K16</f>
        <v>0</v>
      </c>
      <c r="T34" s="11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18"/>
      <c r="O35" s="131"/>
      <c r="T35" s="11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1"/>
      <c r="Q36" s="133"/>
      <c r="R36" s="133"/>
    </row>
    <row r="37" spans="1:20" x14ac:dyDescent="0.25">
      <c r="A37" s="18"/>
      <c r="B37" s="19" t="str">
        <f>Índice!B41</f>
        <v>Fuente: Departamento Administrativo Nacional de Estadistica, Dane agosto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33"/>
      <c r="R37" s="133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20" x14ac:dyDescent="0.25">
      <c r="Q39" s="133"/>
      <c r="R39" s="133"/>
    </row>
    <row r="40" spans="1:20" x14ac:dyDescent="0.25">
      <c r="R40" s="117"/>
    </row>
    <row r="41" spans="1:20" x14ac:dyDescent="0.25">
      <c r="R41" s="117"/>
    </row>
    <row r="42" spans="1:20" x14ac:dyDescent="0.25">
      <c r="R42" s="117"/>
    </row>
    <row r="43" spans="1:20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Normal="100" zoomScaleSheetLayoutView="100" workbookViewId="0">
      <selection activeCell="M22" sqref="M22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710937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20" width="10.85546875" style="55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0"/>
    </row>
    <row r="2" spans="1:18" x14ac:dyDescent="0.25">
      <c r="A2" s="5"/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8"/>
      <c r="N2" s="28"/>
      <c r="O2" s="130"/>
    </row>
    <row r="3" spans="1:18" x14ac:dyDescent="0.25">
      <c r="A3" s="5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8"/>
      <c r="N3" s="28"/>
      <c r="O3" s="130"/>
    </row>
    <row r="4" spans="1:18" x14ac:dyDescent="0.25">
      <c r="A4" s="5"/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"/>
      <c r="N4" s="5"/>
      <c r="O4" s="131"/>
    </row>
    <row r="5" spans="1:18" x14ac:dyDescent="0.25">
      <c r="A5" s="5"/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"/>
      <c r="N5" s="5"/>
      <c r="O5" s="131"/>
    </row>
    <row r="6" spans="1:18" x14ac:dyDescent="0.25">
      <c r="A6" s="5"/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"/>
      <c r="N6" s="5"/>
      <c r="O6" s="131"/>
    </row>
    <row r="7" spans="1:18" x14ac:dyDescent="0.25">
      <c r="A7" s="5"/>
      <c r="B7" s="97"/>
      <c r="C7" s="138" t="s">
        <v>80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31"/>
    </row>
    <row r="8" spans="1:18" x14ac:dyDescent="0.25">
      <c r="A8" s="5"/>
      <c r="B8" s="97"/>
      <c r="C8" s="139" t="s">
        <v>29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31"/>
    </row>
    <row r="9" spans="1:18" x14ac:dyDescent="0.25">
      <c r="A9" s="5"/>
      <c r="B9" s="97"/>
      <c r="C9" s="97"/>
      <c r="D9" s="97"/>
      <c r="E9" s="97"/>
      <c r="F9" s="97"/>
      <c r="G9" s="97"/>
      <c r="H9" s="97"/>
      <c r="I9" s="97"/>
      <c r="J9" s="97"/>
      <c r="K9" s="86"/>
      <c r="L9" s="97"/>
      <c r="M9" s="9"/>
      <c r="N9" s="5"/>
      <c r="O9" s="131"/>
    </row>
    <row r="10" spans="1:18" x14ac:dyDescent="0.25">
      <c r="A10" s="5"/>
      <c r="B10" s="97"/>
      <c r="C10" s="143" t="s">
        <v>31</v>
      </c>
      <c r="D10" s="143"/>
      <c r="E10" s="143"/>
      <c r="F10" s="143"/>
      <c r="G10" s="97"/>
      <c r="H10" s="143" t="s">
        <v>32</v>
      </c>
      <c r="I10" s="143"/>
      <c r="J10" s="143"/>
      <c r="K10" s="143"/>
      <c r="L10" s="97"/>
      <c r="M10" s="9"/>
      <c r="N10" s="5"/>
      <c r="O10" s="131"/>
    </row>
    <row r="11" spans="1:18" ht="15.75" customHeight="1" x14ac:dyDescent="0.25">
      <c r="A11" s="5"/>
      <c r="B11" s="97"/>
      <c r="H11" s="7"/>
      <c r="I11" s="7"/>
      <c r="J11" s="7"/>
      <c r="K11" s="7"/>
      <c r="L11" s="97"/>
      <c r="M11" s="9"/>
      <c r="N11" s="5"/>
      <c r="O11" s="131"/>
    </row>
    <row r="12" spans="1:18" x14ac:dyDescent="0.25">
      <c r="A12" s="5"/>
      <c r="B12" s="97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97"/>
      <c r="M12" s="9"/>
      <c r="N12" s="5"/>
      <c r="O12" s="131"/>
    </row>
    <row r="13" spans="1:18" x14ac:dyDescent="0.25">
      <c r="A13" s="5"/>
      <c r="B13" s="60" t="s">
        <v>19</v>
      </c>
      <c r="C13" s="61">
        <v>-0.30606846445209168</v>
      </c>
      <c r="D13" s="61">
        <v>12.069421927812529</v>
      </c>
      <c r="E13" s="61">
        <v>10.933598303135895</v>
      </c>
      <c r="F13" s="102">
        <v>4.7856046650406991</v>
      </c>
      <c r="G13" s="62"/>
      <c r="H13" s="61">
        <v>6.2385331315795156E-2</v>
      </c>
      <c r="I13" s="61">
        <v>14.752053887987969</v>
      </c>
      <c r="J13" s="61">
        <v>8.943799942170628</v>
      </c>
      <c r="K13" s="102">
        <v>1.6384338684711564</v>
      </c>
      <c r="L13" s="97"/>
      <c r="M13" s="9"/>
      <c r="N13" s="5"/>
      <c r="O13" s="131"/>
    </row>
    <row r="14" spans="1:18" x14ac:dyDescent="0.25">
      <c r="A14" s="5"/>
      <c r="B14" s="60" t="s">
        <v>20</v>
      </c>
      <c r="C14" s="61">
        <v>3.5943942466766243</v>
      </c>
      <c r="D14" s="61">
        <v>13.01832774884768</v>
      </c>
      <c r="E14" s="61">
        <v>8.4542398279516817</v>
      </c>
      <c r="F14" s="102">
        <v>5.0014327586636265</v>
      </c>
      <c r="G14" s="62"/>
      <c r="H14" s="61">
        <v>4.0966614516043665</v>
      </c>
      <c r="I14" s="61">
        <v>15.322743751347655</v>
      </c>
      <c r="J14" s="61">
        <v>5.5846063788424383</v>
      </c>
      <c r="K14" s="102">
        <v>2.6134378997507035</v>
      </c>
      <c r="L14" s="97"/>
      <c r="M14" s="9"/>
      <c r="N14" s="5"/>
      <c r="O14" s="131"/>
      <c r="Q14" s="114" t="s">
        <v>31</v>
      </c>
      <c r="R14" s="114" t="s">
        <v>32</v>
      </c>
    </row>
    <row r="15" spans="1:18" x14ac:dyDescent="0.25">
      <c r="A15" s="5"/>
      <c r="B15" s="60" t="s">
        <v>21</v>
      </c>
      <c r="C15" s="61">
        <v>7.9082562033671477</v>
      </c>
      <c r="D15" s="61">
        <v>12.551843294543087</v>
      </c>
      <c r="E15" s="61">
        <v>7.2315851538047093</v>
      </c>
      <c r="F15" s="102"/>
      <c r="G15" s="62"/>
      <c r="H15" s="61">
        <v>9.0624789317186973</v>
      </c>
      <c r="I15" s="61">
        <v>13.770360940136349</v>
      </c>
      <c r="J15" s="61">
        <v>3.5710430936788384</v>
      </c>
      <c r="K15" s="102"/>
      <c r="L15" s="97"/>
      <c r="M15" s="9"/>
      <c r="N15" s="5"/>
      <c r="O15" s="131">
        <v>2009</v>
      </c>
      <c r="P15" s="132" t="s">
        <v>19</v>
      </c>
      <c r="Q15" s="133">
        <v>4.3647107458113288</v>
      </c>
      <c r="R15" s="133">
        <v>7.257269634672614</v>
      </c>
    </row>
    <row r="16" spans="1:18" x14ac:dyDescent="0.25">
      <c r="A16" s="5"/>
      <c r="B16" s="60" t="s">
        <v>22</v>
      </c>
      <c r="C16" s="61">
        <v>11.329187404311281</v>
      </c>
      <c r="D16" s="61">
        <v>10.977548753381416</v>
      </c>
      <c r="E16" s="61">
        <v>6.0685365481321973</v>
      </c>
      <c r="F16" s="102"/>
      <c r="G16" s="62"/>
      <c r="H16" s="61">
        <v>13.492358684819973</v>
      </c>
      <c r="I16" s="61">
        <v>10.394847541371742</v>
      </c>
      <c r="J16" s="61">
        <v>3.011335249898961</v>
      </c>
      <c r="K16" s="102"/>
      <c r="L16" s="97"/>
      <c r="M16" s="9"/>
      <c r="N16" s="5"/>
      <c r="O16" s="131">
        <v>2009</v>
      </c>
      <c r="P16" s="132" t="s">
        <v>20</v>
      </c>
      <c r="Q16" s="133">
        <v>2.6336627011359193</v>
      </c>
      <c r="R16" s="133">
        <v>5.2137285044445481</v>
      </c>
    </row>
    <row r="17" spans="1:18" x14ac:dyDescent="0.25">
      <c r="A17" s="5"/>
      <c r="B17" s="97"/>
      <c r="C17" s="97"/>
      <c r="D17" s="97"/>
      <c r="E17" s="97"/>
      <c r="F17" s="97"/>
      <c r="G17" s="97"/>
      <c r="H17" s="97"/>
      <c r="I17" s="97"/>
      <c r="J17" s="97"/>
      <c r="K17" s="86"/>
      <c r="L17" s="97"/>
      <c r="M17" s="9"/>
      <c r="N17" s="5"/>
      <c r="O17" s="131"/>
      <c r="P17" s="132" t="s">
        <v>21</v>
      </c>
      <c r="Q17" s="133">
        <v>-0.16484682687544217</v>
      </c>
      <c r="R17" s="133">
        <v>3.0093748612828319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31"/>
      <c r="P18" s="132" t="s">
        <v>22</v>
      </c>
      <c r="Q18" s="133">
        <v>-2.5871708380700298</v>
      </c>
      <c r="R18" s="133">
        <v>0.45223403314693655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5"/>
      <c r="O19" s="131">
        <v>2010</v>
      </c>
      <c r="P19" s="132" t="s">
        <v>19</v>
      </c>
      <c r="Q19" s="133">
        <f>C13</f>
        <v>-0.30606846445209168</v>
      </c>
      <c r="R19" s="133">
        <f>H13</f>
        <v>6.2385331315795156E-2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1"/>
      <c r="P20" s="132" t="s">
        <v>20</v>
      </c>
      <c r="Q20" s="133">
        <f>C14</f>
        <v>3.5943942466766243</v>
      </c>
      <c r="R20" s="133">
        <f>H14</f>
        <v>4.0966614516043665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1"/>
      <c r="P21" s="132" t="s">
        <v>21</v>
      </c>
      <c r="Q21" s="133">
        <f>C15</f>
        <v>7.9082562033671477</v>
      </c>
      <c r="R21" s="133">
        <f>H15</f>
        <v>9.0624789317186973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1"/>
      <c r="P22" s="132" t="s">
        <v>22</v>
      </c>
      <c r="Q22" s="133">
        <f>C16</f>
        <v>11.329187404311281</v>
      </c>
      <c r="R22" s="133">
        <f>H16</f>
        <v>13.492358684819973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1">
        <v>2011</v>
      </c>
      <c r="P23" s="132" t="s">
        <v>19</v>
      </c>
      <c r="Q23" s="133">
        <f>D13</f>
        <v>12.069421927812529</v>
      </c>
      <c r="R23" s="133">
        <f>I13</f>
        <v>14.752053887987969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1"/>
      <c r="P24" s="132" t="s">
        <v>20</v>
      </c>
      <c r="Q24" s="133">
        <f>D14</f>
        <v>13.01832774884768</v>
      </c>
      <c r="R24" s="133">
        <f>I14</f>
        <v>15.322743751347655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1"/>
      <c r="P25" s="132" t="s">
        <v>21</v>
      </c>
      <c r="Q25" s="133">
        <f>D15</f>
        <v>12.551843294543087</v>
      </c>
      <c r="R25" s="133">
        <f>I15</f>
        <v>13.770360940136349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1"/>
      <c r="P26" s="132" t="s">
        <v>22</v>
      </c>
      <c r="Q26" s="133">
        <f>D16</f>
        <v>10.977548753381416</v>
      </c>
      <c r="R26" s="133">
        <f>I16</f>
        <v>10.394847541371742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1">
        <v>2012</v>
      </c>
      <c r="P27" s="132" t="s">
        <v>19</v>
      </c>
      <c r="Q27" s="133">
        <f>E13</f>
        <v>10.933598303135895</v>
      </c>
      <c r="R27" s="133">
        <f>J13</f>
        <v>8.943799942170628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1"/>
      <c r="P28" s="132" t="s">
        <v>20</v>
      </c>
      <c r="Q28" s="133">
        <f>E14</f>
        <v>8.4542398279516817</v>
      </c>
      <c r="R28" s="133">
        <f>J14</f>
        <v>5.5846063788424383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1"/>
      <c r="P29" s="132" t="s">
        <v>21</v>
      </c>
      <c r="Q29" s="133">
        <f>E15</f>
        <v>7.2315851538047093</v>
      </c>
      <c r="R29" s="133">
        <f>J15</f>
        <v>3.5710430936788384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1"/>
      <c r="P30" s="132" t="s">
        <v>22</v>
      </c>
      <c r="Q30" s="133">
        <f>E16</f>
        <v>6.0685365481321973</v>
      </c>
      <c r="R30" s="133">
        <f>J16</f>
        <v>3.011335249898961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1">
        <v>2013</v>
      </c>
      <c r="P31" s="132" t="s">
        <v>19</v>
      </c>
      <c r="Q31" s="133">
        <f>F13</f>
        <v>4.7856046650406991</v>
      </c>
      <c r="R31" s="133">
        <f>K13</f>
        <v>1.6384338684711564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1"/>
      <c r="P32" s="132" t="s">
        <v>20</v>
      </c>
      <c r="Q32" s="133">
        <f>F14</f>
        <v>5.0014327586636265</v>
      </c>
      <c r="R32" s="133">
        <f>K14</f>
        <v>2.6134378997507035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1"/>
      <c r="P33" s="132" t="s">
        <v>21</v>
      </c>
      <c r="Q33" s="133">
        <f>F15</f>
        <v>0</v>
      </c>
      <c r="R33" s="133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1"/>
      <c r="P34" s="132" t="s">
        <v>22</v>
      </c>
      <c r="Q34" s="133">
        <f>F16</f>
        <v>0</v>
      </c>
      <c r="R34" s="133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1"/>
      <c r="Q36" s="133"/>
      <c r="R36" s="133"/>
    </row>
    <row r="37" spans="1:18" x14ac:dyDescent="0.25">
      <c r="A37" s="18"/>
      <c r="B37" s="19" t="str">
        <f>Índice!B41</f>
        <v>Fuente: Departamento Administrativo Nacional de Estadistica, Dane agosto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33"/>
      <c r="R37" s="133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3"/>
      <c r="R38" s="133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4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view="pageBreakPreview" zoomScaleNormal="100" zoomScaleSheetLayoutView="100" workbookViewId="0">
      <selection activeCell="N31" sqref="N31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14"/>
    <col min="16" max="16" width="11.42578125" style="114" customWidth="1"/>
    <col min="17" max="17" width="10.85546875" style="114" customWidth="1"/>
    <col min="18" max="19" width="10.85546875" style="114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0"/>
    </row>
    <row r="2" spans="1:18" x14ac:dyDescent="0.25">
      <c r="A2" s="5"/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8"/>
      <c r="N2" s="28"/>
      <c r="O2" s="130"/>
    </row>
    <row r="3" spans="1:18" x14ac:dyDescent="0.25">
      <c r="A3" s="5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8"/>
      <c r="N3" s="28"/>
      <c r="O3" s="130"/>
    </row>
    <row r="4" spans="1:18" x14ac:dyDescent="0.25">
      <c r="A4" s="5"/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"/>
      <c r="N4" s="5"/>
      <c r="O4" s="131"/>
    </row>
    <row r="5" spans="1:18" x14ac:dyDescent="0.25">
      <c r="A5" s="5"/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"/>
      <c r="N5" s="5"/>
      <c r="O5" s="131"/>
    </row>
    <row r="6" spans="1:18" x14ac:dyDescent="0.25">
      <c r="A6" s="5"/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"/>
      <c r="N6" s="5"/>
      <c r="O6" s="131"/>
    </row>
    <row r="7" spans="1:18" x14ac:dyDescent="0.25">
      <c r="A7" s="5"/>
      <c r="B7" s="97"/>
      <c r="C7" s="138" t="s">
        <v>81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5"/>
      <c r="O7" s="131"/>
    </row>
    <row r="8" spans="1:18" x14ac:dyDescent="0.25">
      <c r="A8" s="5"/>
      <c r="B8" s="97"/>
      <c r="C8" s="139" t="s">
        <v>29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5"/>
      <c r="O8" s="131"/>
    </row>
    <row r="9" spans="1:18" x14ac:dyDescent="0.25">
      <c r="A9" s="5"/>
      <c r="B9" s="97"/>
      <c r="C9" s="97"/>
      <c r="D9" s="97"/>
      <c r="E9" s="97"/>
      <c r="F9" s="97"/>
      <c r="G9" s="97"/>
      <c r="H9" s="97"/>
      <c r="I9" s="97"/>
      <c r="J9" s="97"/>
      <c r="K9" s="86"/>
      <c r="L9" s="97"/>
      <c r="M9" s="9"/>
      <c r="N9" s="5"/>
      <c r="O9" s="131"/>
    </row>
    <row r="10" spans="1:18" x14ac:dyDescent="0.25">
      <c r="A10" s="5"/>
      <c r="B10" s="97"/>
      <c r="C10" s="143" t="s">
        <v>31</v>
      </c>
      <c r="D10" s="143"/>
      <c r="E10" s="143"/>
      <c r="F10" s="143"/>
      <c r="G10" s="97"/>
      <c r="H10" s="143" t="s">
        <v>32</v>
      </c>
      <c r="I10" s="143"/>
      <c r="J10" s="143"/>
      <c r="K10" s="143"/>
      <c r="L10" s="97"/>
      <c r="M10" s="9"/>
      <c r="N10" s="5"/>
      <c r="O10" s="131"/>
    </row>
    <row r="11" spans="1:18" x14ac:dyDescent="0.25">
      <c r="A11" s="5"/>
      <c r="B11" s="97"/>
      <c r="H11" s="7"/>
      <c r="I11" s="7"/>
      <c r="J11" s="7"/>
      <c r="K11" s="7"/>
      <c r="L11" s="97"/>
      <c r="M11" s="9"/>
      <c r="N11" s="5"/>
      <c r="O11" s="131"/>
    </row>
    <row r="12" spans="1:18" x14ac:dyDescent="0.25">
      <c r="A12" s="5"/>
      <c r="B12" s="97"/>
      <c r="C12" s="122">
        <v>2010</v>
      </c>
      <c r="D12" s="122">
        <v>2011</v>
      </c>
      <c r="E12" s="122">
        <v>2012</v>
      </c>
      <c r="F12" s="122">
        <v>2013</v>
      </c>
      <c r="G12" s="59"/>
      <c r="H12" s="122">
        <v>2010</v>
      </c>
      <c r="I12" s="122">
        <v>2011</v>
      </c>
      <c r="J12" s="122">
        <v>2012</v>
      </c>
      <c r="K12" s="122">
        <v>2013</v>
      </c>
      <c r="L12" s="97"/>
      <c r="M12" s="9"/>
      <c r="N12" s="5"/>
      <c r="O12" s="131"/>
    </row>
    <row r="13" spans="1:18" x14ac:dyDescent="0.25">
      <c r="A13" s="5"/>
      <c r="B13" s="60" t="s">
        <v>19</v>
      </c>
      <c r="C13" s="61">
        <v>-2.9524726754759145</v>
      </c>
      <c r="D13" s="61">
        <v>4.4204153143369229</v>
      </c>
      <c r="E13" s="61">
        <v>9.1160642796261691</v>
      </c>
      <c r="F13" s="102">
        <v>5.3888559225920618</v>
      </c>
      <c r="G13" s="62"/>
      <c r="H13" s="61">
        <v>-2.4663361300384046</v>
      </c>
      <c r="I13" s="61">
        <v>3.8404779220660101</v>
      </c>
      <c r="J13" s="61">
        <v>6.8301268448186514</v>
      </c>
      <c r="K13" s="102">
        <v>5.0285329919499855</v>
      </c>
      <c r="L13" s="97"/>
      <c r="M13" s="9"/>
      <c r="N13" s="5"/>
      <c r="O13" s="131"/>
    </row>
    <row r="14" spans="1:18" x14ac:dyDescent="0.25">
      <c r="A14" s="5"/>
      <c r="B14" s="60" t="s">
        <v>20</v>
      </c>
      <c r="C14" s="61">
        <v>-0.8869882480414093</v>
      </c>
      <c r="D14" s="61">
        <v>5.7740488625429576</v>
      </c>
      <c r="E14" s="61">
        <v>8.9707721990477385</v>
      </c>
      <c r="F14" s="102">
        <v>4.0389977302771385</v>
      </c>
      <c r="G14" s="62"/>
      <c r="H14" s="61">
        <v>-1.0641537352805597</v>
      </c>
      <c r="I14" s="61">
        <v>4.8460982078277093</v>
      </c>
      <c r="J14" s="61">
        <v>6.7689017475533797</v>
      </c>
      <c r="K14" s="102">
        <v>4.5097273471116806</v>
      </c>
      <c r="L14" s="97"/>
      <c r="M14" s="9"/>
      <c r="N14" s="5"/>
      <c r="O14" s="131"/>
      <c r="Q14" s="114" t="s">
        <v>31</v>
      </c>
      <c r="R14" s="114" t="s">
        <v>32</v>
      </c>
    </row>
    <row r="15" spans="1:18" x14ac:dyDescent="0.25">
      <c r="A15" s="5"/>
      <c r="B15" s="60" t="s">
        <v>21</v>
      </c>
      <c r="C15" s="61">
        <v>1.0140443840593871</v>
      </c>
      <c r="D15" s="61">
        <v>6.9366697501643815</v>
      </c>
      <c r="E15" s="61">
        <v>8.213594927582978</v>
      </c>
      <c r="F15" s="102"/>
      <c r="G15" s="62"/>
      <c r="H15" s="61">
        <v>0.66305595653504135</v>
      </c>
      <c r="I15" s="61">
        <v>5.5012654926162252</v>
      </c>
      <c r="J15" s="61">
        <v>6.4756128363857579</v>
      </c>
      <c r="K15" s="102"/>
      <c r="L15" s="97"/>
      <c r="M15" s="9"/>
      <c r="N15" s="5"/>
      <c r="O15" s="131">
        <v>2009</v>
      </c>
      <c r="P15" s="132" t="s">
        <v>19</v>
      </c>
      <c r="Q15" s="133">
        <v>7.5554296119567432</v>
      </c>
      <c r="R15" s="133">
        <v>6.8403620001357801</v>
      </c>
    </row>
    <row r="16" spans="1:18" x14ac:dyDescent="0.25">
      <c r="A16" s="5"/>
      <c r="B16" s="60" t="s">
        <v>22</v>
      </c>
      <c r="C16" s="61">
        <v>3.0269353547422329</v>
      </c>
      <c r="D16" s="61">
        <v>8.5517703361247754</v>
      </c>
      <c r="E16" s="61">
        <v>6.6567357590950893</v>
      </c>
      <c r="F16" s="102"/>
      <c r="G16" s="62"/>
      <c r="H16" s="61">
        <v>2.3748188006964766</v>
      </c>
      <c r="I16" s="61">
        <v>6.2257896045065264</v>
      </c>
      <c r="J16" s="61">
        <v>5.7961198997767749</v>
      </c>
      <c r="K16" s="66"/>
      <c r="L16" s="97"/>
      <c r="M16" s="9"/>
      <c r="N16" s="5"/>
      <c r="O16" s="131">
        <v>2009</v>
      </c>
      <c r="P16" s="132" t="s">
        <v>20</v>
      </c>
      <c r="Q16" s="133">
        <v>6.5188915859500263</v>
      </c>
      <c r="R16" s="133">
        <v>6.8269076201250334</v>
      </c>
    </row>
    <row r="17" spans="1:18" x14ac:dyDescent="0.25">
      <c r="A17" s="5"/>
      <c r="B17" s="97"/>
      <c r="C17" s="97"/>
      <c r="D17" s="97"/>
      <c r="E17" s="97"/>
      <c r="F17" s="97"/>
      <c r="G17" s="97"/>
      <c r="H17" s="97"/>
      <c r="I17" s="97"/>
      <c r="J17" s="97"/>
      <c r="K17" s="86"/>
      <c r="L17" s="97"/>
      <c r="M17" s="9"/>
      <c r="N17" s="5"/>
      <c r="O17" s="131"/>
      <c r="P17" s="132" t="s">
        <v>21</v>
      </c>
      <c r="Q17" s="133">
        <v>4.3207069647863028</v>
      </c>
      <c r="R17" s="133">
        <v>5.796691761338435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8"/>
      <c r="K18" s="15"/>
      <c r="L18" s="11"/>
      <c r="M18" s="9"/>
      <c r="N18" s="5"/>
      <c r="O18" s="131"/>
      <c r="P18" s="132" t="s">
        <v>22</v>
      </c>
      <c r="Q18" s="133">
        <v>2.1597078568513561</v>
      </c>
      <c r="R18" s="133">
        <v>4.2362030173733967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1">
        <v>2010</v>
      </c>
      <c r="P19" s="132" t="s">
        <v>19</v>
      </c>
      <c r="Q19" s="133">
        <f>C13</f>
        <v>-2.9524726754759145</v>
      </c>
      <c r="R19" s="133">
        <f>H13</f>
        <v>-2.4663361300384046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1"/>
      <c r="P20" s="132" t="s">
        <v>20</v>
      </c>
      <c r="Q20" s="133">
        <f t="shared" ref="Q20:Q22" si="0">C14</f>
        <v>-0.8869882480414093</v>
      </c>
      <c r="R20" s="133">
        <f t="shared" ref="R20:R22" si="1">H14</f>
        <v>-1.0641537352805597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31"/>
      <c r="P21" s="132" t="s">
        <v>21</v>
      </c>
      <c r="Q21" s="133">
        <f t="shared" si="0"/>
        <v>1.0140443840593871</v>
      </c>
      <c r="R21" s="133">
        <f t="shared" si="1"/>
        <v>0.66305595653504135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1"/>
      <c r="P22" s="132" t="s">
        <v>22</v>
      </c>
      <c r="Q22" s="133">
        <f t="shared" si="0"/>
        <v>3.0269353547422329</v>
      </c>
      <c r="R22" s="133">
        <f t="shared" si="1"/>
        <v>2.3748188006964766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1">
        <v>2011</v>
      </c>
      <c r="P23" s="132" t="s">
        <v>19</v>
      </c>
      <c r="Q23" s="133">
        <f>D13</f>
        <v>4.4204153143369229</v>
      </c>
      <c r="R23" s="133">
        <f>I13</f>
        <v>3.8404779220660101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1"/>
      <c r="P24" s="132" t="s">
        <v>20</v>
      </c>
      <c r="Q24" s="133">
        <f t="shared" ref="Q24:Q26" si="2">D14</f>
        <v>5.7740488625429576</v>
      </c>
      <c r="R24" s="133">
        <f t="shared" ref="R24:R26" si="3">I14</f>
        <v>4.8460982078277093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1"/>
      <c r="P25" s="132" t="s">
        <v>21</v>
      </c>
      <c r="Q25" s="133">
        <f t="shared" si="2"/>
        <v>6.9366697501643815</v>
      </c>
      <c r="R25" s="133">
        <f t="shared" si="3"/>
        <v>5.5012654926162252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1"/>
      <c r="P26" s="132" t="s">
        <v>22</v>
      </c>
      <c r="Q26" s="133">
        <f t="shared" si="2"/>
        <v>8.5517703361247754</v>
      </c>
      <c r="R26" s="133">
        <f t="shared" si="3"/>
        <v>6.2257896045065264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1">
        <v>2012</v>
      </c>
      <c r="P27" s="132" t="s">
        <v>19</v>
      </c>
      <c r="Q27" s="133">
        <f>E13</f>
        <v>9.1160642796261691</v>
      </c>
      <c r="R27" s="133">
        <f>J13</f>
        <v>6.8301268448186514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1"/>
      <c r="P28" s="132" t="s">
        <v>20</v>
      </c>
      <c r="Q28" s="133">
        <f t="shared" ref="Q28:Q30" si="4">E14</f>
        <v>8.9707721990477385</v>
      </c>
      <c r="R28" s="133">
        <f t="shared" ref="R28:R30" si="5">J14</f>
        <v>6.7689017475533797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1"/>
      <c r="P29" s="132" t="s">
        <v>21</v>
      </c>
      <c r="Q29" s="133">
        <f t="shared" si="4"/>
        <v>8.213594927582978</v>
      </c>
      <c r="R29" s="133">
        <f t="shared" si="5"/>
        <v>6.4756128363857579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1"/>
      <c r="P30" s="132" t="s">
        <v>22</v>
      </c>
      <c r="Q30" s="133">
        <f t="shared" si="4"/>
        <v>6.6567357590950893</v>
      </c>
      <c r="R30" s="133">
        <f t="shared" si="5"/>
        <v>5.7961198997767749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1">
        <v>2013</v>
      </c>
      <c r="P31" s="132" t="s">
        <v>19</v>
      </c>
      <c r="Q31" s="133">
        <f>F13</f>
        <v>5.3888559225920618</v>
      </c>
      <c r="R31" s="133">
        <f>K13</f>
        <v>5.0285329919499855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1"/>
      <c r="P32" s="132" t="s">
        <v>20</v>
      </c>
      <c r="Q32" s="133">
        <f>F14</f>
        <v>4.0389977302771385</v>
      </c>
      <c r="R32" s="133">
        <f t="shared" ref="R32" si="6">K14</f>
        <v>4.5097273471116806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1"/>
      <c r="P33" s="132" t="s">
        <v>21</v>
      </c>
      <c r="Q33" s="133">
        <f>F15</f>
        <v>0</v>
      </c>
      <c r="R33" s="133">
        <f>K15</f>
        <v>0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1"/>
      <c r="P34" s="132" t="s">
        <v>22</v>
      </c>
      <c r="Q34" s="133">
        <f>F16</f>
        <v>0</v>
      </c>
      <c r="R34" s="133">
        <f>K16</f>
        <v>0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1"/>
    </row>
    <row r="36" spans="1:18" x14ac:dyDescent="0.25">
      <c r="A36" s="18"/>
      <c r="B36" s="19" t="str">
        <f>Índice!B41</f>
        <v>Fuente: Departamento Administrativo Nacional de Estadistica, Dane agosto 2013.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131"/>
      <c r="Q36" s="133"/>
      <c r="R36" s="133"/>
    </row>
    <row r="37" spans="1:18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133"/>
      <c r="R37" s="133"/>
    </row>
    <row r="38" spans="1:18" x14ac:dyDescent="0.25">
      <c r="Q38" s="133"/>
      <c r="R38" s="133"/>
    </row>
    <row r="39" spans="1:18" x14ac:dyDescent="0.25">
      <c r="R39" s="117"/>
    </row>
    <row r="40" spans="1:18" x14ac:dyDescent="0.25">
      <c r="R40" s="117"/>
    </row>
    <row r="41" spans="1:18" x14ac:dyDescent="0.25">
      <c r="R41" s="117"/>
    </row>
    <row r="42" spans="1:18" x14ac:dyDescent="0.25">
      <c r="R42" s="11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view="pageBreakPreview" zoomScaleNormal="100" zoomScaleSheetLayoutView="100" workbookViewId="0">
      <selection activeCell="M27" sqref="M2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5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9" width="10.85546875" style="55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8"/>
      <c r="O1" s="130"/>
    </row>
    <row r="2" spans="1:18" x14ac:dyDescent="0.25">
      <c r="A2" s="5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7"/>
      <c r="N2" s="108"/>
      <c r="O2" s="130"/>
    </row>
    <row r="3" spans="1:18" x14ac:dyDescent="0.25">
      <c r="A3" s="5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7"/>
      <c r="N3" s="108"/>
      <c r="O3" s="130"/>
    </row>
    <row r="4" spans="1:18" x14ac:dyDescent="0.25">
      <c r="A4" s="5"/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9"/>
      <c r="N4" s="109"/>
      <c r="O4" s="131"/>
    </row>
    <row r="5" spans="1:18" x14ac:dyDescent="0.25">
      <c r="A5" s="5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9"/>
      <c r="N5" s="109"/>
      <c r="O5" s="131"/>
    </row>
    <row r="6" spans="1:18" ht="12.75" customHeight="1" x14ac:dyDescent="0.25">
      <c r="A6" s="5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9"/>
      <c r="N6" s="109"/>
      <c r="O6" s="131"/>
    </row>
    <row r="7" spans="1:18" x14ac:dyDescent="0.25">
      <c r="A7" s="5"/>
      <c r="B7" s="106"/>
      <c r="C7" s="138" t="s">
        <v>86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109"/>
      <c r="O7" s="131"/>
    </row>
    <row r="8" spans="1:18" x14ac:dyDescent="0.25">
      <c r="A8" s="5"/>
      <c r="B8" s="106"/>
      <c r="C8" s="139" t="s">
        <v>87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109"/>
      <c r="O8" s="131"/>
    </row>
    <row r="9" spans="1:18" x14ac:dyDescent="0.25">
      <c r="A9" s="5"/>
      <c r="B9" s="106"/>
      <c r="C9" s="139" t="s">
        <v>85</v>
      </c>
      <c r="D9" s="139"/>
      <c r="E9" s="139"/>
      <c r="F9" s="139"/>
      <c r="G9" s="139"/>
      <c r="H9" s="139"/>
      <c r="I9" s="139"/>
      <c r="J9" s="139"/>
      <c r="K9" s="105"/>
      <c r="L9" s="10"/>
      <c r="M9" s="9"/>
      <c r="N9" s="109"/>
      <c r="O9" s="131"/>
    </row>
    <row r="10" spans="1:18" x14ac:dyDescent="0.25">
      <c r="A10" s="5"/>
      <c r="B10" s="106"/>
      <c r="C10" s="106"/>
      <c r="D10" s="106"/>
      <c r="E10" s="106"/>
      <c r="F10" s="106"/>
      <c r="G10" s="106"/>
      <c r="H10" s="106"/>
      <c r="I10" s="106"/>
      <c r="J10" s="106"/>
      <c r="K10" s="105"/>
      <c r="L10" s="106"/>
      <c r="M10" s="9"/>
      <c r="N10" s="109"/>
      <c r="O10" s="131"/>
    </row>
    <row r="11" spans="1:18" x14ac:dyDescent="0.25">
      <c r="A11" s="5"/>
      <c r="B11" s="106"/>
      <c r="C11" s="143" t="s">
        <v>31</v>
      </c>
      <c r="D11" s="143"/>
      <c r="E11" s="143"/>
      <c r="F11" s="143"/>
      <c r="G11" s="106"/>
      <c r="H11" s="143" t="s">
        <v>32</v>
      </c>
      <c r="I11" s="143"/>
      <c r="J11" s="143"/>
      <c r="K11" s="143"/>
      <c r="L11" s="106"/>
      <c r="M11" s="9"/>
      <c r="N11" s="109"/>
      <c r="O11" s="131"/>
    </row>
    <row r="12" spans="1:18" ht="15.75" customHeight="1" x14ac:dyDescent="0.25">
      <c r="A12" s="5"/>
      <c r="B12" s="106"/>
      <c r="H12" s="7"/>
      <c r="I12" s="7"/>
      <c r="J12" s="7"/>
      <c r="K12" s="7"/>
      <c r="L12" s="106"/>
      <c r="M12" s="9"/>
      <c r="N12" s="109"/>
      <c r="O12" s="131"/>
    </row>
    <row r="13" spans="1:18" x14ac:dyDescent="0.25">
      <c r="A13" s="5"/>
      <c r="B13" s="106"/>
      <c r="C13" s="122">
        <v>2010</v>
      </c>
      <c r="D13" s="122">
        <v>2011</v>
      </c>
      <c r="E13" s="122">
        <v>2012</v>
      </c>
      <c r="F13" s="122">
        <v>2013</v>
      </c>
      <c r="G13" s="59"/>
      <c r="H13" s="122">
        <v>2010</v>
      </c>
      <c r="I13" s="122">
        <v>2011</v>
      </c>
      <c r="J13" s="122">
        <v>2012</v>
      </c>
      <c r="K13" s="122">
        <v>2013</v>
      </c>
      <c r="L13" s="106"/>
      <c r="M13" s="9"/>
      <c r="N13" s="109"/>
      <c r="O13" s="131"/>
    </row>
    <row r="14" spans="1:18" x14ac:dyDescent="0.25">
      <c r="A14" s="5"/>
      <c r="B14" s="60" t="s">
        <v>19</v>
      </c>
      <c r="C14" s="61">
        <v>2.6425870806853879</v>
      </c>
      <c r="D14" s="61">
        <v>3.9274658097887771</v>
      </c>
      <c r="E14" s="61">
        <v>12.49186972710563</v>
      </c>
      <c r="F14" s="102">
        <v>3.3635838004977492</v>
      </c>
      <c r="G14" s="62"/>
      <c r="H14" s="61">
        <v>-0.70988392354881524</v>
      </c>
      <c r="I14" s="61">
        <v>12.181696838000367</v>
      </c>
      <c r="J14" s="61">
        <v>8.8426386478753791</v>
      </c>
      <c r="K14" s="102">
        <v>1.3209866832197381</v>
      </c>
      <c r="L14" s="106"/>
      <c r="M14" s="9"/>
      <c r="N14" s="109"/>
      <c r="O14" s="131"/>
    </row>
    <row r="15" spans="1:18" x14ac:dyDescent="0.25">
      <c r="A15" s="5"/>
      <c r="B15" s="60" t="s">
        <v>20</v>
      </c>
      <c r="C15" s="61">
        <v>0.33484847735445467</v>
      </c>
      <c r="D15" s="61">
        <v>9.7082688383006719</v>
      </c>
      <c r="E15" s="61">
        <v>8.0547467558143673</v>
      </c>
      <c r="F15" s="102">
        <v>5.0728133134839704</v>
      </c>
      <c r="G15" s="62"/>
      <c r="H15" s="61">
        <v>-0.37823232441702714</v>
      </c>
      <c r="I15" s="61">
        <v>14.075125476768346</v>
      </c>
      <c r="J15" s="61">
        <v>6.1861624785328306</v>
      </c>
      <c r="K15" s="102">
        <v>2.8450205297695375</v>
      </c>
      <c r="L15" s="106"/>
      <c r="M15" s="9"/>
      <c r="N15" s="109"/>
      <c r="O15" s="131"/>
      <c r="Q15" s="114" t="s">
        <v>31</v>
      </c>
      <c r="R15" s="114" t="s">
        <v>32</v>
      </c>
    </row>
    <row r="16" spans="1:18" x14ac:dyDescent="0.25">
      <c r="A16" s="5"/>
      <c r="B16" s="60" t="s">
        <v>21</v>
      </c>
      <c r="C16" s="61">
        <v>0.93834440325828439</v>
      </c>
      <c r="D16" s="61">
        <v>10.248603778985599</v>
      </c>
      <c r="E16" s="61">
        <v>6.8674858752894918</v>
      </c>
      <c r="F16" s="102"/>
      <c r="G16" s="62"/>
      <c r="H16" s="61">
        <v>-0.70191002734564245</v>
      </c>
      <c r="I16" s="61">
        <v>15.107361073902826</v>
      </c>
      <c r="J16" s="61">
        <v>3.9321807803677222</v>
      </c>
      <c r="K16" s="102"/>
      <c r="L16" s="106"/>
      <c r="M16" s="9"/>
      <c r="N16" s="109"/>
      <c r="O16" s="131">
        <v>2010</v>
      </c>
      <c r="P16" s="132" t="s">
        <v>19</v>
      </c>
      <c r="Q16" s="133">
        <f>C14</f>
        <v>2.6425870806853879</v>
      </c>
      <c r="R16" s="133">
        <f>H14</f>
        <v>-0.70988392354881524</v>
      </c>
    </row>
    <row r="17" spans="1:18" x14ac:dyDescent="0.25">
      <c r="A17" s="5"/>
      <c r="B17" s="60" t="s">
        <v>22</v>
      </c>
      <c r="C17" s="61">
        <v>1.9760539434631186</v>
      </c>
      <c r="D17" s="61">
        <v>9.778531312917238</v>
      </c>
      <c r="E17" s="61">
        <v>5.7862549899075688</v>
      </c>
      <c r="F17" s="102"/>
      <c r="G17" s="62"/>
      <c r="H17" s="61">
        <v>-1.1695511612902498</v>
      </c>
      <c r="I17" s="61">
        <v>15.030418513887422</v>
      </c>
      <c r="J17" s="61">
        <v>3.3433806939127786</v>
      </c>
      <c r="K17" s="102"/>
      <c r="L17" s="106"/>
      <c r="M17" s="9"/>
      <c r="N17" s="109"/>
      <c r="O17" s="131">
        <v>2010</v>
      </c>
      <c r="P17" s="132" t="s">
        <v>20</v>
      </c>
      <c r="Q17" s="133">
        <f>C15</f>
        <v>0.33484847735445467</v>
      </c>
      <c r="R17" s="133">
        <f>H15</f>
        <v>-0.37823232441702714</v>
      </c>
    </row>
    <row r="18" spans="1:18" x14ac:dyDescent="0.25">
      <c r="A18" s="5"/>
      <c r="B18" s="106"/>
      <c r="C18" s="106"/>
      <c r="D18" s="106"/>
      <c r="E18" s="106"/>
      <c r="F18" s="106"/>
      <c r="G18" s="106"/>
      <c r="H18" s="124"/>
      <c r="I18" s="124"/>
      <c r="J18" s="122"/>
      <c r="K18" s="105"/>
      <c r="L18" s="106"/>
      <c r="M18" s="9"/>
      <c r="N18" s="109"/>
      <c r="O18" s="131"/>
      <c r="P18" s="132" t="s">
        <v>21</v>
      </c>
      <c r="Q18" s="133">
        <f>C16</f>
        <v>0.93834440325828439</v>
      </c>
      <c r="R18" s="133">
        <f>H16</f>
        <v>-0.70191002734564245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109"/>
      <c r="O19" s="131"/>
      <c r="P19" s="132" t="s">
        <v>22</v>
      </c>
      <c r="Q19" s="133">
        <f>C17</f>
        <v>1.9760539434631186</v>
      </c>
      <c r="R19" s="133">
        <f>H17</f>
        <v>-1.1695511612902498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09"/>
      <c r="O20" s="131">
        <v>2011</v>
      </c>
      <c r="P20" s="132" t="s">
        <v>19</v>
      </c>
      <c r="Q20" s="133">
        <f>D14</f>
        <v>3.9274658097887771</v>
      </c>
      <c r="R20" s="133">
        <f>I14</f>
        <v>12.181696838000367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09"/>
      <c r="O21" s="131"/>
      <c r="P21" s="132" t="s">
        <v>20</v>
      </c>
      <c r="Q21" s="133">
        <f>D15</f>
        <v>9.7082688383006719</v>
      </c>
      <c r="R21" s="133">
        <f>I15</f>
        <v>14.075125476768346</v>
      </c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09"/>
      <c r="O22" s="131"/>
      <c r="P22" s="132" t="s">
        <v>21</v>
      </c>
      <c r="Q22" s="133">
        <f>D16</f>
        <v>10.248603778985599</v>
      </c>
      <c r="R22" s="133">
        <f>I16</f>
        <v>15.107361073902826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09"/>
      <c r="O23" s="131"/>
      <c r="P23" s="132" t="s">
        <v>22</v>
      </c>
      <c r="Q23" s="133">
        <f>D17</f>
        <v>9.778531312917238</v>
      </c>
      <c r="R23" s="133">
        <f>I17</f>
        <v>15.030418513887422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09"/>
      <c r="O24" s="131">
        <v>2012</v>
      </c>
      <c r="P24" s="132" t="s">
        <v>19</v>
      </c>
      <c r="Q24" s="133">
        <f>E14</f>
        <v>12.49186972710563</v>
      </c>
      <c r="R24" s="133">
        <f>J14</f>
        <v>8.8426386478753791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09"/>
      <c r="O25" s="131"/>
      <c r="P25" s="132" t="s">
        <v>20</v>
      </c>
      <c r="Q25" s="133">
        <f>E15</f>
        <v>8.0547467558143673</v>
      </c>
      <c r="R25" s="133">
        <f>J15</f>
        <v>6.1861624785328306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09"/>
      <c r="O26" s="131"/>
      <c r="P26" s="132" t="s">
        <v>21</v>
      </c>
      <c r="Q26" s="133">
        <f>E16</f>
        <v>6.8674858752894918</v>
      </c>
      <c r="R26" s="133">
        <f>J16</f>
        <v>3.9321807803677222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09"/>
      <c r="O27" s="131"/>
      <c r="P27" s="132" t="s">
        <v>22</v>
      </c>
      <c r="Q27" s="133">
        <f>E17</f>
        <v>5.7862549899075688</v>
      </c>
      <c r="R27" s="133">
        <f>J17</f>
        <v>3.3433806939127786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09"/>
      <c r="O28" s="131">
        <v>2013</v>
      </c>
      <c r="P28" s="132" t="s">
        <v>19</v>
      </c>
      <c r="Q28" s="133">
        <f>F14</f>
        <v>3.3635838004977492</v>
      </c>
      <c r="R28" s="133">
        <f>K14</f>
        <v>1.3209866832197381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09"/>
      <c r="O29" s="131"/>
      <c r="P29" s="132" t="s">
        <v>20</v>
      </c>
      <c r="Q29" s="133">
        <f>F15</f>
        <v>5.0728133134839704</v>
      </c>
      <c r="R29" s="133">
        <f>K15</f>
        <v>2.8450205297695375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09"/>
      <c r="O30" s="131"/>
      <c r="P30" s="132" t="s">
        <v>21</v>
      </c>
      <c r="Q30" s="133">
        <f>F16</f>
        <v>0</v>
      </c>
      <c r="R30" s="133">
        <f>K16</f>
        <v>0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09"/>
      <c r="O31" s="131"/>
      <c r="P31" s="132" t="s">
        <v>22</v>
      </c>
      <c r="Q31" s="133">
        <f>F17</f>
        <v>0</v>
      </c>
      <c r="R31" s="133">
        <f>K17</f>
        <v>0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9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9"/>
      <c r="O33" s="131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9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9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9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9"/>
    </row>
    <row r="38" spans="1:18" x14ac:dyDescent="0.25">
      <c r="A38" s="18"/>
      <c r="B38" s="19" t="str">
        <f>Índice!B41</f>
        <v>Fuente: Departamento Administrativo Nacional de Estadistica, Dane agosto 2013.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9"/>
      <c r="O38" s="131"/>
      <c r="Q38" s="133"/>
      <c r="R38" s="133"/>
    </row>
    <row r="39" spans="1:18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33"/>
      <c r="R39" s="133"/>
    </row>
    <row r="40" spans="1:18" x14ac:dyDescent="0.25">
      <c r="Q40" s="133"/>
      <c r="R40" s="133"/>
    </row>
    <row r="41" spans="1:18" x14ac:dyDescent="0.25">
      <c r="R41" s="117"/>
    </row>
    <row r="42" spans="1:18" x14ac:dyDescent="0.25">
      <c r="R42" s="117"/>
    </row>
    <row r="43" spans="1:18" x14ac:dyDescent="0.25">
      <c r="R43" s="117"/>
    </row>
    <row r="44" spans="1:18" x14ac:dyDescent="0.25">
      <c r="R44" s="117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r:id="rId1"/>
  <headerFooter>
    <oddFooter>&amp;C&amp;"-,Negrita"&amp;12&amp;K08-049Página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view="pageBreakPreview" zoomScaleNormal="100" zoomScaleSheetLayoutView="100" workbookViewId="0">
      <selection activeCell="M33" sqref="M33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5"/>
    <col min="15" max="15" width="10.85546875" style="114"/>
    <col min="16" max="16" width="11.42578125" style="114" customWidth="1"/>
    <col min="17" max="17" width="10.85546875" style="114" customWidth="1"/>
    <col min="18" max="18" width="10.85546875" style="114"/>
    <col min="19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8"/>
      <c r="O1" s="130"/>
    </row>
    <row r="2" spans="1:19" x14ac:dyDescent="0.25">
      <c r="A2" s="5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7"/>
      <c r="N2" s="108"/>
      <c r="O2" s="130"/>
    </row>
    <row r="3" spans="1:19" x14ac:dyDescent="0.25">
      <c r="A3" s="5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7"/>
      <c r="N3" s="108"/>
      <c r="O3" s="130"/>
    </row>
    <row r="4" spans="1:19" x14ac:dyDescent="0.25">
      <c r="A4" s="5"/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9"/>
      <c r="N4" s="109"/>
      <c r="O4" s="131"/>
    </row>
    <row r="5" spans="1:19" x14ac:dyDescent="0.25">
      <c r="A5" s="5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9"/>
      <c r="N5" s="109"/>
      <c r="O5" s="131"/>
    </row>
    <row r="6" spans="1:19" x14ac:dyDescent="0.25">
      <c r="A6" s="5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9"/>
      <c r="N6" s="109"/>
      <c r="O6" s="131"/>
    </row>
    <row r="7" spans="1:19" x14ac:dyDescent="0.25">
      <c r="A7" s="5"/>
      <c r="B7" s="106"/>
      <c r="C7" s="138" t="s">
        <v>86</v>
      </c>
      <c r="D7" s="138"/>
      <c r="E7" s="138"/>
      <c r="F7" s="138"/>
      <c r="G7" s="138"/>
      <c r="H7" s="138"/>
      <c r="I7" s="138"/>
      <c r="J7" s="138"/>
      <c r="K7" s="138"/>
      <c r="L7" s="138"/>
      <c r="M7" s="9"/>
      <c r="N7" s="109"/>
      <c r="O7" s="131"/>
    </row>
    <row r="8" spans="1:19" x14ac:dyDescent="0.25">
      <c r="A8" s="5"/>
      <c r="B8" s="106"/>
      <c r="C8" s="139" t="s">
        <v>51</v>
      </c>
      <c r="D8" s="139"/>
      <c r="E8" s="139"/>
      <c r="F8" s="139"/>
      <c r="G8" s="139"/>
      <c r="H8" s="139"/>
      <c r="I8" s="139"/>
      <c r="J8" s="139"/>
      <c r="K8" s="139"/>
      <c r="L8" s="10"/>
      <c r="M8" s="9"/>
      <c r="N8" s="109"/>
      <c r="O8" s="131"/>
    </row>
    <row r="9" spans="1:19" x14ac:dyDescent="0.25">
      <c r="A9" s="5"/>
      <c r="B9" s="106"/>
      <c r="C9" s="139" t="s">
        <v>85</v>
      </c>
      <c r="D9" s="139"/>
      <c r="E9" s="139"/>
      <c r="F9" s="139"/>
      <c r="G9" s="139"/>
      <c r="H9" s="139"/>
      <c r="I9" s="139"/>
      <c r="J9" s="139"/>
      <c r="K9" s="105"/>
      <c r="L9" s="10"/>
      <c r="M9" s="9"/>
      <c r="N9" s="109"/>
      <c r="O9" s="131"/>
    </row>
    <row r="10" spans="1:19" x14ac:dyDescent="0.25">
      <c r="A10" s="5"/>
      <c r="B10" s="106"/>
      <c r="C10" s="106"/>
      <c r="D10" s="106"/>
      <c r="E10" s="106"/>
      <c r="F10" s="106"/>
      <c r="G10" s="106"/>
      <c r="H10" s="106"/>
      <c r="I10" s="106"/>
      <c r="J10" s="106"/>
      <c r="K10" s="105"/>
      <c r="L10" s="106"/>
      <c r="M10" s="9"/>
      <c r="N10" s="109"/>
      <c r="O10" s="131"/>
    </row>
    <row r="11" spans="1:19" x14ac:dyDescent="0.25">
      <c r="A11" s="5"/>
      <c r="B11" s="106"/>
      <c r="C11" s="143" t="s">
        <v>31</v>
      </c>
      <c r="D11" s="143"/>
      <c r="E11" s="143"/>
      <c r="F11" s="143"/>
      <c r="G11" s="106"/>
      <c r="H11" s="143" t="s">
        <v>32</v>
      </c>
      <c r="I11" s="143"/>
      <c r="J11" s="143"/>
      <c r="K11" s="143"/>
      <c r="L11" s="106"/>
      <c r="M11" s="9"/>
      <c r="N11" s="109"/>
      <c r="O11" s="131"/>
    </row>
    <row r="12" spans="1:19" x14ac:dyDescent="0.25">
      <c r="A12" s="5"/>
      <c r="B12" s="106"/>
      <c r="H12" s="7"/>
      <c r="I12" s="7"/>
      <c r="J12" s="7"/>
      <c r="K12" s="7"/>
      <c r="L12" s="106"/>
      <c r="M12" s="9"/>
      <c r="N12" s="109"/>
      <c r="O12" s="131"/>
    </row>
    <row r="13" spans="1:19" x14ac:dyDescent="0.25">
      <c r="A13" s="5"/>
      <c r="B13" s="106"/>
      <c r="C13" s="122">
        <v>2010</v>
      </c>
      <c r="D13" s="122">
        <v>2011</v>
      </c>
      <c r="E13" s="122">
        <v>2012</v>
      </c>
      <c r="F13" s="122">
        <v>2013</v>
      </c>
      <c r="G13" s="59"/>
      <c r="H13" s="122">
        <v>2010</v>
      </c>
      <c r="I13" s="122">
        <v>2011</v>
      </c>
      <c r="J13" s="122">
        <v>2012</v>
      </c>
      <c r="K13" s="122">
        <v>2013</v>
      </c>
      <c r="L13" s="106"/>
      <c r="M13" s="9"/>
      <c r="N13" s="109"/>
      <c r="O13" s="131"/>
    </row>
    <row r="14" spans="1:19" x14ac:dyDescent="0.25">
      <c r="A14" s="5"/>
      <c r="B14" s="60" t="s">
        <v>19</v>
      </c>
      <c r="C14" s="61">
        <v>2.4044935641582388</v>
      </c>
      <c r="D14" s="61">
        <v>-3.3692291289050158</v>
      </c>
      <c r="E14" s="61">
        <v>4.8867801929701971</v>
      </c>
      <c r="F14" s="102">
        <v>6.517597278879772</v>
      </c>
      <c r="G14" s="62"/>
      <c r="H14" s="61">
        <v>0.23402475177050075</v>
      </c>
      <c r="I14" s="61">
        <v>2.5566539326723259</v>
      </c>
      <c r="J14" s="61">
        <v>2.9534251536000866E-2</v>
      </c>
      <c r="K14" s="102">
        <v>1.0771881929303229</v>
      </c>
      <c r="L14" s="106"/>
      <c r="M14" s="9"/>
      <c r="N14" s="109"/>
      <c r="O14" s="131"/>
      <c r="S14" s="114"/>
    </row>
    <row r="15" spans="1:19" x14ac:dyDescent="0.25">
      <c r="A15" s="5"/>
      <c r="B15" s="60" t="s">
        <v>20</v>
      </c>
      <c r="C15" s="61">
        <v>2.0606534218989392</v>
      </c>
      <c r="D15" s="61">
        <v>-0.38343061437247083</v>
      </c>
      <c r="E15" s="61">
        <v>2.367381690040915</v>
      </c>
      <c r="F15" s="102">
        <v>5.276199057388431</v>
      </c>
      <c r="G15" s="62"/>
      <c r="H15" s="61">
        <v>-2.5186675284294857</v>
      </c>
      <c r="I15" s="61">
        <v>5.2729370350549809</v>
      </c>
      <c r="J15" s="61">
        <v>-2.9417977653467542</v>
      </c>
      <c r="K15" s="102">
        <v>2.3181610902014871</v>
      </c>
      <c r="L15" s="106"/>
      <c r="M15" s="9"/>
      <c r="N15" s="109"/>
      <c r="O15" s="131"/>
      <c r="Q15" s="114" t="s">
        <v>31</v>
      </c>
      <c r="R15" s="114" t="s">
        <v>32</v>
      </c>
      <c r="S15" s="114"/>
    </row>
    <row r="16" spans="1:19" x14ac:dyDescent="0.25">
      <c r="A16" s="5"/>
      <c r="B16" s="60" t="s">
        <v>21</v>
      </c>
      <c r="C16" s="61">
        <v>1.9644690779483831</v>
      </c>
      <c r="D16" s="61">
        <v>0.29745009448414184</v>
      </c>
      <c r="E16" s="61">
        <v>2.1884001225038752</v>
      </c>
      <c r="F16" s="102"/>
      <c r="G16" s="62"/>
      <c r="H16" s="61">
        <v>-3.429369791774306</v>
      </c>
      <c r="I16" s="61">
        <v>4.2159905350220406</v>
      </c>
      <c r="J16" s="61">
        <v>-1.592450648432342</v>
      </c>
      <c r="K16" s="102"/>
      <c r="L16" s="106"/>
      <c r="M16" s="9"/>
      <c r="N16" s="109"/>
      <c r="O16" s="131">
        <v>2010</v>
      </c>
      <c r="P16" s="132" t="s">
        <v>19</v>
      </c>
      <c r="Q16" s="133">
        <f>C14</f>
        <v>2.4044935641582388</v>
      </c>
      <c r="R16" s="133">
        <f>H14</f>
        <v>0.23402475177050075</v>
      </c>
      <c r="S16" s="114"/>
    </row>
    <row r="17" spans="1:19" x14ac:dyDescent="0.25">
      <c r="A17" s="5"/>
      <c r="B17" s="60" t="s">
        <v>22</v>
      </c>
      <c r="C17" s="61">
        <v>1.7791215694824114</v>
      </c>
      <c r="D17" s="61">
        <v>0.4918249948562714</v>
      </c>
      <c r="E17" s="61">
        <v>1.7835005861795983</v>
      </c>
      <c r="F17" s="102"/>
      <c r="G17" s="62"/>
      <c r="H17" s="61">
        <v>-2.1379960961087963</v>
      </c>
      <c r="I17" s="61">
        <v>2.6506553629781715</v>
      </c>
      <c r="J17" s="61">
        <v>-1.15768172430738</v>
      </c>
      <c r="K17" s="102"/>
      <c r="L17" s="106"/>
      <c r="M17" s="9"/>
      <c r="N17" s="109"/>
      <c r="O17" s="131">
        <v>2010</v>
      </c>
      <c r="P17" s="132" t="s">
        <v>20</v>
      </c>
      <c r="Q17" s="133">
        <f>C15</f>
        <v>2.0606534218989392</v>
      </c>
      <c r="R17" s="133">
        <f>H15</f>
        <v>-2.5186675284294857</v>
      </c>
      <c r="S17" s="114"/>
    </row>
    <row r="18" spans="1:19" x14ac:dyDescent="0.25">
      <c r="A18" s="5"/>
      <c r="B18" s="106"/>
      <c r="C18" s="106"/>
      <c r="D18" s="106"/>
      <c r="E18" s="106"/>
      <c r="F18" s="106"/>
      <c r="G18" s="106"/>
      <c r="H18" s="106"/>
      <c r="I18" s="106"/>
      <c r="J18" s="106"/>
      <c r="K18" s="105"/>
      <c r="L18" s="106"/>
      <c r="M18" s="9"/>
      <c r="N18" s="109"/>
      <c r="O18" s="131"/>
      <c r="P18" s="132" t="s">
        <v>21</v>
      </c>
      <c r="Q18" s="133">
        <f>C16</f>
        <v>1.9644690779483831</v>
      </c>
      <c r="R18" s="133">
        <f>H16</f>
        <v>-3.429369791774306</v>
      </c>
      <c r="S18" s="11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58"/>
      <c r="K19" s="15"/>
      <c r="L19" s="11"/>
      <c r="M19" s="9"/>
      <c r="N19" s="109"/>
      <c r="O19" s="131"/>
      <c r="P19" s="132" t="s">
        <v>22</v>
      </c>
      <c r="Q19" s="133">
        <f>C17</f>
        <v>1.7791215694824114</v>
      </c>
      <c r="R19" s="133">
        <f>H17</f>
        <v>-2.1379960961087963</v>
      </c>
      <c r="S19" s="11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09"/>
      <c r="O20" s="131">
        <v>2011</v>
      </c>
      <c r="P20" s="132" t="s">
        <v>19</v>
      </c>
      <c r="Q20" s="133">
        <f>D14</f>
        <v>-3.3692291289050158</v>
      </c>
      <c r="R20" s="133">
        <f>I14</f>
        <v>2.5566539326723259</v>
      </c>
      <c r="S20" s="11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09"/>
      <c r="O21" s="131"/>
      <c r="P21" s="132" t="s">
        <v>20</v>
      </c>
      <c r="Q21" s="133">
        <f>D15</f>
        <v>-0.38343061437247083</v>
      </c>
      <c r="R21" s="133">
        <f>I15</f>
        <v>5.2729370350549809</v>
      </c>
      <c r="S21" s="114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09"/>
      <c r="O22" s="131"/>
      <c r="P22" s="132" t="s">
        <v>21</v>
      </c>
      <c r="Q22" s="133">
        <f>D16</f>
        <v>0.29745009448414184</v>
      </c>
      <c r="R22" s="133">
        <f>I16</f>
        <v>4.2159905350220406</v>
      </c>
      <c r="S22" s="11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09"/>
      <c r="O23" s="131"/>
      <c r="P23" s="132" t="s">
        <v>22</v>
      </c>
      <c r="Q23" s="133">
        <f>D17</f>
        <v>0.4918249948562714</v>
      </c>
      <c r="R23" s="133">
        <f>I17</f>
        <v>2.6506553629781715</v>
      </c>
      <c r="S23" s="11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09"/>
      <c r="O24" s="131">
        <v>2012</v>
      </c>
      <c r="P24" s="132" t="s">
        <v>19</v>
      </c>
      <c r="Q24" s="133">
        <f>E14</f>
        <v>4.8867801929701971</v>
      </c>
      <c r="R24" s="133">
        <f>J14</f>
        <v>2.9534251536000866E-2</v>
      </c>
      <c r="S24" s="11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09"/>
      <c r="O25" s="131"/>
      <c r="P25" s="132" t="s">
        <v>20</v>
      </c>
      <c r="Q25" s="133">
        <f>E15</f>
        <v>2.367381690040915</v>
      </c>
      <c r="R25" s="133">
        <f>J15</f>
        <v>-2.9417977653467542</v>
      </c>
      <c r="S25" s="11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09"/>
      <c r="O26" s="131"/>
      <c r="P26" s="132" t="s">
        <v>21</v>
      </c>
      <c r="Q26" s="133">
        <f>E16</f>
        <v>2.1884001225038752</v>
      </c>
      <c r="R26" s="133">
        <f>J16</f>
        <v>-1.592450648432342</v>
      </c>
      <c r="S26" s="11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09"/>
      <c r="O27" s="131"/>
      <c r="P27" s="132" t="s">
        <v>22</v>
      </c>
      <c r="Q27" s="133">
        <f>E17</f>
        <v>1.7835005861795983</v>
      </c>
      <c r="R27" s="133">
        <f>J17</f>
        <v>-1.15768172430738</v>
      </c>
      <c r="S27" s="11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09"/>
      <c r="O28" s="131">
        <v>2013</v>
      </c>
      <c r="P28" s="132" t="s">
        <v>19</v>
      </c>
      <c r="Q28" s="133">
        <f>F14</f>
        <v>6.517597278879772</v>
      </c>
      <c r="R28" s="133">
        <f>K14</f>
        <v>1.0771881929303229</v>
      </c>
      <c r="S28" s="11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09"/>
      <c r="O29" s="131"/>
      <c r="P29" s="132" t="s">
        <v>20</v>
      </c>
      <c r="Q29" s="133">
        <f>F15</f>
        <v>5.276199057388431</v>
      </c>
      <c r="R29" s="133">
        <f>K15</f>
        <v>2.3181610902014871</v>
      </c>
      <c r="S29" s="11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09"/>
      <c r="O30" s="131"/>
      <c r="P30" s="132" t="s">
        <v>21</v>
      </c>
      <c r="Q30" s="133">
        <f>F16</f>
        <v>0</v>
      </c>
      <c r="R30" s="133">
        <f>K16</f>
        <v>0</v>
      </c>
      <c r="S30" s="11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09"/>
      <c r="O31" s="131"/>
      <c r="P31" s="132" t="s">
        <v>22</v>
      </c>
      <c r="Q31" s="133">
        <f>F17</f>
        <v>0</v>
      </c>
      <c r="R31" s="133">
        <f>K17</f>
        <v>0</v>
      </c>
      <c r="S31" s="11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9"/>
      <c r="S32" s="11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9"/>
      <c r="O33" s="131"/>
      <c r="S33" s="11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9"/>
      <c r="S34" s="11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9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9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9"/>
    </row>
    <row r="38" spans="1:19" x14ac:dyDescent="0.25">
      <c r="A38" s="18"/>
      <c r="B38" s="19" t="str">
        <f>Índice!B41</f>
        <v>Fuente: Departamento Administrativo Nacional de Estadistica, Dane agosto 2013.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9"/>
      <c r="O38" s="131"/>
      <c r="Q38" s="133"/>
      <c r="R38" s="133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33"/>
      <c r="R39" s="133"/>
    </row>
    <row r="40" spans="1:19" x14ac:dyDescent="0.25">
      <c r="Q40" s="133"/>
      <c r="R40" s="133"/>
    </row>
    <row r="41" spans="1:19" x14ac:dyDescent="0.25">
      <c r="R41" s="117"/>
    </row>
    <row r="42" spans="1:19" x14ac:dyDescent="0.25">
      <c r="R42" s="117"/>
    </row>
    <row r="43" spans="1:19" x14ac:dyDescent="0.25">
      <c r="R43" s="117"/>
    </row>
    <row r="44" spans="1:19" x14ac:dyDescent="0.25">
      <c r="R44" s="117"/>
    </row>
  </sheetData>
  <mergeCells count="5">
    <mergeCell ref="C7:L7"/>
    <mergeCell ref="C8:K8"/>
    <mergeCell ref="C9:J9"/>
    <mergeCell ref="C11:F11"/>
    <mergeCell ref="H11:K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portrait" r:id="rId1"/>
  <headerFooter>
    <oddFooter>&amp;C&amp;12Página 19</oddFooter>
  </headerFooter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2012-12-19T20:04:32Z</cp:lastPrinted>
  <dcterms:created xsi:type="dcterms:W3CDTF">2010-10-05T21:06:03Z</dcterms:created>
  <dcterms:modified xsi:type="dcterms:W3CDTF">2013-09-09T16:54:49Z</dcterms:modified>
</cp:coreProperties>
</file>