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theme/themeOverride1.xml" ContentType="application/vnd.openxmlformats-officedocument.themeOverride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8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0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37.xml" ContentType="application/vnd.openxmlformats-officedocument.drawingml.chart+xml"/>
  <Override PartName="/xl/drawings/drawing23.xml" ContentType="application/vnd.openxmlformats-officedocument.drawingml.chartshapes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drawings/drawing27.xml" ContentType="application/vnd.openxmlformats-officedocument.drawingml.chartshapes+xml"/>
  <Override PartName="/xl/charts/chart44.xml" ContentType="application/vnd.openxmlformats-officedocument.drawingml.chart+xml"/>
  <Override PartName="/xl/drawings/drawing28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9.xml" ContentType="application/vnd.openxmlformats-officedocument.drawing+xml"/>
  <Override PartName="/xl/charts/chart47.xml" ContentType="application/vnd.openxmlformats-officedocument.drawingml.chart+xml"/>
  <Override PartName="/xl/drawings/drawing30.xml" ContentType="application/vnd.openxmlformats-officedocument.drawing+xml"/>
  <Override PartName="/xl/charts/chart48.xml" ContentType="application/vnd.openxmlformats-officedocument.drawingml.chart+xml"/>
  <Override PartName="/xl/drawings/drawing31.xml" ContentType="application/vnd.openxmlformats-officedocument.drawing+xml"/>
  <Override PartName="/xl/charts/chart49.xml" ContentType="application/vnd.openxmlformats-officedocument.drawingml.chart+xml"/>
  <Override PartName="/xl/drawings/drawing32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3.xml" ContentType="application/vnd.openxmlformats-officedocument.drawing+xml"/>
  <Override PartName="/xl/charts/chart52.xml" ContentType="application/vnd.openxmlformats-officedocument.drawingml.chart+xml"/>
  <Override PartName="/xl/drawings/drawing34.xml" ContentType="application/vnd.openxmlformats-officedocument.drawing+xml"/>
  <Override PartName="/xl/charts/chart53.xml" ContentType="application/vnd.openxmlformats-officedocument.drawingml.chart+xml"/>
  <Override PartName="/xl/drawings/drawing35.xml" ContentType="application/vnd.openxmlformats-officedocument.drawing+xml"/>
  <Override PartName="/xl/charts/chart5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360" yWindow="660" windowWidth="15480" windowHeight="9120" tabRatio="850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Contrato Bogotá" sheetId="46" r:id="rId11"/>
    <sheet name="H Produc Barranquilla anual%" sheetId="24" r:id="rId12"/>
    <sheet name="H Ventas Barranquilla anual%" sheetId="25" r:id="rId13"/>
    <sheet name="H Ocupados Barranquilla anual%" sheetId="26" r:id="rId14"/>
    <sheet name="H Producción Cali anual%" sheetId="27" r:id="rId15"/>
    <sheet name="H Ventas Cali anual%" sheetId="28" r:id="rId16"/>
    <sheet name="H Ocupados Cali anual%" sheetId="29" r:id="rId17"/>
    <sheet name="H Producción Eje cafeter anual%" sheetId="30" r:id="rId18"/>
    <sheet name="H Ventas Eje cafetero anual%" sheetId="31" r:id="rId19"/>
    <sheet name="H Ocupados Eje cafetero anual%" sheetId="32" r:id="rId20"/>
    <sheet name="H Producción Medellín anual%" sheetId="33" r:id="rId21"/>
    <sheet name="H Ventas Medellín anual%" sheetId="34" r:id="rId22"/>
    <sheet name="H Ocupados Medellin anual%" sheetId="35" r:id="rId23"/>
    <sheet name="H Producción Santanderes anual%" sheetId="36" r:id="rId24"/>
    <sheet name="H Ventas Santanderes anual%" sheetId="37" r:id="rId25"/>
    <sheet name="H Ocupados Santanderes anual%" sheetId="38" r:id="rId26"/>
    <sheet name="H Producci Regional acum anual%" sheetId="42" r:id="rId27"/>
    <sheet name="H Ventas Regional acum anual%" sheetId="43" r:id="rId28"/>
    <sheet name="H Ocupación Regional acum anua%" sheetId="44" r:id="rId29"/>
    <sheet name="H Prod Bogotá acumulado%" sheetId="45" r:id="rId30"/>
    <sheet name="H Vehículos Pr%" sheetId="47" r:id="rId31"/>
    <sheet name="H Caucho Pr%" sheetId="48" r:id="rId32"/>
    <sheet name="H Confecciones Pr %" sheetId="49" r:id="rId33"/>
  </sheets>
  <externalReferences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28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6">#REF!</definedName>
    <definedName name="\a" localSheetId="25">#REF!</definedName>
    <definedName name="\a" localSheetId="11">#REF!</definedName>
    <definedName name="\a" localSheetId="26">#REF!</definedName>
    <definedName name="\a" localSheetId="7">#REF!</definedName>
    <definedName name="\a" localSheetId="14">#REF!</definedName>
    <definedName name="\a" localSheetId="17">#REF!</definedName>
    <definedName name="\a" localSheetId="20">#REF!</definedName>
    <definedName name="\a" localSheetId="4">#REF!</definedName>
    <definedName name="\a" localSheetId="23">#REF!</definedName>
    <definedName name="\a" localSheetId="12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27">#REF!</definedName>
    <definedName name="\a" localSheetId="5">#REF!</definedName>
    <definedName name="\a" localSheetId="24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8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6">#REF!</definedName>
    <definedName name="\y" localSheetId="25">#REF!</definedName>
    <definedName name="\y" localSheetId="11">#REF!</definedName>
    <definedName name="\y" localSheetId="26">#REF!</definedName>
    <definedName name="\y" localSheetId="7">#REF!</definedName>
    <definedName name="\y" localSheetId="14">#REF!</definedName>
    <definedName name="\y" localSheetId="17">#REF!</definedName>
    <definedName name="\y" localSheetId="20">#REF!</definedName>
    <definedName name="\y" localSheetId="4">#REF!</definedName>
    <definedName name="\y" localSheetId="23">#REF!</definedName>
    <definedName name="\y" localSheetId="12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27">#REF!</definedName>
    <definedName name="\y" localSheetId="5">#REF!</definedName>
    <definedName name="\y" localSheetId="24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8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6">#REF!</definedName>
    <definedName name="\z" localSheetId="25">#REF!</definedName>
    <definedName name="\z" localSheetId="11">#REF!</definedName>
    <definedName name="\z" localSheetId="26">#REF!</definedName>
    <definedName name="\z" localSheetId="7">#REF!</definedName>
    <definedName name="\z" localSheetId="14">#REF!</definedName>
    <definedName name="\z" localSheetId="17">#REF!</definedName>
    <definedName name="\z" localSheetId="20">#REF!</definedName>
    <definedName name="\z" localSheetId="4">#REF!</definedName>
    <definedName name="\z" localSheetId="23">#REF!</definedName>
    <definedName name="\z" localSheetId="12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27">#REF!</definedName>
    <definedName name="\z" localSheetId="5">#REF!</definedName>
    <definedName name="\z" localSheetId="24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8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6" hidden="1">#REF!</definedName>
    <definedName name="_Fill" localSheetId="25" hidden="1">#REF!</definedName>
    <definedName name="_Fill" localSheetId="11" hidden="1">#REF!</definedName>
    <definedName name="_Fill" localSheetId="26" hidden="1">#REF!</definedName>
    <definedName name="_Fill" localSheetId="7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4" hidden="1">#REF!</definedName>
    <definedName name="_Fill" localSheetId="23" hidden="1">#REF!</definedName>
    <definedName name="_Fill" localSheetId="12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27" hidden="1">#REF!</definedName>
    <definedName name="_Fill" localSheetId="5" hidden="1">#REF!</definedName>
    <definedName name="_Fill" localSheetId="24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xlnm._FilterDatabase" localSheetId="12" hidden="1">'H Ventas Barranquilla anual%'!$B$13:$G$22</definedName>
    <definedName name="_Key1" localSheetId="28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6" hidden="1">#REF!</definedName>
    <definedName name="_Key1" localSheetId="25" hidden="1">#REF!</definedName>
    <definedName name="_Key1" localSheetId="11" hidden="1">#REF!</definedName>
    <definedName name="_Key1" localSheetId="26" hidden="1">#REF!</definedName>
    <definedName name="_Key1" localSheetId="7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4" hidden="1">#REF!</definedName>
    <definedName name="_Key1" localSheetId="23" hidden="1">#REF!</definedName>
    <definedName name="_Key1" localSheetId="12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27" hidden="1">#REF!</definedName>
    <definedName name="_Key1" localSheetId="5" hidden="1">#REF!</definedName>
    <definedName name="_Key1" localSheetId="24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8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6" hidden="1">#REF!</definedName>
    <definedName name="_Sort" localSheetId="25" hidden="1">#REF!</definedName>
    <definedName name="_Sort" localSheetId="11" hidden="1">#REF!</definedName>
    <definedName name="_Sort" localSheetId="26" hidden="1">#REF!</definedName>
    <definedName name="_Sort" localSheetId="7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4" hidden="1">#REF!</definedName>
    <definedName name="_Sort" localSheetId="23" hidden="1">#REF!</definedName>
    <definedName name="_Sort" localSheetId="12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27" hidden="1">#REF!</definedName>
    <definedName name="_Sort" localSheetId="5" hidden="1">#REF!</definedName>
    <definedName name="_Sort" localSheetId="24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8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6">'[1]ipc indice 2'!$L$1:$L$311</definedName>
    <definedName name="ABR._89" localSheetId="25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7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4">'[1]ipc indice 2'!$L$1:$L$311</definedName>
    <definedName name="ABR._89" localSheetId="23">'[1]ipc indice 2'!$L$1:$L$311</definedName>
    <definedName name="ABR._89" localSheetId="12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27">'[1]ipc indice 2'!$L$1:$L$311</definedName>
    <definedName name="ABR._89" localSheetId="5">'[1]ipc indice 2'!$L$1:$L$311</definedName>
    <definedName name="ABR._89" localSheetId="24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8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6">'[1]ipc indice 2'!$P$1:$P$311</definedName>
    <definedName name="AGO._89" localSheetId="25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7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4">'[1]ipc indice 2'!$P$1:$P$311</definedName>
    <definedName name="AGO._89" localSheetId="23">'[1]ipc indice 2'!$P$1:$P$311</definedName>
    <definedName name="AGO._89" localSheetId="12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27">'[1]ipc indice 2'!$P$1:$P$311</definedName>
    <definedName name="AGO._89" localSheetId="5">'[1]ipc indice 2'!$P$1:$P$311</definedName>
    <definedName name="AGO._89" localSheetId="24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10">'Contrato Bogotá'!$A$1:$K$40</definedName>
    <definedName name="_xlnm.Print_Area" localSheetId="31">'H Caucho Pr%'!$A$1:$R$37</definedName>
    <definedName name="_xlnm.Print_Area" localSheetId="32">'H Confecciones Pr %'!$A$1:$R$37</definedName>
    <definedName name="_xlnm.Print_Area" localSheetId="28">'H Ocupación Regional acum anua%'!$A$1:$R$41</definedName>
    <definedName name="_xlnm.Print_Area" localSheetId="13">'H Ocupados Barranquilla anual%'!$A$1:$H$47</definedName>
    <definedName name="_xlnm.Print_Area" localSheetId="9">'H Ocupados Bogotá anual%'!$A$1:$K$58</definedName>
    <definedName name="_xlnm.Print_Area" localSheetId="16">'H Ocupados Cali anual%'!$A$1:$H$50</definedName>
    <definedName name="_xlnm.Print_Area" localSheetId="19">'H Ocupados Eje cafetero anual%'!$A$1:$H$48</definedName>
    <definedName name="_xlnm.Print_Area" localSheetId="22">'H Ocupados Medellin anual%'!$A$1:$H$49</definedName>
    <definedName name="_xlnm.Print_Area" localSheetId="6">'H Ocupados Regional anual%'!$A$1:$R$46</definedName>
    <definedName name="_xlnm.Print_Area" localSheetId="25">'H Ocupados Santanderes anual%'!$A$1:$H$47</definedName>
    <definedName name="_xlnm.Print_Area" localSheetId="29">'H Prod Bogotá acumulado%'!$A$1:$K$56</definedName>
    <definedName name="_xlnm.Print_Area" localSheetId="11">'H Produc Barranquilla anual%'!$A$1:$H$48</definedName>
    <definedName name="_xlnm.Print_Area" localSheetId="26">'H Producci Regional acum anual%'!$A$1:$R$43</definedName>
    <definedName name="_xlnm.Print_Area" localSheetId="7">'H Producción Bogotá anual%'!$A$1:$K$58</definedName>
    <definedName name="_xlnm.Print_Area" localSheetId="14">'H Producción Cali anual%'!$A$1:$H$50</definedName>
    <definedName name="_xlnm.Print_Area" localSheetId="17">'H Producción Eje cafeter anual%'!$A$1:$H$48</definedName>
    <definedName name="_xlnm.Print_Area" localSheetId="20">'H Producción Medellín anual%'!$A$1:$H$50</definedName>
    <definedName name="_xlnm.Print_Area" localSheetId="4">'H Producción Regional anual%'!$A$1:$R$46</definedName>
    <definedName name="_xlnm.Print_Area" localSheetId="23">'H Producción Santanderes anual%'!$A$1:$H$47</definedName>
    <definedName name="_xlnm.Print_Area" localSheetId="30">'H Vehículos Pr%'!$A$1:$R$37</definedName>
    <definedName name="_xlnm.Print_Area" localSheetId="12">'H Ventas Barranquilla anual%'!$A$1:$H$46</definedName>
    <definedName name="_xlnm.Print_Area" localSheetId="8">'H Ventas Bogotá anual%'!$A$1:$K$58</definedName>
    <definedName name="_xlnm.Print_Area" localSheetId="15">'H Ventas Cali anual%'!$A$1:$H$50</definedName>
    <definedName name="_xlnm.Print_Area" localSheetId="18">'H Ventas Eje cafetero anual%'!$A$1:$H$48</definedName>
    <definedName name="_xlnm.Print_Area" localSheetId="21">'H Ventas Medellín anual%'!$A$1:$H$49</definedName>
    <definedName name="_xlnm.Print_Area" localSheetId="27">'H Ventas Regional acum anual%'!$A$1:$R$42</definedName>
    <definedName name="_xlnm.Print_Area" localSheetId="5">'H Ventas Regional anual%'!$A$1:$R$46</definedName>
    <definedName name="_xlnm.Print_Area" localSheetId="24">'H Ventas Santanderes anual%'!$A$1:$H$47</definedName>
    <definedName name="_xlnm.Print_Area" localSheetId="0">Índice!$A$1:$O$35</definedName>
    <definedName name="_xlnm.Print_Area" localSheetId="1">'Industria regiones (%)'!$A$1:$J$35</definedName>
    <definedName name="_xlnm.Print_Area" localSheetId="3">'Industria var acumulada anual%'!$A$1:$J$45</definedName>
    <definedName name="_xlnm.Print_Area" localSheetId="2">'Industria variación anual %'!$A$1:$J$47</definedName>
    <definedName name="BASE" localSheetId="0">#REF!</definedName>
    <definedName name="_xlnm.Database" localSheetId="28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6">[4]BASE!#REF!</definedName>
    <definedName name="_xlnm.Database" localSheetId="25">[4]BASE!#REF!</definedName>
    <definedName name="_xlnm.Database" localSheetId="11">[4]BASE!#REF!</definedName>
    <definedName name="_xlnm.Database" localSheetId="26">[4]BASE!#REF!</definedName>
    <definedName name="_xlnm.Database" localSheetId="7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4">[4]BASE!#REF!</definedName>
    <definedName name="_xlnm.Database" localSheetId="23">[4]BASE!#REF!</definedName>
    <definedName name="_xlnm.Database" localSheetId="12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27">[4]BASE!#REF!</definedName>
    <definedName name="_xlnm.Database" localSheetId="5">[4]BASE!#REF!</definedName>
    <definedName name="_xlnm.Database" localSheetId="24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8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6">[6]BASE!#REF!</definedName>
    <definedName name="Database" localSheetId="25">[6]BASE!#REF!</definedName>
    <definedName name="Database" localSheetId="11">[6]BASE!#REF!</definedName>
    <definedName name="Database" localSheetId="26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4">[6]BASE!#REF!</definedName>
    <definedName name="Database" localSheetId="23">[6]BASE!#REF!</definedName>
    <definedName name="Database" localSheetId="12">[6]BASE!#REF!</definedName>
    <definedName name="Database" localSheetId="8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27">[6]BASE!#REF!</definedName>
    <definedName name="Database" localSheetId="5">[6]BASE!#REF!</definedName>
    <definedName name="Database" localSheetId="24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8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6">'[1]ipc indice 2'!$H$1:$H$311</definedName>
    <definedName name="DIC._88" localSheetId="25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7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4">'[1]ipc indice 2'!$H$1:$H$311</definedName>
    <definedName name="DIC._88" localSheetId="23">'[1]ipc indice 2'!$H$1:$H$311</definedName>
    <definedName name="DIC._88" localSheetId="12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27">'[1]ipc indice 2'!$H$1:$H$311</definedName>
    <definedName name="DIC._88" localSheetId="5">'[1]ipc indice 2'!$H$1:$H$311</definedName>
    <definedName name="DIC._88" localSheetId="24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8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6">'[1]ipc indice 2'!$T$1:$T$311</definedName>
    <definedName name="DIC._89" localSheetId="25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7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4">'[1]ipc indice 2'!$T$1:$T$311</definedName>
    <definedName name="DIC._89" localSheetId="23">'[1]ipc indice 2'!$T$1:$T$311</definedName>
    <definedName name="DIC._89" localSheetId="12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27">'[1]ipc indice 2'!$T$1:$T$311</definedName>
    <definedName name="DIC._89" localSheetId="5">'[1]ipc indice 2'!$T$1:$T$311</definedName>
    <definedName name="DIC._89" localSheetId="24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8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6">'[1]ipc indice 2'!$I$1:$I$311</definedName>
    <definedName name="ENE._89" localSheetId="25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7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4">'[1]ipc indice 2'!$I$1:$I$311</definedName>
    <definedName name="ENE._89" localSheetId="23">'[1]ipc indice 2'!$I$1:$I$311</definedName>
    <definedName name="ENE._89" localSheetId="12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27">'[1]ipc indice 2'!$I$1:$I$311</definedName>
    <definedName name="ENE._89" localSheetId="5">'[1]ipc indice 2'!$I$1:$I$311</definedName>
    <definedName name="ENE._89" localSheetId="24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8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6">'[1]ipc indice 2'!$U$1:$U$311</definedName>
    <definedName name="ENE._90" localSheetId="25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7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4">'[1]ipc indice 2'!$U$1:$U$311</definedName>
    <definedName name="ENE._90" localSheetId="23">'[1]ipc indice 2'!$U$1:$U$311</definedName>
    <definedName name="ENE._90" localSheetId="12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27">'[1]ipc indice 2'!$U$1:$U$311</definedName>
    <definedName name="ENE._90" localSheetId="5">'[1]ipc indice 2'!$U$1:$U$311</definedName>
    <definedName name="ENE._90" localSheetId="24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8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6">'[1]ipc indice 2'!$J$1:$J$311</definedName>
    <definedName name="FEB._89" localSheetId="25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7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4">'[1]ipc indice 2'!$J$1:$J$311</definedName>
    <definedName name="FEB._89" localSheetId="23">'[1]ipc indice 2'!$J$1:$J$311</definedName>
    <definedName name="FEB._89" localSheetId="12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27">'[1]ipc indice 2'!$J$1:$J$311</definedName>
    <definedName name="FEB._89" localSheetId="5">'[1]ipc indice 2'!$J$1:$J$311</definedName>
    <definedName name="FEB._89" localSheetId="24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8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4" hidden="1">{"'Hoja1'!$A$2:$E$19"}</definedName>
    <definedName name="HTML_Control" localSheetId="23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7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8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6">'[1]ipc indice 2'!$O$1:$O$311</definedName>
    <definedName name="JUL._89" localSheetId="25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7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4">'[1]ipc indice 2'!$O$1:$O$311</definedName>
    <definedName name="JUL._89" localSheetId="23">'[1]ipc indice 2'!$O$1:$O$311</definedName>
    <definedName name="JUL._89" localSheetId="12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27">'[1]ipc indice 2'!$O$1:$O$311</definedName>
    <definedName name="JUL._89" localSheetId="5">'[1]ipc indice 2'!$O$1:$O$311</definedName>
    <definedName name="JUL._89" localSheetId="24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8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6">'[1]ipc indice 2'!$N$1:$N$311</definedName>
    <definedName name="JUN._89" localSheetId="25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7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4">'[1]ipc indice 2'!$N$1:$N$311</definedName>
    <definedName name="JUN._89" localSheetId="23">'[1]ipc indice 2'!$N$1:$N$311</definedName>
    <definedName name="JUN._89" localSheetId="12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27">'[1]ipc indice 2'!$N$1:$N$311</definedName>
    <definedName name="JUN._89" localSheetId="5">'[1]ipc indice 2'!$N$1:$N$311</definedName>
    <definedName name="JUN._89" localSheetId="24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8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6">'[1]ipc indice 2'!$K$1:$K$311</definedName>
    <definedName name="MAR._89" localSheetId="25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7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4">'[1]ipc indice 2'!$K$1:$K$311</definedName>
    <definedName name="MAR._89" localSheetId="23">'[1]ipc indice 2'!$K$1:$K$311</definedName>
    <definedName name="MAR._89" localSheetId="12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27">'[1]ipc indice 2'!$K$1:$K$311</definedName>
    <definedName name="MAR._89" localSheetId="5">'[1]ipc indice 2'!$K$1:$K$311</definedName>
    <definedName name="MAR._89" localSheetId="24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8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6">'[1]ipc indice 2'!$M$1:$M$311</definedName>
    <definedName name="MAY._89" localSheetId="25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7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4">'[1]ipc indice 2'!$M$1:$M$311</definedName>
    <definedName name="MAY._89" localSheetId="23">'[1]ipc indice 2'!$M$1:$M$311</definedName>
    <definedName name="MAY._89" localSheetId="12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27">'[1]ipc indice 2'!$M$1:$M$311</definedName>
    <definedName name="MAY._89" localSheetId="5">'[1]ipc indice 2'!$M$1:$M$311</definedName>
    <definedName name="MAY._89" localSheetId="24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8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6">'[1]ipc indice 2'!$S$1:$S$311</definedName>
    <definedName name="NOV._89" localSheetId="25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7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4">'[1]ipc indice 2'!$S$1:$S$311</definedName>
    <definedName name="NOV._89" localSheetId="23">'[1]ipc indice 2'!$S$1:$S$311</definedName>
    <definedName name="NOV._89" localSheetId="12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27">'[1]ipc indice 2'!$S$1:$S$311</definedName>
    <definedName name="NOV._89" localSheetId="5">'[1]ipc indice 2'!$S$1:$S$311</definedName>
    <definedName name="NOV._89" localSheetId="24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8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6">#REF!</definedName>
    <definedName name="OCT._89" localSheetId="25">#REF!</definedName>
    <definedName name="OCT._89" localSheetId="11">#REF!</definedName>
    <definedName name="OCT._89" localSheetId="26">#REF!</definedName>
    <definedName name="OCT._89" localSheetId="7">#REF!</definedName>
    <definedName name="OCT._89" localSheetId="14">#REF!</definedName>
    <definedName name="OCT._89" localSheetId="17">#REF!</definedName>
    <definedName name="OCT._89" localSheetId="20">#REF!</definedName>
    <definedName name="OCT._89" localSheetId="4">#REF!</definedName>
    <definedName name="OCT._89" localSheetId="23">#REF!</definedName>
    <definedName name="OCT._89" localSheetId="12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27">#REF!</definedName>
    <definedName name="OCT._89" localSheetId="5">#REF!</definedName>
    <definedName name="OCT._89" localSheetId="24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anual%'!$A$1:$J$45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8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6">'[1]ipc indice 2'!$Q$1:$Q$311</definedName>
    <definedName name="SEP._89" localSheetId="25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7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4">'[1]ipc indice 2'!$Q$1:$Q$311</definedName>
    <definedName name="SEP._89" localSheetId="23">'[1]ipc indice 2'!$Q$1:$Q$311</definedName>
    <definedName name="SEP._89" localSheetId="12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27">'[1]ipc indice 2'!$Q$1:$Q$311</definedName>
    <definedName name="SEP._89" localSheetId="5">'[1]ipc indice 2'!$Q$1:$Q$311</definedName>
    <definedName name="SEP._89" localSheetId="24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8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6">[4]BASE!#REF!</definedName>
    <definedName name="sss" localSheetId="25">[4]BASE!#REF!</definedName>
    <definedName name="sss" localSheetId="11">[4]BASE!#REF!</definedName>
    <definedName name="sss" localSheetId="26">[4]BASE!#REF!</definedName>
    <definedName name="sss" localSheetId="7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4">[4]BASE!#REF!</definedName>
    <definedName name="sss" localSheetId="23">[4]BASE!#REF!</definedName>
    <definedName name="sss" localSheetId="12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27">[4]BASE!#REF!</definedName>
    <definedName name="sss" localSheetId="5">[4]BASE!#REF!</definedName>
    <definedName name="sss" localSheetId="24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M22" i="3" l="1"/>
  <c r="Q13" i="48"/>
  <c r="C13" i="48"/>
  <c r="C15" i="47"/>
  <c r="C14" i="47"/>
  <c r="C13" i="47"/>
  <c r="D13" i="47"/>
  <c r="C16" i="49" l="1"/>
  <c r="D16" i="49"/>
  <c r="E16" i="49"/>
  <c r="F16" i="49"/>
  <c r="G16" i="49"/>
  <c r="H16" i="49"/>
  <c r="I16" i="49"/>
  <c r="J16" i="49"/>
  <c r="K16" i="49"/>
  <c r="L16" i="49"/>
  <c r="M16" i="49"/>
  <c r="N16" i="49"/>
  <c r="O16" i="49"/>
  <c r="P16" i="49"/>
  <c r="Q16" i="49"/>
  <c r="C15" i="49"/>
  <c r="C14" i="49"/>
  <c r="C13" i="49"/>
  <c r="C14" i="48"/>
  <c r="C15" i="48"/>
  <c r="D15" i="47"/>
  <c r="D14" i="47"/>
  <c r="V27" i="40"/>
  <c r="W27" i="40"/>
  <c r="W27" i="39"/>
  <c r="W26" i="39"/>
  <c r="W25" i="39"/>
  <c r="W24" i="39"/>
  <c r="V27" i="39"/>
  <c r="V26" i="39"/>
  <c r="V25" i="39"/>
  <c r="V24" i="39"/>
  <c r="Q15" i="49" l="1"/>
  <c r="P15" i="49"/>
  <c r="O15" i="49"/>
  <c r="N15" i="49"/>
  <c r="M15" i="49"/>
  <c r="L15" i="49"/>
  <c r="K15" i="49"/>
  <c r="J15" i="49"/>
  <c r="I15" i="49"/>
  <c r="H15" i="49"/>
  <c r="G15" i="49"/>
  <c r="F15" i="49"/>
  <c r="E15" i="49"/>
  <c r="D15" i="49"/>
  <c r="Q14" i="49"/>
  <c r="P14" i="49"/>
  <c r="O14" i="49"/>
  <c r="N14" i="49"/>
  <c r="M14" i="49"/>
  <c r="L14" i="49"/>
  <c r="K14" i="49"/>
  <c r="J14" i="49"/>
  <c r="I14" i="49"/>
  <c r="H14" i="49"/>
  <c r="G14" i="49"/>
  <c r="F14" i="49"/>
  <c r="E14" i="49"/>
  <c r="D14" i="49"/>
  <c r="Q13" i="49"/>
  <c r="P13" i="49"/>
  <c r="O13" i="49"/>
  <c r="N13" i="49"/>
  <c r="M13" i="49"/>
  <c r="L13" i="49"/>
  <c r="K13" i="49"/>
  <c r="J13" i="49"/>
  <c r="I13" i="49"/>
  <c r="H13" i="49"/>
  <c r="G13" i="49"/>
  <c r="F13" i="49"/>
  <c r="E13" i="49"/>
  <c r="D13" i="49"/>
  <c r="Q15" i="48"/>
  <c r="P15" i="48"/>
  <c r="O15" i="48"/>
  <c r="N15" i="48"/>
  <c r="M15" i="48"/>
  <c r="L15" i="48"/>
  <c r="K15" i="48"/>
  <c r="J15" i="48"/>
  <c r="I15" i="48"/>
  <c r="H15" i="48"/>
  <c r="G15" i="48"/>
  <c r="F15" i="48"/>
  <c r="E15" i="48"/>
  <c r="D15" i="48"/>
  <c r="Q14" i="48"/>
  <c r="P14" i="48"/>
  <c r="O14" i="48"/>
  <c r="N14" i="48"/>
  <c r="M14" i="48"/>
  <c r="L14" i="48"/>
  <c r="K14" i="48"/>
  <c r="J14" i="48"/>
  <c r="I14" i="48"/>
  <c r="H14" i="48"/>
  <c r="G14" i="48"/>
  <c r="F14" i="48"/>
  <c r="E14" i="48"/>
  <c r="D14" i="48"/>
  <c r="P13" i="48"/>
  <c r="O13" i="48"/>
  <c r="N13" i="48"/>
  <c r="M13" i="48"/>
  <c r="L13" i="48"/>
  <c r="K13" i="48"/>
  <c r="J13" i="48"/>
  <c r="I13" i="48"/>
  <c r="H13" i="48"/>
  <c r="G13" i="48"/>
  <c r="F13" i="48"/>
  <c r="E13" i="48"/>
  <c r="D13" i="48"/>
  <c r="Q13" i="47"/>
  <c r="E13" i="47"/>
  <c r="F13" i="47"/>
  <c r="G13" i="47"/>
  <c r="H13" i="47"/>
  <c r="I13" i="47"/>
  <c r="J13" i="47"/>
  <c r="K13" i="47"/>
  <c r="L13" i="47"/>
  <c r="M13" i="47"/>
  <c r="N13" i="47"/>
  <c r="O13" i="47"/>
  <c r="P13" i="47"/>
  <c r="E14" i="47"/>
  <c r="F14" i="47"/>
  <c r="G14" i="47"/>
  <c r="H14" i="47"/>
  <c r="I14" i="47"/>
  <c r="J14" i="47"/>
  <c r="K14" i="47"/>
  <c r="L14" i="47"/>
  <c r="M14" i="47"/>
  <c r="N14" i="47"/>
  <c r="O14" i="47"/>
  <c r="P14" i="47"/>
  <c r="E15" i="47"/>
  <c r="F15" i="47"/>
  <c r="G15" i="47"/>
  <c r="H15" i="47"/>
  <c r="I15" i="47"/>
  <c r="J15" i="47"/>
  <c r="K15" i="47"/>
  <c r="L15" i="47"/>
  <c r="M15" i="47"/>
  <c r="N15" i="47"/>
  <c r="O15" i="47"/>
  <c r="P15" i="47"/>
  <c r="B37" i="49" l="1"/>
  <c r="B37" i="48" l="1"/>
  <c r="Q15" i="47" l="1"/>
  <c r="Q14" i="47"/>
  <c r="B37" i="47" l="1"/>
  <c r="N23" i="3" l="1"/>
  <c r="N15" i="45" l="1"/>
  <c r="L28" i="34" l="1"/>
  <c r="N13" i="3"/>
  <c r="W27" i="41"/>
  <c r="W26" i="41"/>
  <c r="W25" i="41"/>
  <c r="W24" i="41"/>
  <c r="V27" i="41"/>
  <c r="V26" i="41"/>
  <c r="V25" i="41"/>
  <c r="V24" i="41"/>
  <c r="W26" i="40"/>
  <c r="W25" i="40"/>
  <c r="W24" i="40"/>
  <c r="V26" i="40"/>
  <c r="V25" i="40"/>
  <c r="V24" i="40"/>
  <c r="B56" i="45" l="1"/>
  <c r="B41" i="44"/>
  <c r="B42" i="43"/>
  <c r="B43" i="42"/>
  <c r="B47" i="38"/>
  <c r="B47" i="37"/>
  <c r="B47" i="36"/>
  <c r="B49" i="35"/>
  <c r="B49" i="34"/>
  <c r="B50" i="33"/>
  <c r="B48" i="32"/>
  <c r="B48" i="31"/>
  <c r="B48" i="30"/>
  <c r="B50" i="29"/>
  <c r="B50" i="28"/>
  <c r="B50" i="27"/>
  <c r="B47" i="26"/>
  <c r="B46" i="25"/>
  <c r="B48" i="24"/>
  <c r="B40" i="46"/>
  <c r="B58" i="23"/>
  <c r="B58" i="22"/>
  <c r="B58" i="3"/>
  <c r="B46" i="41"/>
  <c r="B46" i="40"/>
  <c r="B46" i="39"/>
  <c r="B45" i="21"/>
  <c r="B47" i="20"/>
  <c r="B35" i="18"/>
  <c r="L13" i="34" l="1"/>
  <c r="J24" i="29"/>
  <c r="K24" i="29"/>
  <c r="L24" i="29"/>
  <c r="J23" i="29"/>
  <c r="K23" i="29"/>
  <c r="L23" i="29"/>
  <c r="J22" i="29"/>
  <c r="K22" i="29"/>
  <c r="L22" i="29"/>
  <c r="J21" i="29"/>
  <c r="K21" i="29"/>
  <c r="L21" i="29"/>
  <c r="J18" i="29"/>
  <c r="K18" i="29"/>
  <c r="L18" i="29"/>
  <c r="J20" i="29"/>
  <c r="K20" i="29"/>
  <c r="L20" i="29"/>
  <c r="J19" i="29"/>
  <c r="K19" i="29"/>
  <c r="L19" i="29"/>
  <c r="J17" i="29"/>
  <c r="K17" i="29"/>
  <c r="L17" i="29"/>
  <c r="J16" i="29"/>
  <c r="K16" i="29"/>
  <c r="L16" i="29"/>
  <c r="J15" i="29"/>
  <c r="K15" i="29"/>
  <c r="L15" i="29"/>
  <c r="J14" i="29"/>
  <c r="K14" i="29"/>
  <c r="L14" i="29"/>
  <c r="J13" i="29"/>
  <c r="K13" i="29"/>
  <c r="L13" i="29"/>
  <c r="J26" i="29"/>
  <c r="K26" i="29"/>
  <c r="L26" i="29"/>
  <c r="L25" i="29"/>
  <c r="K25" i="29"/>
  <c r="J25" i="29"/>
  <c r="K14" i="27"/>
  <c r="J14" i="27"/>
  <c r="S21" i="46" l="1"/>
  <c r="S20" i="46"/>
  <c r="S19" i="46"/>
  <c r="S18" i="46"/>
  <c r="S17" i="46"/>
  <c r="R18" i="46" l="1"/>
  <c r="Q18" i="46"/>
  <c r="P18" i="46"/>
  <c r="O18" i="46"/>
  <c r="O19" i="46"/>
  <c r="P19" i="46"/>
  <c r="Q19" i="46"/>
  <c r="R19" i="46"/>
  <c r="O20" i="46"/>
  <c r="P20" i="46"/>
  <c r="Q20" i="46"/>
  <c r="R20" i="46"/>
  <c r="O21" i="46"/>
  <c r="P21" i="46"/>
  <c r="Q21" i="46"/>
  <c r="R21" i="46"/>
  <c r="R17" i="46"/>
  <c r="Q17" i="46"/>
  <c r="P17" i="46"/>
  <c r="O17" i="46"/>
  <c r="N16" i="45" l="1"/>
  <c r="M29" i="45"/>
  <c r="N29" i="45"/>
  <c r="O29" i="45"/>
  <c r="M28" i="45"/>
  <c r="N28" i="45"/>
  <c r="O28" i="45"/>
  <c r="M27" i="45"/>
  <c r="N27" i="45"/>
  <c r="O27" i="45"/>
  <c r="M26" i="45"/>
  <c r="N26" i="45"/>
  <c r="O26" i="45"/>
  <c r="M25" i="45"/>
  <c r="N25" i="45"/>
  <c r="O25" i="45"/>
  <c r="M24" i="45"/>
  <c r="N24" i="45"/>
  <c r="O24" i="45"/>
  <c r="M23" i="45"/>
  <c r="N23" i="45"/>
  <c r="O23" i="45"/>
  <c r="M22" i="45"/>
  <c r="N22" i="45"/>
  <c r="O22" i="45"/>
  <c r="M21" i="45"/>
  <c r="N21" i="45"/>
  <c r="O21" i="45"/>
  <c r="M20" i="45"/>
  <c r="N20" i="45"/>
  <c r="O20" i="45"/>
  <c r="M19" i="45"/>
  <c r="N19" i="45"/>
  <c r="O19" i="45"/>
  <c r="M18" i="45"/>
  <c r="N18" i="45"/>
  <c r="O18" i="45"/>
  <c r="M17" i="45"/>
  <c r="N17" i="45"/>
  <c r="O17" i="45"/>
  <c r="M16" i="45"/>
  <c r="O16" i="45"/>
  <c r="M15" i="45"/>
  <c r="O15" i="45"/>
  <c r="M14" i="45"/>
  <c r="N14" i="45"/>
  <c r="O14" i="45"/>
  <c r="M13" i="45"/>
  <c r="N13" i="45"/>
  <c r="O13" i="45"/>
  <c r="M31" i="45"/>
  <c r="N31" i="45"/>
  <c r="O31" i="45"/>
  <c r="O30" i="45"/>
  <c r="N30" i="45"/>
  <c r="M30" i="45"/>
  <c r="J13" i="38" l="1"/>
  <c r="J21" i="37"/>
  <c r="J21" i="36"/>
  <c r="J25" i="35"/>
  <c r="J15" i="34"/>
  <c r="J28" i="33"/>
  <c r="J13" i="25"/>
  <c r="J14" i="25"/>
  <c r="J15" i="25"/>
  <c r="J16" i="25"/>
  <c r="J17" i="25"/>
  <c r="J18" i="25"/>
  <c r="J19" i="25"/>
  <c r="J20" i="25"/>
  <c r="J21" i="25"/>
  <c r="J22" i="25"/>
  <c r="J23" i="25"/>
  <c r="J13" i="24"/>
  <c r="J14" i="24"/>
  <c r="J15" i="24"/>
  <c r="J16" i="24"/>
  <c r="J17" i="24"/>
  <c r="J18" i="24"/>
  <c r="J19" i="24"/>
  <c r="J20" i="24"/>
  <c r="J21" i="24"/>
  <c r="J22" i="24"/>
  <c r="J23" i="24"/>
  <c r="O31" i="23"/>
  <c r="N31" i="23"/>
  <c r="M31" i="23"/>
  <c r="O31" i="22"/>
  <c r="N30" i="22"/>
  <c r="N29" i="22"/>
  <c r="N28" i="22"/>
  <c r="N27" i="22"/>
  <c r="N26" i="22"/>
  <c r="N25" i="22"/>
  <c r="N31" i="22"/>
  <c r="M31" i="22"/>
  <c r="O13" i="3"/>
  <c r="N14" i="3"/>
  <c r="O14" i="3"/>
  <c r="N15" i="3"/>
  <c r="O15" i="3"/>
  <c r="N16" i="3"/>
  <c r="O16" i="3"/>
  <c r="N17" i="3"/>
  <c r="O17" i="3"/>
  <c r="N18" i="3"/>
  <c r="O18" i="3"/>
  <c r="N19" i="3"/>
  <c r="O19" i="3"/>
  <c r="N20" i="3"/>
  <c r="O20" i="3"/>
  <c r="N21" i="3"/>
  <c r="O21" i="3"/>
  <c r="N22" i="3"/>
  <c r="O22" i="3"/>
  <c r="O23" i="3"/>
  <c r="N24" i="3"/>
  <c r="O24" i="3"/>
  <c r="N25" i="3"/>
  <c r="O25" i="3"/>
  <c r="N26" i="3"/>
  <c r="O26" i="3"/>
  <c r="N27" i="3"/>
  <c r="O27" i="3"/>
  <c r="N28" i="3"/>
  <c r="O28" i="3"/>
  <c r="N29" i="3"/>
  <c r="O29" i="3"/>
  <c r="N30" i="3"/>
  <c r="O30" i="3"/>
  <c r="N31" i="3"/>
  <c r="O31" i="3"/>
  <c r="J20" i="38" l="1"/>
  <c r="K20" i="38"/>
  <c r="L20" i="38"/>
  <c r="J19" i="38"/>
  <c r="K19" i="38"/>
  <c r="L19" i="38"/>
  <c r="J18" i="38"/>
  <c r="K18" i="38"/>
  <c r="L18" i="38"/>
  <c r="J17" i="38"/>
  <c r="K17" i="38"/>
  <c r="L17" i="38"/>
  <c r="J16" i="38"/>
  <c r="K16" i="38"/>
  <c r="L16" i="38"/>
  <c r="J15" i="38"/>
  <c r="K15" i="38"/>
  <c r="L15" i="38"/>
  <c r="J14" i="38"/>
  <c r="K14" i="38"/>
  <c r="L14" i="38"/>
  <c r="K13" i="38"/>
  <c r="L13" i="38"/>
  <c r="J22" i="38"/>
  <c r="K22" i="38"/>
  <c r="L22" i="38"/>
  <c r="L21" i="38"/>
  <c r="K21" i="38"/>
  <c r="J21" i="38"/>
  <c r="J20" i="37"/>
  <c r="L20" i="37"/>
  <c r="J19" i="37"/>
  <c r="K19" i="37"/>
  <c r="L19" i="37"/>
  <c r="J18" i="37"/>
  <c r="K18" i="37"/>
  <c r="L18" i="37"/>
  <c r="J17" i="37"/>
  <c r="K17" i="37"/>
  <c r="L17" i="37"/>
  <c r="J16" i="37"/>
  <c r="K16" i="37"/>
  <c r="L16" i="37"/>
  <c r="J15" i="37"/>
  <c r="L15" i="37"/>
  <c r="J14" i="37"/>
  <c r="K14" i="37"/>
  <c r="L14" i="37"/>
  <c r="J13" i="37"/>
  <c r="K13" i="37"/>
  <c r="L13" i="37"/>
  <c r="J22" i="37"/>
  <c r="K22" i="37"/>
  <c r="L22" i="37"/>
  <c r="L21" i="37"/>
  <c r="K21" i="37"/>
  <c r="J20" i="36"/>
  <c r="K20" i="36"/>
  <c r="L20" i="36"/>
  <c r="J19" i="36"/>
  <c r="L19" i="36"/>
  <c r="J18" i="36"/>
  <c r="K18" i="36"/>
  <c r="L18" i="36"/>
  <c r="J17" i="36"/>
  <c r="K17" i="36"/>
  <c r="L17" i="36"/>
  <c r="J16" i="36"/>
  <c r="K16" i="36"/>
  <c r="L16" i="36"/>
  <c r="J15" i="36"/>
  <c r="K15" i="36"/>
  <c r="L15" i="36"/>
  <c r="J14" i="36"/>
  <c r="K14" i="36"/>
  <c r="L14" i="36"/>
  <c r="J13" i="36"/>
  <c r="K13" i="36"/>
  <c r="L13" i="36"/>
  <c r="J22" i="36"/>
  <c r="K22" i="36"/>
  <c r="L22" i="36"/>
  <c r="L21" i="36"/>
  <c r="K21" i="36"/>
  <c r="J26" i="35"/>
  <c r="K26" i="35"/>
  <c r="L26" i="35"/>
  <c r="K25" i="35"/>
  <c r="L25" i="35"/>
  <c r="J24" i="35"/>
  <c r="K24" i="35"/>
  <c r="L24" i="35"/>
  <c r="J23" i="35"/>
  <c r="K23" i="35"/>
  <c r="L23" i="35"/>
  <c r="J22" i="35"/>
  <c r="K22" i="35"/>
  <c r="L22" i="35"/>
  <c r="J20" i="35"/>
  <c r="K20" i="35"/>
  <c r="L20" i="35"/>
  <c r="J21" i="35"/>
  <c r="K21" i="35"/>
  <c r="L21" i="35"/>
  <c r="J19" i="35"/>
  <c r="K19" i="35"/>
  <c r="L19" i="35"/>
  <c r="J18" i="35"/>
  <c r="K18" i="35"/>
  <c r="L18" i="35"/>
  <c r="J17" i="35"/>
  <c r="K17" i="35"/>
  <c r="L17" i="35"/>
  <c r="J16" i="35"/>
  <c r="K16" i="35"/>
  <c r="L16" i="35"/>
  <c r="J15" i="35"/>
  <c r="K15" i="35"/>
  <c r="L15" i="35"/>
  <c r="J14" i="35"/>
  <c r="K14" i="35"/>
  <c r="L14" i="35"/>
  <c r="J13" i="35"/>
  <c r="K13" i="35"/>
  <c r="L13" i="35"/>
  <c r="J28" i="35"/>
  <c r="K28" i="35"/>
  <c r="L28" i="35"/>
  <c r="L27" i="35"/>
  <c r="K27" i="35"/>
  <c r="J27" i="35"/>
  <c r="J26" i="34"/>
  <c r="K26" i="34"/>
  <c r="L26" i="34"/>
  <c r="J25" i="34"/>
  <c r="K25" i="34"/>
  <c r="L25" i="34"/>
  <c r="J24" i="34"/>
  <c r="K24" i="34"/>
  <c r="L24" i="34"/>
  <c r="J23" i="34"/>
  <c r="K23" i="34"/>
  <c r="L23" i="34"/>
  <c r="J22" i="34"/>
  <c r="K22" i="34"/>
  <c r="L22" i="34"/>
  <c r="J21" i="34"/>
  <c r="K21" i="34"/>
  <c r="L21" i="34"/>
  <c r="J20" i="34"/>
  <c r="K20" i="34"/>
  <c r="L20" i="34"/>
  <c r="J19" i="34"/>
  <c r="K19" i="34"/>
  <c r="L19" i="34"/>
  <c r="J18" i="34"/>
  <c r="K18" i="34"/>
  <c r="L18" i="34"/>
  <c r="J17" i="34"/>
  <c r="K17" i="34"/>
  <c r="L17" i="34"/>
  <c r="J16" i="34"/>
  <c r="K16" i="34"/>
  <c r="L16" i="34"/>
  <c r="K15" i="34"/>
  <c r="L15" i="34"/>
  <c r="J14" i="34"/>
  <c r="K14" i="34"/>
  <c r="L14" i="34"/>
  <c r="J13" i="34"/>
  <c r="K13" i="34"/>
  <c r="J28" i="34"/>
  <c r="K28" i="34"/>
  <c r="L27" i="34"/>
  <c r="J27" i="34"/>
  <c r="L23" i="33"/>
  <c r="K25" i="33"/>
  <c r="J27" i="33"/>
  <c r="K28" i="33"/>
  <c r="L28" i="33"/>
  <c r="J26" i="33"/>
  <c r="K26" i="33"/>
  <c r="L26" i="33"/>
  <c r="L25" i="33"/>
  <c r="J24" i="33"/>
  <c r="K24" i="33"/>
  <c r="L24" i="33"/>
  <c r="J23" i="33"/>
  <c r="K23" i="33"/>
  <c r="J22" i="33"/>
  <c r="K22" i="33"/>
  <c r="L22" i="33"/>
  <c r="J21" i="33"/>
  <c r="K21" i="33"/>
  <c r="L21" i="33"/>
  <c r="J20" i="33"/>
  <c r="K20" i="33"/>
  <c r="L20" i="33"/>
  <c r="J19" i="33"/>
  <c r="K19" i="33"/>
  <c r="L19" i="33"/>
  <c r="J18" i="33"/>
  <c r="K18" i="33"/>
  <c r="L18" i="33"/>
  <c r="J17" i="33"/>
  <c r="K17" i="33"/>
  <c r="L17" i="33"/>
  <c r="J16" i="33"/>
  <c r="K16" i="33"/>
  <c r="L16" i="33"/>
  <c r="J15" i="33"/>
  <c r="K15" i="33"/>
  <c r="L15" i="33"/>
  <c r="J14" i="33"/>
  <c r="K14" i="33"/>
  <c r="L14" i="33"/>
  <c r="J13" i="33"/>
  <c r="K13" i="33"/>
  <c r="L13" i="33"/>
  <c r="L27" i="33"/>
  <c r="K27" i="33"/>
  <c r="J23" i="32"/>
  <c r="K23" i="32"/>
  <c r="L23" i="32"/>
  <c r="J22" i="32"/>
  <c r="K22" i="32"/>
  <c r="L22" i="32"/>
  <c r="J21" i="32"/>
  <c r="K21" i="32"/>
  <c r="L21" i="32"/>
  <c r="J20" i="32"/>
  <c r="K20" i="32"/>
  <c r="L20" i="32"/>
  <c r="J19" i="32"/>
  <c r="K19" i="32"/>
  <c r="L19" i="32"/>
  <c r="J18" i="32"/>
  <c r="K18" i="32"/>
  <c r="L18" i="32"/>
  <c r="J17" i="32"/>
  <c r="K17" i="32"/>
  <c r="L17" i="32"/>
  <c r="J16" i="32"/>
  <c r="K16" i="32"/>
  <c r="L16" i="32"/>
  <c r="J15" i="32"/>
  <c r="K15" i="32"/>
  <c r="L15" i="32"/>
  <c r="J14" i="32"/>
  <c r="K14" i="32"/>
  <c r="L14" i="32"/>
  <c r="J13" i="32"/>
  <c r="K13" i="32"/>
  <c r="L13" i="32"/>
  <c r="J25" i="32"/>
  <c r="K25" i="32"/>
  <c r="L25" i="32"/>
  <c r="L24" i="32"/>
  <c r="K24" i="32"/>
  <c r="J24" i="32"/>
  <c r="J17" i="30"/>
  <c r="M53" i="45" l="1"/>
  <c r="M52" i="45"/>
  <c r="J16" i="31" l="1"/>
  <c r="J23" i="31"/>
  <c r="K23" i="31"/>
  <c r="L23" i="31"/>
  <c r="J22" i="31"/>
  <c r="K22" i="31"/>
  <c r="L22" i="31"/>
  <c r="J21" i="31"/>
  <c r="K21" i="31"/>
  <c r="L21" i="31"/>
  <c r="J20" i="31"/>
  <c r="K20" i="31"/>
  <c r="L20" i="31"/>
  <c r="J19" i="31"/>
  <c r="K19" i="31"/>
  <c r="L19" i="31"/>
  <c r="J18" i="31"/>
  <c r="K18" i="31"/>
  <c r="L18" i="31"/>
  <c r="J17" i="31"/>
  <c r="K17" i="31"/>
  <c r="L17" i="31"/>
  <c r="K16" i="31"/>
  <c r="L16" i="31"/>
  <c r="J15" i="31"/>
  <c r="K15" i="31"/>
  <c r="L15" i="31"/>
  <c r="J14" i="31"/>
  <c r="K14" i="31"/>
  <c r="L14" i="31"/>
  <c r="J13" i="31"/>
  <c r="K13" i="31"/>
  <c r="L13" i="31"/>
  <c r="J25" i="31"/>
  <c r="K25" i="31"/>
  <c r="L25" i="31"/>
  <c r="L24" i="31"/>
  <c r="K24" i="31"/>
  <c r="J24" i="31"/>
  <c r="J24" i="28"/>
  <c r="K24" i="28"/>
  <c r="L24" i="28"/>
  <c r="J23" i="28"/>
  <c r="K23" i="28"/>
  <c r="L23" i="28"/>
  <c r="J22" i="28"/>
  <c r="K22" i="28"/>
  <c r="L22" i="28"/>
  <c r="J21" i="28"/>
  <c r="K21" i="28"/>
  <c r="L21" i="28"/>
  <c r="J20" i="28"/>
  <c r="K20" i="28"/>
  <c r="L20" i="28"/>
  <c r="J19" i="28"/>
  <c r="K19" i="28"/>
  <c r="L19" i="28"/>
  <c r="J18" i="28"/>
  <c r="K18" i="28"/>
  <c r="L18" i="28"/>
  <c r="J17" i="28"/>
  <c r="K17" i="28"/>
  <c r="L17" i="28"/>
  <c r="J16" i="28"/>
  <c r="K16" i="28"/>
  <c r="L16" i="28"/>
  <c r="J15" i="28"/>
  <c r="K15" i="28"/>
  <c r="L15" i="28"/>
  <c r="J14" i="28"/>
  <c r="K14" i="28"/>
  <c r="L14" i="28"/>
  <c r="J13" i="28"/>
  <c r="K13" i="28"/>
  <c r="L13" i="28"/>
  <c r="J26" i="28"/>
  <c r="K26" i="28"/>
  <c r="L26" i="28"/>
  <c r="L25" i="28"/>
  <c r="K25" i="28"/>
  <c r="J25" i="28"/>
  <c r="L23" i="30"/>
  <c r="L22" i="30"/>
  <c r="L21" i="30"/>
  <c r="L20" i="30"/>
  <c r="L19" i="30"/>
  <c r="L18" i="30"/>
  <c r="L17" i="30"/>
  <c r="L16" i="30"/>
  <c r="L15" i="30"/>
  <c r="L14" i="30"/>
  <c r="L13" i="30"/>
  <c r="L25" i="30"/>
  <c r="L24" i="30"/>
  <c r="K23" i="30"/>
  <c r="K22" i="30"/>
  <c r="K21" i="30"/>
  <c r="K20" i="30"/>
  <c r="K19" i="30"/>
  <c r="K18" i="30"/>
  <c r="K17" i="30"/>
  <c r="K16" i="30"/>
  <c r="K15" i="30"/>
  <c r="K14" i="30"/>
  <c r="K13" i="30"/>
  <c r="K25" i="30"/>
  <c r="K24" i="30"/>
  <c r="J23" i="30"/>
  <c r="J22" i="30"/>
  <c r="J21" i="30"/>
  <c r="J20" i="30"/>
  <c r="J19" i="30"/>
  <c r="J18" i="30"/>
  <c r="J16" i="30"/>
  <c r="J15" i="30"/>
  <c r="J14" i="30"/>
  <c r="J13" i="30"/>
  <c r="J25" i="30"/>
  <c r="J24" i="30"/>
  <c r="J25" i="27"/>
  <c r="K25" i="27"/>
  <c r="L25" i="27"/>
  <c r="J16" i="27"/>
  <c r="K16" i="27"/>
  <c r="L16" i="27"/>
  <c r="J19" i="27"/>
  <c r="K19" i="27"/>
  <c r="L19" i="27"/>
  <c r="J20" i="27"/>
  <c r="K20" i="27"/>
  <c r="L20" i="27"/>
  <c r="J24" i="27"/>
  <c r="K24" i="27"/>
  <c r="L24" i="27"/>
  <c r="J13" i="27"/>
  <c r="K13" i="27"/>
  <c r="L13" i="27"/>
  <c r="L14" i="27"/>
  <c r="J22" i="27"/>
  <c r="K22" i="27"/>
  <c r="L22" i="27"/>
  <c r="J23" i="27"/>
  <c r="K23" i="27"/>
  <c r="L23" i="27"/>
  <c r="J21" i="27"/>
  <c r="K21" i="27"/>
  <c r="L21" i="27"/>
  <c r="J18" i="27"/>
  <c r="K18" i="27"/>
  <c r="L18" i="27"/>
  <c r="J17" i="27"/>
  <c r="K17" i="27"/>
  <c r="L17" i="27"/>
  <c r="J26" i="27"/>
  <c r="K26" i="27"/>
  <c r="L26" i="27"/>
  <c r="L15" i="27"/>
  <c r="K15" i="27"/>
  <c r="J15" i="27"/>
  <c r="J17" i="26"/>
  <c r="J21" i="26"/>
  <c r="K21" i="26"/>
  <c r="L21" i="26"/>
  <c r="J20" i="26"/>
  <c r="K20" i="26"/>
  <c r="L20" i="26"/>
  <c r="J19" i="26"/>
  <c r="K19" i="26"/>
  <c r="L19" i="26"/>
  <c r="J18" i="26"/>
  <c r="K18" i="26"/>
  <c r="L18" i="26"/>
  <c r="J16" i="26"/>
  <c r="K16" i="26"/>
  <c r="L16" i="26"/>
  <c r="K17" i="26"/>
  <c r="L17" i="26"/>
  <c r="J15" i="26"/>
  <c r="K15" i="26"/>
  <c r="L15" i="26"/>
  <c r="J14" i="26"/>
  <c r="K14" i="26"/>
  <c r="L14" i="26"/>
  <c r="J13" i="26"/>
  <c r="K13" i="26"/>
  <c r="L13" i="26"/>
  <c r="J23" i="26"/>
  <c r="K23" i="26"/>
  <c r="L23" i="26"/>
  <c r="L22" i="26"/>
  <c r="K22" i="26"/>
  <c r="J22" i="26"/>
  <c r="L23" i="25" l="1"/>
  <c r="K23" i="25"/>
  <c r="L23" i="24"/>
  <c r="K23" i="24"/>
  <c r="M31" i="3"/>
  <c r="L22" i="25" l="1"/>
  <c r="K22" i="25"/>
  <c r="L21" i="25"/>
  <c r="K21" i="25"/>
  <c r="L20" i="25"/>
  <c r="K20" i="25"/>
  <c r="L19" i="25"/>
  <c r="K19" i="25"/>
  <c r="L18" i="25"/>
  <c r="K18" i="25"/>
  <c r="L17" i="25"/>
  <c r="K17" i="25"/>
  <c r="L16" i="25"/>
  <c r="K16" i="25"/>
  <c r="L15" i="25"/>
  <c r="K15" i="25"/>
  <c r="L14" i="25"/>
  <c r="K14" i="25"/>
  <c r="L13" i="25"/>
  <c r="K13" i="25"/>
  <c r="L13" i="24"/>
  <c r="L14" i="24"/>
  <c r="L15" i="24"/>
  <c r="L16" i="24"/>
  <c r="L17" i="24"/>
  <c r="L18" i="24"/>
  <c r="L19" i="24"/>
  <c r="L20" i="24"/>
  <c r="L21" i="24"/>
  <c r="L22" i="24"/>
  <c r="K13" i="24"/>
  <c r="K22" i="24"/>
  <c r="K21" i="24"/>
  <c r="K20" i="24"/>
  <c r="K19" i="24"/>
  <c r="K18" i="24"/>
  <c r="K17" i="24"/>
  <c r="K16" i="24"/>
  <c r="K15" i="24"/>
  <c r="K14" i="24"/>
  <c r="O30" i="23"/>
  <c r="N30" i="23"/>
  <c r="M30" i="23"/>
  <c r="O29" i="23"/>
  <c r="N29" i="23"/>
  <c r="M29" i="23"/>
  <c r="O28" i="23"/>
  <c r="N28" i="23"/>
  <c r="M28" i="23"/>
  <c r="O27" i="23"/>
  <c r="N27" i="23"/>
  <c r="M27" i="23"/>
  <c r="O26" i="23"/>
  <c r="N26" i="23"/>
  <c r="M26" i="23"/>
  <c r="O25" i="23"/>
  <c r="N25" i="23"/>
  <c r="M25" i="23"/>
  <c r="O24" i="23"/>
  <c r="N24" i="23"/>
  <c r="M24" i="23"/>
  <c r="O23" i="23"/>
  <c r="N23" i="23"/>
  <c r="M23" i="23"/>
  <c r="O22" i="23"/>
  <c r="N22" i="23"/>
  <c r="M22" i="23"/>
  <c r="O21" i="23"/>
  <c r="N21" i="23"/>
  <c r="M21" i="23"/>
  <c r="O20" i="23"/>
  <c r="N20" i="23"/>
  <c r="M20" i="23"/>
  <c r="O19" i="23"/>
  <c r="N19" i="23"/>
  <c r="M19" i="23"/>
  <c r="O18" i="23"/>
  <c r="N18" i="23"/>
  <c r="M18" i="23"/>
  <c r="O17" i="23"/>
  <c r="N17" i="23"/>
  <c r="M17" i="23"/>
  <c r="O16" i="23"/>
  <c r="N16" i="23"/>
  <c r="M16" i="23"/>
  <c r="O15" i="23"/>
  <c r="N15" i="23"/>
  <c r="M15" i="23"/>
  <c r="O14" i="23"/>
  <c r="N14" i="23"/>
  <c r="M14" i="23"/>
  <c r="O13" i="23"/>
  <c r="N13" i="23"/>
  <c r="M13" i="23"/>
  <c r="O30" i="22" l="1"/>
  <c r="M30" i="22"/>
  <c r="O29" i="22"/>
  <c r="M29" i="22"/>
  <c r="O28" i="22"/>
  <c r="M28" i="22"/>
  <c r="O27" i="22"/>
  <c r="M27" i="22"/>
  <c r="O26" i="22"/>
  <c r="M26" i="22"/>
  <c r="O25" i="22"/>
  <c r="M25" i="22"/>
  <c r="O24" i="22"/>
  <c r="N24" i="22"/>
  <c r="M24" i="22"/>
  <c r="O23" i="22"/>
  <c r="N23" i="22"/>
  <c r="M23" i="22"/>
  <c r="O22" i="22"/>
  <c r="N22" i="22"/>
  <c r="M22" i="22"/>
  <c r="O21" i="22"/>
  <c r="N21" i="22"/>
  <c r="M21" i="22"/>
  <c r="O20" i="22"/>
  <c r="N20" i="22"/>
  <c r="M20" i="22"/>
  <c r="O19" i="22"/>
  <c r="N19" i="22"/>
  <c r="M19" i="22"/>
  <c r="O18" i="22"/>
  <c r="N18" i="22"/>
  <c r="M18" i="22"/>
  <c r="O17" i="22"/>
  <c r="N17" i="22"/>
  <c r="M17" i="22"/>
  <c r="O16" i="22"/>
  <c r="N16" i="22"/>
  <c r="M16" i="22"/>
  <c r="O15" i="22"/>
  <c r="N15" i="22"/>
  <c r="M15" i="22"/>
  <c r="O14" i="22"/>
  <c r="N14" i="22"/>
  <c r="M14" i="22"/>
  <c r="O13" i="22"/>
  <c r="N13" i="22"/>
  <c r="M13" i="22"/>
  <c r="M30" i="3"/>
  <c r="M29" i="3"/>
  <c r="M28" i="3"/>
  <c r="M27" i="3"/>
  <c r="M26" i="3"/>
  <c r="M25" i="3"/>
  <c r="M24" i="3"/>
  <c r="M23" i="3"/>
  <c r="M21" i="3"/>
  <c r="M20" i="3"/>
  <c r="M19" i="3"/>
  <c r="M18" i="3"/>
  <c r="M17" i="3"/>
  <c r="M16" i="3"/>
  <c r="M15" i="3"/>
  <c r="M14" i="3"/>
  <c r="M13" i="3"/>
  <c r="M45" i="26" l="1"/>
  <c r="M44" i="26"/>
  <c r="M44" i="25"/>
  <c r="M43" i="25"/>
  <c r="M45" i="24"/>
  <c r="M44" i="24"/>
  <c r="M52" i="23"/>
  <c r="M51" i="23"/>
  <c r="M52" i="22"/>
  <c r="M51" i="22"/>
  <c r="L30" i="18" l="1"/>
  <c r="L29" i="18"/>
  <c r="L28" i="18"/>
  <c r="L27" i="18"/>
  <c r="M52" i="3" l="1"/>
  <c r="M51" i="3"/>
</calcChain>
</file>

<file path=xl/sharedStrings.xml><?xml version="1.0" encoding="utf-8"?>
<sst xmlns="http://schemas.openxmlformats.org/spreadsheetml/2006/main" count="752" uniqueCount="184">
  <si>
    <t>Año</t>
  </si>
  <si>
    <t xml:space="preserve"> </t>
  </si>
  <si>
    <t>Índice de cuadros y gráficas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</si>
  <si>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</si>
  <si>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</si>
  <si>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</si>
  <si>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</si>
  <si>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</si>
  <si>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</si>
  <si>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</si>
  <si>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</si>
  <si>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</si>
  <si>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</si>
  <si>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</si>
  <si>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</si>
  <si>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</si>
  <si>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</si>
  <si>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</si>
  <si>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</si>
  <si>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</si>
  <si>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</si>
  <si>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</si>
  <si>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</si>
  <si>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</si>
  <si>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</si>
  <si>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Elaboración de productos lácteos</t>
  </si>
  <si>
    <t xml:space="preserve">Otras industrias manufactureras </t>
  </si>
  <si>
    <t>Otros químicos</t>
  </si>
  <si>
    <t>Productos de panadería</t>
  </si>
  <si>
    <t>Productos de papel y cartón</t>
  </si>
  <si>
    <t>Productos textiles</t>
  </si>
  <si>
    <t>Vehículos automotores, remolques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</si>
  <si>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</si>
  <si>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</si>
  <si>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</si>
  <si>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</si>
  <si>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</si>
  <si>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Productos de plástico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</si>
  <si>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</si>
  <si>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</si>
  <si>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</si>
  <si>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</si>
  <si>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</si>
  <si>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>Farmacéuticos y medicinales</t>
  </si>
  <si>
    <t>Industria manufacturera - Ventas Cali</t>
  </si>
  <si>
    <t>Industria manufacturera - Ocupados Cali</t>
  </si>
  <si>
    <t>Eje Cafetero</t>
  </si>
  <si>
    <t>Industria manufacturera - Producción Eje cafetero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</si>
  <si>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</si>
  <si>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</si>
  <si>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</si>
  <si>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</si>
  <si>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</si>
  <si>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</si>
  <si>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</si>
  <si>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</si>
  <si>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</si>
  <si>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</si>
  <si>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</si>
  <si>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</si>
  <si>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</si>
  <si>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</si>
  <si>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</si>
  <si>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</si>
  <si>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</si>
  <si>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</si>
  <si>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</si>
  <si>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</si>
  <si>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</si>
  <si>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</si>
  <si>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</si>
  <si>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</si>
  <si>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</si>
  <si>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</si>
  <si>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</si>
  <si>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</si>
  <si>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</si>
  <si>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</si>
  <si>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</si>
  <si>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</si>
  <si>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</si>
  <si>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</si>
  <si>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</si>
  <si>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</si>
  <si>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</si>
  <si>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</si>
  <si>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</si>
  <si>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</si>
  <si>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</si>
  <si>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</si>
  <si>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Carnes, aceites y grasas, frutas y verduras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</si>
  <si>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</si>
  <si>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</si>
  <si>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</si>
  <si>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</si>
  <si>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t>Datos Medellín incluye los municipios pertenecientes al Valle de Aburrá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</si>
  <si>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acumulada anual %</t>
    </r>
  </si>
  <si>
    <t>Permanente</t>
  </si>
  <si>
    <t>Temporal</t>
  </si>
  <si>
    <t>Contrib. 2012</t>
  </si>
  <si>
    <t>Administración y ventas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</si>
  <si>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</si>
  <si>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</si>
  <si>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</si>
  <si>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</si>
  <si>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</si>
  <si>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Principales indicadores:  empleo según tipo de contrato Bogotá</t>
  </si>
  <si>
    <t xml:space="preserve">Bebidas alcohólicas y  elaboración de cervezas </t>
  </si>
  <si>
    <t>Elaboración de productos derivados del petróleo, fuera de refinería</t>
  </si>
  <si>
    <t>Producción regional</t>
  </si>
  <si>
    <t>Ventas reales</t>
  </si>
  <si>
    <t>Curtido y preparado de cueros, fabricación de calzado y artículos de viaje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</si>
  <si>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</si>
  <si>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</si>
  <si>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</si>
  <si>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</si>
  <si>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</si>
  <si>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r>
      <rPr>
        <b/>
        <sz val="12"/>
        <color rgb="FF53722D"/>
        <rFont val="Calibri"/>
        <family val="2"/>
        <scheme val="minor"/>
      </rPr>
      <t>Vehículos  automotores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</si>
  <si>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Confecciones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</si>
  <si>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Caucho y plástico</t>
    </r>
    <r>
      <rPr>
        <b/>
        <sz val="12"/>
        <rFont val="Calibri"/>
        <family val="2"/>
        <scheme val="minor"/>
      </rPr>
      <t>, variación anual %</t>
    </r>
  </si>
  <si>
    <t>Caucho y plástico</t>
  </si>
  <si>
    <t>Medellín - Valle del Aburrá</t>
  </si>
  <si>
    <t>Caucho y plástico. Producción</t>
  </si>
  <si>
    <t xml:space="preserve">Vehículos automotores, autopartes </t>
  </si>
  <si>
    <t>Bebidas no alcohólicas; aguas minerales</t>
  </si>
  <si>
    <t>Derivados del petroleo, fuera de refineria</t>
  </si>
  <si>
    <t>Conservación de carne y pescado</t>
  </si>
  <si>
    <t>Los demás productos alimenticios</t>
  </si>
  <si>
    <t>Minerales no metálicos</t>
  </si>
  <si>
    <t>Otras manufacturas</t>
  </si>
  <si>
    <t>Químicas básicas</t>
  </si>
  <si>
    <t>Aparatos eléctricos</t>
  </si>
  <si>
    <t>Cacao, chocolate, confitería, condimentos y alimentos para lactantes.</t>
  </si>
  <si>
    <t>Hierro y fundición</t>
  </si>
  <si>
    <t>Jabones y detergentes; preparados para limpiar y pulir; perfumes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</si>
  <si>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</si>
  <si>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</si>
  <si>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</si>
  <si>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</si>
  <si>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</si>
  <si>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</si>
  <si>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</si>
  <si>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</si>
  <si>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</si>
  <si>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Conservación de carne y derivados cárnicos</t>
  </si>
  <si>
    <t>Vehículos automotores, autopartes</t>
  </si>
  <si>
    <t>maquinaria</t>
  </si>
  <si>
    <t>molineria y almidones</t>
  </si>
  <si>
    <t>Industrias básicas de hierro, acero, productos elaborados de metal y minerales no metálicos</t>
  </si>
  <si>
    <t>Producción, transformación de carnes, aceites y grasas, frutas y verduras</t>
  </si>
  <si>
    <t>Prendas de vestir, excepto prendas de piel.</t>
  </si>
  <si>
    <r>
      <rPr>
        <b/>
        <sz val="12"/>
        <color rgb="FF53722D"/>
        <rFont val="Calibri"/>
        <family val="2"/>
        <scheme val="minor"/>
      </rPr>
      <t>I trimestre 2013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</si>
  <si>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 trimestre de 2013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</si>
  <si>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 trimestre de 2013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</si>
  <si>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 trimestre</t>
    </r>
    <r>
      <rPr>
        <b/>
        <sz val="12"/>
        <rFont val="Calibri"/>
        <family val="2"/>
        <scheme val="minor"/>
      </rPr>
      <t>, variación y contribución anual %</t>
    </r>
  </si>
  <si>
    <r>
      <rPr>
        <b/>
        <sz val="12"/>
        <color theme="6"/>
        <rFont val="Calibri"/>
        <family val="2"/>
        <scheme val="minor"/>
      </rPr>
      <t>I trimestre de 2013</t>
    </r>
    <r>
      <rPr>
        <b/>
        <sz val="12"/>
        <rFont val="Calibri"/>
        <family val="2"/>
        <scheme val="minor"/>
      </rPr>
      <t xml:space="preserve">,  variación anual % 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</si>
  <si>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 trimestre</t>
    </r>
    <r>
      <rPr>
        <b/>
        <sz val="12"/>
        <rFont val="Calibri"/>
        <family val="2"/>
        <scheme val="minor"/>
      </rPr>
      <t>, variación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</si>
  <si>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 trimestre</t>
    </r>
    <r>
      <rPr>
        <b/>
        <sz val="12"/>
        <rFont val="Calibri"/>
        <family val="2"/>
        <scheme val="minor"/>
      </rPr>
      <t>, variación y contribución acumulada anual %</t>
    </r>
  </si>
  <si>
    <t>Fuente: Muestra Trimestral Manufacturera Regional, Dane. Junio de 2013.</t>
  </si>
  <si>
    <t>Elaboracion de productos de panaderia</t>
  </si>
  <si>
    <t>Elaboracion de productos lacteos</t>
  </si>
  <si>
    <t>Fabricación de maquinaria y equipo</t>
  </si>
  <si>
    <t>Hilatura, tejedura y fabricación de productos textiles</t>
  </si>
  <si>
    <t>Básicas de hierro, acero, elaborados de metal</t>
  </si>
  <si>
    <t>Curtido y preparado de cueros, calzado y artículos de viaje</t>
  </si>
  <si>
    <t>Bebidas alcoholicas</t>
  </si>
  <si>
    <t>Papel y cartón y sus productos.</t>
  </si>
  <si>
    <t xml:space="preserve">Farmacéuticos, jabones y otros químicos </t>
  </si>
  <si>
    <t xml:space="preserve">Farmacéuticos, jabones, y otros productos químicos </t>
  </si>
  <si>
    <t xml:space="preserve">Transformacion carne y sus derivados </t>
  </si>
  <si>
    <t xml:space="preserve">Farmacéuticos, jabones, y otros  químicos </t>
  </si>
  <si>
    <t>Bebidas no alcoholicas; aguas minerales</t>
  </si>
  <si>
    <t>Transformacion de carne y sus derivados</t>
  </si>
  <si>
    <t>Hilatura, tejedura y productos textiles</t>
  </si>
  <si>
    <t xml:space="preserve">Bebidas alcoholicas; </t>
  </si>
  <si>
    <t>Básicas de hierro, acero,  elaborados de metal</t>
  </si>
  <si>
    <t xml:space="preserve">Transformacion de carne y sus derivados </t>
  </si>
  <si>
    <t>Prendas de vestir, excepto las de piel</t>
  </si>
  <si>
    <t>Jabones y detergentes; preparados para limpiar; perfumes</t>
  </si>
  <si>
    <t>Cacao, chocolate, confitería, condimentos</t>
  </si>
  <si>
    <t xml:space="preserve">Cacao, chocolate, confitería, condimentos </t>
  </si>
  <si>
    <t>Vehículos automotores</t>
  </si>
  <si>
    <t>refinación y derivados</t>
  </si>
  <si>
    <t>Químicas básicas; farmacéuticos, jabones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</si>
</sst>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70" formatCode="_-* #,##0.00\ _P_t_a_-;\-* #,##0.00\ _P_t_a_-;_-* &quot;-&quot;??\ _P_t_a_-;_-@_-"/>
    <numFmt numFmtId="172" formatCode="_-* #,##0.00\ _p_t_a_-;\-* #,##0.00\ _p_t_a_-;_-* &quot;-&quot;??\ _p_t_a_-;_-@_-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sz val="12"/>
      <color theme="5" tint="-0.249977111117893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sz val="12"/>
      <color rgb="FF0000FF"/>
      <name val="Calibri"/>
      <family val="2"/>
      <scheme val="minor"/>
    </font>
    <font>
      <sz val="12"/>
      <color rgb="FF00206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u/>
      <sz val="10"/>
      <color indexed="12"/>
      <name val="Arial"/>
      <family val="2"/>
    </font>
    <font>
      <sz val="11"/>
      <color rgb="FF0000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4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43" fillId="0" borderId="0"/>
    <xf numFmtId="0" fontId="44" fillId="0" borderId="0" applyNumberFormat="0" applyFill="0" applyBorder="0" applyAlignment="0" applyProtection="0">
      <alignment vertical="top"/>
      <protection locked="0"/>
    </xf>
    <xf numFmtId="172" fontId="4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2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</cellStyleXfs>
  <cellXfs count="18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 applyAlignment="1">
      <alignment wrapText="1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0" fontId="24" fillId="2" borderId="0" xfId="1" applyFont="1" applyFill="1" applyBorder="1" applyAlignment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4" fillId="2" borderId="0" xfId="1" applyFont="1" applyFill="1" applyBorder="1"/>
    <xf numFmtId="0" fontId="31" fillId="2" borderId="0" xfId="1" applyFont="1" applyFill="1"/>
    <xf numFmtId="3" fontId="31" fillId="2" borderId="0" xfId="1" applyNumberFormat="1" applyFont="1" applyFill="1"/>
    <xf numFmtId="167" fontId="32" fillId="2" borderId="0" xfId="2" applyNumberFormat="1" applyFont="1" applyFill="1" applyBorder="1"/>
    <xf numFmtId="167" fontId="31" fillId="2" borderId="0" xfId="1" applyNumberFormat="1" applyFont="1" applyFill="1" applyBorder="1"/>
    <xf numFmtId="164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164" fontId="31" fillId="2" borderId="0" xfId="3" applyNumberFormat="1" applyFont="1" applyFill="1" applyBorder="1"/>
    <xf numFmtId="0" fontId="31" fillId="2" borderId="0" xfId="1" applyFont="1" applyFill="1" applyBorder="1"/>
    <xf numFmtId="167" fontId="31" fillId="2" borderId="0" xfId="1" applyNumberFormat="1" applyFont="1" applyFill="1"/>
    <xf numFmtId="167" fontId="33" fillId="2" borderId="0" xfId="2" applyNumberFormat="1" applyFont="1" applyFill="1" applyBorder="1"/>
    <xf numFmtId="167" fontId="14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" fontId="31" fillId="2" borderId="0" xfId="1" applyNumberFormat="1" applyFont="1" applyFill="1" applyBorder="1"/>
    <xf numFmtId="164" fontId="31" fillId="2" borderId="0" xfId="2" applyNumberFormat="1" applyFont="1" applyFill="1" applyBorder="1"/>
    <xf numFmtId="167" fontId="8" fillId="3" borderId="7" xfId="2" applyNumberFormat="1" applyFont="1" applyFill="1" applyBorder="1"/>
    <xf numFmtId="167" fontId="34" fillId="2" borderId="7" xfId="2" applyNumberFormat="1" applyFont="1" applyFill="1" applyBorder="1"/>
    <xf numFmtId="167" fontId="2" fillId="2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6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4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1" fontId="31" fillId="2" borderId="0" xfId="1" applyNumberFormat="1" applyFont="1" applyFill="1"/>
    <xf numFmtId="2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3" borderId="22" xfId="2" applyNumberFormat="1" applyFont="1" applyFill="1" applyBorder="1"/>
    <xf numFmtId="164" fontId="8" fillId="2" borderId="0" xfId="2" applyNumberFormat="1" applyFont="1" applyFill="1" applyBorder="1"/>
    <xf numFmtId="0" fontId="3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0" fillId="2" borderId="0" xfId="0" applyNumberFormat="1" applyFill="1"/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8" fillId="2" borderId="0" xfId="1" applyFont="1" applyFill="1"/>
    <xf numFmtId="3" fontId="38" fillId="2" borderId="0" xfId="1" applyNumberFormat="1" applyFont="1" applyFill="1"/>
    <xf numFmtId="167" fontId="39" fillId="2" borderId="0" xfId="2" applyNumberFormat="1" applyFont="1" applyFill="1" applyBorder="1"/>
    <xf numFmtId="0" fontId="40" fillId="2" borderId="0" xfId="1" applyFont="1" applyFill="1"/>
    <xf numFmtId="167" fontId="40" fillId="2" borderId="0" xfId="1" applyNumberFormat="1" applyFont="1" applyFill="1"/>
    <xf numFmtId="164" fontId="40" fillId="2" borderId="0" xfId="1" applyNumberFormat="1" applyFont="1" applyFill="1"/>
    <xf numFmtId="2" fontId="40" fillId="2" borderId="0" xfId="1" applyNumberFormat="1" applyFont="1" applyFill="1"/>
    <xf numFmtId="0" fontId="41" fillId="2" borderId="0" xfId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2" fontId="33" fillId="2" borderId="0" xfId="0" applyNumberFormat="1" applyFont="1" applyFill="1"/>
    <xf numFmtId="0" fontId="34" fillId="2" borderId="0" xfId="1" applyFont="1" applyFill="1"/>
    <xf numFmtId="164" fontId="22" fillId="3" borderId="22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14" fillId="2" borderId="0" xfId="1" applyFont="1" applyFill="1" applyBorder="1"/>
    <xf numFmtId="0" fontId="3" fillId="2" borderId="0" xfId="1" applyFont="1" applyFill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42" fillId="0" borderId="0" xfId="0" applyFont="1" applyAlignment="1">
      <alignment horizontal="left"/>
    </xf>
    <xf numFmtId="0" fontId="0" fillId="0" borderId="0" xfId="0" applyAlignment="1">
      <alignment horizontal="left"/>
    </xf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167" fontId="45" fillId="2" borderId="0" xfId="2" applyNumberFormat="1" applyFont="1" applyFill="1" applyBorder="1"/>
    <xf numFmtId="167" fontId="40" fillId="2" borderId="0" xfId="1" applyNumberFormat="1" applyFont="1" applyFill="1" applyBorder="1"/>
    <xf numFmtId="0" fontId="36" fillId="2" borderId="6" xfId="1" applyFont="1" applyFill="1" applyBorder="1"/>
    <xf numFmtId="0" fontId="32" fillId="0" borderId="0" xfId="0" applyFont="1" applyBorder="1"/>
    <xf numFmtId="0" fontId="32" fillId="2" borderId="0" xfId="0" applyFont="1" applyFill="1" applyBorder="1"/>
    <xf numFmtId="0" fontId="32" fillId="2" borderId="0" xfId="0" applyFont="1" applyFill="1"/>
    <xf numFmtId="0" fontId="32" fillId="0" borderId="0" xfId="0" applyFont="1"/>
  </cellXfs>
  <cellStyles count="54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Porcentaje 2" xfId="53"/>
    <cellStyle name="Porcentual 2" xfId="3"/>
    <cellStyle name="rojo" xfId="28"/>
  </cellStyles>
  <dxfs count="0"/>
  <tableStyles count="0" defaultTableStyle="TableStyleMedium9" defaultPivotStyle="PivotStyleLight16"/>
  <colors>
    <mruColors>
      <color rgb="FFA3C167"/>
      <color rgb="FF53722D"/>
      <color rgb="FF0000FF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3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4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 trimestre 2013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7649304548419559"/>
          <c:w val="0.90974147135652428"/>
          <c:h val="0.741032375449052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4E-2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155619992802E-3"/>
                  <c:y val="-2.927656027970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696039535890067E-3"/>
                  <c:y val="-1.954750880120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-6.140928064671181</c:v>
                </c:pt>
                <c:pt idx="1">
                  <c:v>-7.8973081184985361E-2</c:v>
                </c:pt>
                <c:pt idx="2">
                  <c:v>-7.1286385625806918</c:v>
                </c:pt>
                <c:pt idx="3">
                  <c:v>-8.0169727737723129</c:v>
                </c:pt>
                <c:pt idx="4">
                  <c:v>-4.2729768469977669</c:v>
                </c:pt>
                <c:pt idx="5">
                  <c:v>-0.22479288443940648</c:v>
                </c:pt>
                <c:pt idx="6">
                  <c:v>-11.365426189748129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21281276666302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86E-2"/>
                  <c:y val="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4629049111807733E-2"/>
                  <c:y val="3.2921810699589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-6.3424840124219557</c:v>
                </c:pt>
                <c:pt idx="1">
                  <c:v>-1.0851803155986106</c:v>
                </c:pt>
                <c:pt idx="2">
                  <c:v>-6.9567052953405923</c:v>
                </c:pt>
                <c:pt idx="3">
                  <c:v>-5.3855072605068504</c:v>
                </c:pt>
                <c:pt idx="4">
                  <c:v>-3.3363855339756276</c:v>
                </c:pt>
                <c:pt idx="5">
                  <c:v>0.41783859048840633</c:v>
                </c:pt>
                <c:pt idx="6">
                  <c:v>-9.2265350020753303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84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21777092963533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8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-1.7567279150201842</c:v>
                </c:pt>
                <c:pt idx="1">
                  <c:v>2.6167617513125352</c:v>
                </c:pt>
                <c:pt idx="2">
                  <c:v>-1.526651112746813</c:v>
                </c:pt>
                <c:pt idx="3">
                  <c:v>-4.0030103422648677</c:v>
                </c:pt>
                <c:pt idx="4">
                  <c:v>-5.0192947745854699</c:v>
                </c:pt>
                <c:pt idx="5">
                  <c:v>-1.6046776133606944</c:v>
                </c:pt>
                <c:pt idx="6">
                  <c:v>-0.73259041573167094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793984"/>
        <c:axId val="162594816"/>
      </c:barChart>
      <c:catAx>
        <c:axId val="162793984"/>
        <c:scaling>
          <c:orientation val="minMax"/>
        </c:scaling>
        <c:delete val="0"/>
        <c:axPos val="b"/>
        <c:majorTickMark val="out"/>
        <c:minorTickMark val="none"/>
        <c:tickLblPos val="low"/>
        <c:crossAx val="162594816"/>
        <c:crosses val="autoZero"/>
        <c:auto val="1"/>
        <c:lblAlgn val="ctr"/>
        <c:lblOffset val="100"/>
        <c:noMultiLvlLbl val="0"/>
      </c:catAx>
      <c:valAx>
        <c:axId val="162594816"/>
        <c:scaling>
          <c:orientation val="minMax"/>
          <c:min val="-12"/>
        </c:scaling>
        <c:delete val="0"/>
        <c:axPos val="l"/>
        <c:numFmt formatCode="0" sourceLinked="0"/>
        <c:majorTickMark val="out"/>
        <c:minorTickMark val="none"/>
        <c:tickLblPos val="nextTo"/>
        <c:crossAx val="16279398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376606044429341"/>
          <c:y val="7.7985789095210284E-2"/>
          <c:w val="0.22020985045850339"/>
          <c:h val="0.178596675415573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 trimestre 2013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91E-2"/>
          <c:y val="0.11441158744045883"/>
          <c:w val="0.91028506313206559"/>
          <c:h val="0.803113832993099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335484743873E-3"/>
                  <c:y val="-1.604579188072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2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40412991092067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-1.9</c:v>
                </c:pt>
                <c:pt idx="1">
                  <c:v>0.26563393204546148</c:v>
                </c:pt>
                <c:pt idx="2">
                  <c:v>-3.3549892733839015</c:v>
                </c:pt>
                <c:pt idx="3">
                  <c:v>-1.6931069089421213</c:v>
                </c:pt>
                <c:pt idx="4">
                  <c:v>-0.97295642725703235</c:v>
                </c:pt>
                <c:pt idx="5">
                  <c:v>6.2126686065090198</c:v>
                </c:pt>
                <c:pt idx="6">
                  <c:v>-2.813604225624744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24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8932180154574085E-3"/>
                  <c:y val="2.9956353531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61E-4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-1.9</c:v>
                </c:pt>
                <c:pt idx="1">
                  <c:v>-0.81859083574844504</c:v>
                </c:pt>
                <c:pt idx="2">
                  <c:v>-4.3405927681370748</c:v>
                </c:pt>
                <c:pt idx="3">
                  <c:v>-0.6654759135576449</c:v>
                </c:pt>
                <c:pt idx="4">
                  <c:v>1.3692933635927051</c:v>
                </c:pt>
                <c:pt idx="5">
                  <c:v>4.6204699788780612</c:v>
                </c:pt>
                <c:pt idx="6">
                  <c:v>-3.3420650632782212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0033154626870579E-2"/>
                  <c:y val="6.8216380178913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0</c:v>
                </c:pt>
                <c:pt idx="1">
                  <c:v>3.0874320626816054</c:v>
                </c:pt>
                <c:pt idx="2">
                  <c:v>-0.84366104680412279</c:v>
                </c:pt>
                <c:pt idx="3">
                  <c:v>-1.6500536213417738</c:v>
                </c:pt>
                <c:pt idx="4">
                  <c:v>-2.1251840091903174</c:v>
                </c:pt>
                <c:pt idx="5">
                  <c:v>0.24499468087471055</c:v>
                </c:pt>
                <c:pt idx="6">
                  <c:v>0.79803945751555361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791424"/>
        <c:axId val="162600000"/>
      </c:barChart>
      <c:catAx>
        <c:axId val="162791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62600000"/>
        <c:crosses val="autoZero"/>
        <c:auto val="1"/>
        <c:lblAlgn val="ctr"/>
        <c:lblOffset val="100"/>
        <c:noMultiLvlLbl val="0"/>
      </c:catAx>
      <c:valAx>
        <c:axId val="16260000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279142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6041963109448071E-2"/>
          <c:y val="0.16975549300001053"/>
          <c:w val="0.183172783226658"/>
          <c:h val="0.1522592268559023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Producción real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 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8437987751531063"/>
          <c:y val="8.63961535672612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4253368328958975E-2"/>
          <c:y val="0.19206139416282131"/>
          <c:w val="0.82901627296587954"/>
          <c:h val="0.5898409227096747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2"/>
              <c:layout>
                <c:manualLayout>
                  <c:x val="-2.9005479242196278E-2"/>
                  <c:y val="6.270954617052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9005479242196278E-2"/>
                  <c:y val="-5.1307810503153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1.5618334976567227E-2"/>
                  <c:y val="-3.9906074835785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2.2311907109381916E-2"/>
                  <c:y val="8.5513017505255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anual%'!$C$10:$Q$11</c:f>
              <c:multiLvlStrCache>
                <c:ptCount val="15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Producción Regional anual%'!$C$15:$Q$15</c:f>
              <c:numCache>
                <c:formatCode>#,##0.0</c:formatCode>
                <c:ptCount val="15"/>
                <c:pt idx="0">
                  <c:v>-6.0771998010012762</c:v>
                </c:pt>
                <c:pt idx="1">
                  <c:v>-4.0608016272794529</c:v>
                </c:pt>
                <c:pt idx="2">
                  <c:v>-1.3913914330937027</c:v>
                </c:pt>
                <c:pt idx="3">
                  <c:v>5.9040042063503551</c:v>
                </c:pt>
                <c:pt idx="4">
                  <c:v>1.9963978990129805</c:v>
                </c:pt>
                <c:pt idx="5">
                  <c:v>2.4260815774594713</c:v>
                </c:pt>
                <c:pt idx="6">
                  <c:v>3.0884244705116304</c:v>
                </c:pt>
                <c:pt idx="7">
                  <c:v>-0.3131879795897019</c:v>
                </c:pt>
                <c:pt idx="8">
                  <c:v>5.6097421485889587</c:v>
                </c:pt>
                <c:pt idx="9">
                  <c:v>1.9262894872473124</c:v>
                </c:pt>
                <c:pt idx="10">
                  <c:v>1.3490895040534356</c:v>
                </c:pt>
                <c:pt idx="11">
                  <c:v>-0.45222517219418723</c:v>
                </c:pt>
                <c:pt idx="12">
                  <c:v>-4.4158217015838552</c:v>
                </c:pt>
                <c:pt idx="13">
                  <c:v>-1.5607128907639711</c:v>
                </c:pt>
                <c:pt idx="14">
                  <c:v>-7.1286385625806918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073984"/>
        <c:axId val="167643392"/>
      </c:lineChart>
      <c:catAx>
        <c:axId val="164073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67643392"/>
        <c:crosses val="autoZero"/>
        <c:auto val="1"/>
        <c:lblAlgn val="ctr"/>
        <c:lblOffset val="100"/>
        <c:noMultiLvlLbl val="0"/>
      </c:catAx>
      <c:valAx>
        <c:axId val="167643392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16407398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 Producción real  (Variación anual %) 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482842254477E-2"/>
          <c:y val="0.24260627379702604"/>
          <c:w val="0.87589166546168395"/>
          <c:h val="0.626557773301593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Producción Regional anual%'!$V$24:$V$27</c:f>
              <c:numCache>
                <c:formatCode>0.0</c:formatCode>
                <c:ptCount val="4"/>
                <c:pt idx="0">
                  <c:v>2.9703070468234616</c:v>
                </c:pt>
                <c:pt idx="1">
                  <c:v>5.5732199682430039</c:v>
                </c:pt>
                <c:pt idx="2">
                  <c:v>1.9947645593289876</c:v>
                </c:pt>
                <c:pt idx="3">
                  <c:v>-6.1409280646711579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Producción Regional anual%'!$W$24:$W$27</c:f>
              <c:numCache>
                <c:formatCode>0.0</c:formatCode>
                <c:ptCount val="4"/>
                <c:pt idx="0">
                  <c:v>-1.3913914330937027</c:v>
                </c:pt>
                <c:pt idx="1">
                  <c:v>3.0884244705116304</c:v>
                </c:pt>
                <c:pt idx="2">
                  <c:v>1.3490895040534356</c:v>
                </c:pt>
                <c:pt idx="3">
                  <c:v>-7.1286385625806918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398592"/>
        <c:axId val="167645696"/>
      </c:barChart>
      <c:catAx>
        <c:axId val="164398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7645696"/>
        <c:crosses val="autoZero"/>
        <c:auto val="1"/>
        <c:lblAlgn val="ctr"/>
        <c:lblOffset val="100"/>
        <c:noMultiLvlLbl val="0"/>
      </c:catAx>
      <c:valAx>
        <c:axId val="16764569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439859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79003469600546505"/>
          <c:y val="0.19071728709967595"/>
          <c:w val="0.20634847013986266"/>
          <c:h val="0.2013510283045604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Ventas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965797162209966"/>
          <c:y val="5.89697372165828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3042261148304884E-2"/>
          <c:y val="0.2029982396778717"/>
          <c:w val="0.88411055939139049"/>
          <c:h val="0.53270172553731987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2"/>
              <c:layout>
                <c:manualLayout>
                  <c:x val="-2.9410790179396913E-2"/>
                  <c:y val="7.56636313266158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0361316278044016E-2"/>
                  <c:y val="-5.9449996042340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1673158654735217E-2"/>
                  <c:y val="-5.9449996042340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2.0361316278044016E-2"/>
                  <c:y val="3.7831815663307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anual%'!$C$10:$Q$11</c:f>
              <c:multiLvlStrCache>
                <c:ptCount val="15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Ventas Regional anual%'!$C$15:$Q$15</c:f>
              <c:numCache>
                <c:formatCode>#,##0.0</c:formatCode>
                <c:ptCount val="15"/>
                <c:pt idx="0">
                  <c:v>-8.7266247169246469</c:v>
                </c:pt>
                <c:pt idx="1">
                  <c:v>-4.8278301839452915</c:v>
                </c:pt>
                <c:pt idx="2">
                  <c:v>0.68780495993405744</c:v>
                </c:pt>
                <c:pt idx="3">
                  <c:v>5.0674292283246825</c:v>
                </c:pt>
                <c:pt idx="4">
                  <c:v>1.9251008259422386</c:v>
                </c:pt>
                <c:pt idx="5">
                  <c:v>0.81284743851977037</c:v>
                </c:pt>
                <c:pt idx="6">
                  <c:v>0.65059871041572848</c:v>
                </c:pt>
                <c:pt idx="7">
                  <c:v>9.9900620875281732E-2</c:v>
                </c:pt>
                <c:pt idx="8">
                  <c:v>3.1995762617472945</c:v>
                </c:pt>
                <c:pt idx="9">
                  <c:v>1.1988403295711381</c:v>
                </c:pt>
                <c:pt idx="10">
                  <c:v>0.26689335054439489</c:v>
                </c:pt>
                <c:pt idx="11">
                  <c:v>-2.4222183101247907</c:v>
                </c:pt>
                <c:pt idx="12">
                  <c:v>-4.4576183524360875</c:v>
                </c:pt>
                <c:pt idx="13">
                  <c:v>-3.6582118112899686</c:v>
                </c:pt>
                <c:pt idx="14">
                  <c:v>-6.9567052953405923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149376"/>
        <c:axId val="83510400"/>
      </c:lineChart>
      <c:catAx>
        <c:axId val="162149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3510400"/>
        <c:crosses val="autoZero"/>
        <c:auto val="1"/>
        <c:lblAlgn val="ctr"/>
        <c:lblOffset val="100"/>
        <c:noMultiLvlLbl val="0"/>
      </c:catAx>
      <c:valAx>
        <c:axId val="83510400"/>
        <c:scaling>
          <c:orientation val="minMax"/>
          <c:max val="6"/>
          <c:min val="-14"/>
        </c:scaling>
        <c:delete val="0"/>
        <c:axPos val="l"/>
        <c:numFmt formatCode="0" sourceLinked="0"/>
        <c:majorTickMark val="out"/>
        <c:minorTickMark val="none"/>
        <c:tickLblPos val="nextTo"/>
        <c:crossAx val="162149376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Ventas (Variación anual %) 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6.3440434039704799E-2"/>
          <c:y val="0.29527156351850042"/>
          <c:w val="0.90050009688386268"/>
          <c:h val="0.55527818969629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Ventas Regional anual%'!$V$24:$V$27</c:f>
              <c:numCache>
                <c:formatCode>0.0</c:formatCode>
                <c:ptCount val="4"/>
                <c:pt idx="0">
                  <c:v>2.877209648218515</c:v>
                </c:pt>
                <c:pt idx="1">
                  <c:v>4.3081724452611603</c:v>
                </c:pt>
                <c:pt idx="2">
                  <c:v>2.9001031695250479</c:v>
                </c:pt>
                <c:pt idx="3">
                  <c:v>-6.3424840124219344</c:v>
                </c:pt>
              </c:numCache>
            </c:numRef>
          </c:val>
        </c:ser>
        <c:ser>
          <c:idx val="1"/>
          <c:order val="1"/>
          <c:tx>
            <c:strRef>
              <c:f>'H Ventas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0.68780495993405744</c:v>
                </c:pt>
                <c:pt idx="1">
                  <c:v>0.65059871041572848</c:v>
                </c:pt>
                <c:pt idx="2">
                  <c:v>0.26689335054439489</c:v>
                </c:pt>
                <c:pt idx="3">
                  <c:v>-6.9567052953405923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150912"/>
        <c:axId val="83512704"/>
      </c:barChart>
      <c:catAx>
        <c:axId val="162150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3512704"/>
        <c:crosses val="autoZero"/>
        <c:auto val="1"/>
        <c:lblAlgn val="ctr"/>
        <c:lblOffset val="100"/>
        <c:noMultiLvlLbl val="0"/>
      </c:catAx>
      <c:valAx>
        <c:axId val="8351270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215091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81268220516409417"/>
          <c:y val="0.21256558818305016"/>
          <c:w val="0.18351741267240934"/>
          <c:h val="0.1817332881236735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Ocupados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7114408940407897"/>
          <c:y val="5.400860599471110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176817641384559E-2"/>
          <c:y val="0.21161072155829316"/>
          <c:w val="0.86690786728582025"/>
          <c:h val="0.56252245943480539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2"/>
              <c:layout>
                <c:manualLayout>
                  <c:x val="-3.5523978685612786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6.1695169018955318E-2"/>
                  <c:y val="-6.5512443678648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3155899917483758E-2"/>
                  <c:y val="-5.7971014492753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789224393132030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anual%'!$C$10:$Q$11</c:f>
              <c:multiLvlStrCache>
                <c:ptCount val="15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Ocupados Regional anual%'!$C$15:$Q$15</c:f>
              <c:numCache>
                <c:formatCode>#,##0.0</c:formatCode>
                <c:ptCount val="15"/>
                <c:pt idx="0">
                  <c:v>-5.1528691452485065</c:v>
                </c:pt>
                <c:pt idx="1">
                  <c:v>-5.6676426466197416</c:v>
                </c:pt>
                <c:pt idx="2">
                  <c:v>-5.2056114745687943</c:v>
                </c:pt>
                <c:pt idx="3">
                  <c:v>-2.9457185504298322</c:v>
                </c:pt>
                <c:pt idx="4">
                  <c:v>-2.0124416807315026</c:v>
                </c:pt>
                <c:pt idx="5">
                  <c:v>-0.73708171558956037</c:v>
                </c:pt>
                <c:pt idx="6">
                  <c:v>1.552649831536046</c:v>
                </c:pt>
                <c:pt idx="7">
                  <c:v>2.2924623631539465</c:v>
                </c:pt>
                <c:pt idx="8">
                  <c:v>1.9475351351615711</c:v>
                </c:pt>
                <c:pt idx="9">
                  <c:v>0.91267466876350234</c:v>
                </c:pt>
                <c:pt idx="10">
                  <c:v>0.23235923533804215</c:v>
                </c:pt>
                <c:pt idx="11">
                  <c:v>-0.37620700901455084</c:v>
                </c:pt>
                <c:pt idx="12">
                  <c:v>-0.80188989583073189</c:v>
                </c:pt>
                <c:pt idx="13">
                  <c:v>-0.68158811216197934</c:v>
                </c:pt>
                <c:pt idx="14">
                  <c:v>-1.526651112746813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238464"/>
        <c:axId val="83516736"/>
      </c:lineChart>
      <c:catAx>
        <c:axId val="16223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3516736"/>
        <c:crosses val="autoZero"/>
        <c:auto val="1"/>
        <c:lblAlgn val="ctr"/>
        <c:lblOffset val="100"/>
        <c:noMultiLvlLbl val="0"/>
      </c:catAx>
      <c:valAx>
        <c:axId val="83516736"/>
        <c:scaling>
          <c:orientation val="minMax"/>
          <c:max val="3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1622384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Total empleo (Variación anual %) 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786271210389078E-2"/>
          <c:y val="0.25737909555563926"/>
          <c:w val="0.87589166546168395"/>
          <c:h val="0.612309083374147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Ocupados Regional anual%'!$V$24:$V$27</c:f>
              <c:numCache>
                <c:formatCode>0.0</c:formatCode>
                <c:ptCount val="4"/>
                <c:pt idx="0">
                  <c:v>-3.5506337524834453</c:v>
                </c:pt>
                <c:pt idx="1">
                  <c:v>1.5954270447538388</c:v>
                </c:pt>
                <c:pt idx="2">
                  <c:v>1.4801711404375917</c:v>
                </c:pt>
                <c:pt idx="3">
                  <c:v>-1.756727915020162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-5.2056114745687943</c:v>
                </c:pt>
                <c:pt idx="1">
                  <c:v>1.552649831536046</c:v>
                </c:pt>
                <c:pt idx="2">
                  <c:v>0.23235923533804215</c:v>
                </c:pt>
                <c:pt idx="3">
                  <c:v>-1.526651112746813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240000"/>
        <c:axId val="161679040"/>
      </c:barChart>
      <c:catAx>
        <c:axId val="162240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1679040"/>
        <c:crosses val="autoZero"/>
        <c:auto val="1"/>
        <c:lblAlgn val="ctr"/>
        <c:lblOffset val="100"/>
        <c:noMultiLvlLbl val="0"/>
      </c:catAx>
      <c:valAx>
        <c:axId val="161679040"/>
        <c:scaling>
          <c:orientation val="minMax"/>
          <c:min val="-7"/>
        </c:scaling>
        <c:delete val="0"/>
        <c:axPos val="l"/>
        <c:numFmt formatCode="0" sourceLinked="0"/>
        <c:majorTickMark val="out"/>
        <c:minorTickMark val="none"/>
        <c:tickLblPos val="nextTo"/>
        <c:crossAx val="1622400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5869938958596133"/>
          <c:y val="0.63606067742688754"/>
          <c:w val="0.20168375837447791"/>
          <c:h val="0.2045198715479509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 %) - I trimestre 2013</a:t>
            </a:r>
          </a:p>
        </c:rich>
      </c:tx>
      <c:layout>
        <c:manualLayout>
          <c:xMode val="edge"/>
          <c:yMode val="edge"/>
          <c:x val="0.22570540439758288"/>
          <c:y val="1.0552738781057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206480162004051"/>
          <c:y val="0.15307453582104907"/>
          <c:w val="0.46299838745968647"/>
          <c:h val="0.779473067584419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Elaboracion de productos lacteos</c:v>
                </c:pt>
                <c:pt idx="2">
                  <c:v>Fabricación de maquinaria y equipo</c:v>
                </c:pt>
                <c:pt idx="3">
                  <c:v>Bebidas no alcoholicas; aguas minerales</c:v>
                </c:pt>
                <c:pt idx="4">
                  <c:v>Transformacion de carne y sus derivados</c:v>
                </c:pt>
                <c:pt idx="5">
                  <c:v>Prendas de vestir, excepto las de piel</c:v>
                </c:pt>
                <c:pt idx="6">
                  <c:v>Papel y cartón y sus productos.</c:v>
                </c:pt>
                <c:pt idx="7">
                  <c:v>Bebidas alcoholicas</c:v>
                </c:pt>
                <c:pt idx="8">
                  <c:v>Edición e impresión</c:v>
                </c:pt>
                <c:pt idx="9">
                  <c:v>71,42857143</c:v>
                </c:pt>
                <c:pt idx="10">
                  <c:v>Otras industrias manufactureras </c:v>
                </c:pt>
                <c:pt idx="11">
                  <c:v>Curtido y preparado de cueros, calzado y artículos de viaje</c:v>
                </c:pt>
                <c:pt idx="12">
                  <c:v>Elaboracion de productos de panaderia</c:v>
                </c:pt>
                <c:pt idx="13">
                  <c:v>Fabricación de artículos de plástico y caucho</c:v>
                </c:pt>
                <c:pt idx="14">
                  <c:v>Hilatura, tejedura y productos textiles</c:v>
                </c:pt>
                <c:pt idx="15">
                  <c:v>Básicas de hierro, acero, elaborados de metal</c:v>
                </c:pt>
                <c:pt idx="16">
                  <c:v>Farmacéuticos, jabones y otros químicos </c:v>
                </c:pt>
                <c:pt idx="17">
                  <c:v>Vehículos automotores, autopartes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anual%'!$N$13:$N$31</c:f>
              <c:numCache>
                <c:formatCode>#,##0.0</c:formatCode>
                <c:ptCount val="19"/>
                <c:pt idx="0">
                  <c:v>10.244679897456033</c:v>
                </c:pt>
                <c:pt idx="1">
                  <c:v>21.269758039719065</c:v>
                </c:pt>
                <c:pt idx="2">
                  <c:v>5.4044040066697496</c:v>
                </c:pt>
                <c:pt idx="3">
                  <c:v>3.5778793179729762</c:v>
                </c:pt>
                <c:pt idx="4">
                  <c:v>0.63219597732708799</c:v>
                </c:pt>
                <c:pt idx="5">
                  <c:v>0.33141083175438624</c:v>
                </c:pt>
                <c:pt idx="6">
                  <c:v>-0.12930938020144778</c:v>
                </c:pt>
                <c:pt idx="7">
                  <c:v>-32.138155785302104</c:v>
                </c:pt>
                <c:pt idx="8">
                  <c:v>-0.2857265978853829</c:v>
                </c:pt>
                <c:pt idx="9">
                  <c:v>-11.585602605324363</c:v>
                </c:pt>
                <c:pt idx="10">
                  <c:v>-3.6344017149379959</c:v>
                </c:pt>
                <c:pt idx="11">
                  <c:v>-11.007863588194922</c:v>
                </c:pt>
                <c:pt idx="12">
                  <c:v>-5.2956852566283796</c:v>
                </c:pt>
                <c:pt idx="13">
                  <c:v>-5.5090141437348361</c:v>
                </c:pt>
                <c:pt idx="14">
                  <c:v>-9.1683783362039524</c:v>
                </c:pt>
                <c:pt idx="15">
                  <c:v>-11.365202628419279</c:v>
                </c:pt>
                <c:pt idx="16">
                  <c:v>-13.142890369081861</c:v>
                </c:pt>
                <c:pt idx="17">
                  <c:v>-31.136225702998466</c:v>
                </c:pt>
                <c:pt idx="18">
                  <c:v>-7.1286385625806918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6848"/>
        <c:axId val="161683648"/>
      </c:barChart>
      <c:catAx>
        <c:axId val="147406848"/>
        <c:scaling>
          <c:orientation val="minMax"/>
        </c:scaling>
        <c:delete val="0"/>
        <c:axPos val="l"/>
        <c:majorTickMark val="out"/>
        <c:minorTickMark val="none"/>
        <c:tickLblPos val="low"/>
        <c:crossAx val="161683648"/>
        <c:crosses val="autoZero"/>
        <c:auto val="1"/>
        <c:lblAlgn val="ctr"/>
        <c:lblOffset val="100"/>
        <c:noMultiLvlLbl val="0"/>
      </c:catAx>
      <c:valAx>
        <c:axId val="161683648"/>
        <c:scaling>
          <c:orientation val="minMax"/>
          <c:max val="30"/>
          <c:min val="-45"/>
        </c:scaling>
        <c:delete val="0"/>
        <c:axPos val="b"/>
        <c:numFmt formatCode="#,##0" sourceLinked="0"/>
        <c:majorTickMark val="out"/>
        <c:minorTickMark val="none"/>
        <c:tickLblPos val="nextTo"/>
        <c:crossAx val="147406848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 trim. 2013</a:t>
            </a:r>
          </a:p>
        </c:rich>
      </c:tx>
      <c:layout>
        <c:manualLayout>
          <c:xMode val="edge"/>
          <c:yMode val="edge"/>
          <c:x val="0.12775998420044823"/>
          <c:y val="2.71925280934918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403403773001671E-2"/>
          <c:y val="0.12601236939932556"/>
          <c:w val="0.88587812019680745"/>
          <c:h val="0.808941220135258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Elaboracion de productos lacteos</c:v>
                </c:pt>
                <c:pt idx="2">
                  <c:v>Fabricación de maquinaria y equipo</c:v>
                </c:pt>
                <c:pt idx="3">
                  <c:v>Bebidas no alcoholicas; aguas minerales</c:v>
                </c:pt>
                <c:pt idx="4">
                  <c:v>Transformacion de carne y sus derivados</c:v>
                </c:pt>
                <c:pt idx="5">
                  <c:v>Prendas de vestir, excepto las de piel</c:v>
                </c:pt>
                <c:pt idx="6">
                  <c:v>Papel y cartón y sus productos.</c:v>
                </c:pt>
                <c:pt idx="7">
                  <c:v>Bebidas alcoholicas</c:v>
                </c:pt>
                <c:pt idx="8">
                  <c:v>Edición e impresión</c:v>
                </c:pt>
                <c:pt idx="9">
                  <c:v>71,42857143</c:v>
                </c:pt>
                <c:pt idx="10">
                  <c:v>Otras industrias manufactureras </c:v>
                </c:pt>
                <c:pt idx="11">
                  <c:v>Curtido y preparado de cueros, calzado y artículos de viaje</c:v>
                </c:pt>
                <c:pt idx="12">
                  <c:v>Elaboracion de productos de panaderia</c:v>
                </c:pt>
                <c:pt idx="13">
                  <c:v>Fabricación de artículos de plástico y caucho</c:v>
                </c:pt>
                <c:pt idx="14">
                  <c:v>Hilatura, tejedura y productos textiles</c:v>
                </c:pt>
                <c:pt idx="15">
                  <c:v>Básicas de hierro, acero, elaborados de metal</c:v>
                </c:pt>
                <c:pt idx="16">
                  <c:v>Farmacéuticos, jabones y otros químicos </c:v>
                </c:pt>
                <c:pt idx="17">
                  <c:v>Vehículos automotores, autopartes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anual%'!$O$13:$O$31</c:f>
              <c:numCache>
                <c:formatCode>#,##0.0</c:formatCode>
                <c:ptCount val="19"/>
                <c:pt idx="0">
                  <c:v>0.73090768698737119</c:v>
                </c:pt>
                <c:pt idx="1">
                  <c:v>0.18763549585002395</c:v>
                </c:pt>
                <c:pt idx="2">
                  <c:v>0.18417859598273648</c:v>
                </c:pt>
                <c:pt idx="3">
                  <c:v>0.15005420079274995</c:v>
                </c:pt>
                <c:pt idx="4">
                  <c:v>4.2949884807227633E-2</c:v>
                </c:pt>
                <c:pt idx="5">
                  <c:v>7.6727036194646735E-3</c:v>
                </c:pt>
                <c:pt idx="6">
                  <c:v>-3.7084576221250742E-3</c:v>
                </c:pt>
                <c:pt idx="7">
                  <c:v>-4.1465643228996594E-3</c:v>
                </c:pt>
                <c:pt idx="8">
                  <c:v>-2.3393957695048786E-2</c:v>
                </c:pt>
                <c:pt idx="9">
                  <c:v>-7.9664970885585717E-2</c:v>
                </c:pt>
                <c:pt idx="10">
                  <c:v>-0.16290952943057804</c:v>
                </c:pt>
                <c:pt idx="11">
                  <c:v>-0.16920029211866455</c:v>
                </c:pt>
                <c:pt idx="12">
                  <c:v>-0.18772451144224206</c:v>
                </c:pt>
                <c:pt idx="13">
                  <c:v>-0.63145057330575871</c:v>
                </c:pt>
                <c:pt idx="14">
                  <c:v>-0.74713221632026405</c:v>
                </c:pt>
                <c:pt idx="15">
                  <c:v>-1.1772011957938269</c:v>
                </c:pt>
                <c:pt idx="16">
                  <c:v>-1.6229656358491424</c:v>
                </c:pt>
                <c:pt idx="17">
                  <c:v>-3.622539225834128</c:v>
                </c:pt>
                <c:pt idx="18">
                  <c:v>-7.1286385625806918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7360"/>
        <c:axId val="162111488"/>
      </c:barChart>
      <c:catAx>
        <c:axId val="147407360"/>
        <c:scaling>
          <c:orientation val="minMax"/>
        </c:scaling>
        <c:delete val="1"/>
        <c:axPos val="l"/>
        <c:majorTickMark val="out"/>
        <c:minorTickMark val="none"/>
        <c:tickLblPos val="none"/>
        <c:crossAx val="162111488"/>
        <c:crosses val="autoZero"/>
        <c:auto val="1"/>
        <c:lblAlgn val="ctr"/>
        <c:lblOffset val="100"/>
        <c:noMultiLvlLbl val="0"/>
      </c:catAx>
      <c:valAx>
        <c:axId val="16211148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474073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30130923799144338"/>
          <c:y val="1.599135212498884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4348056605568257"/>
          <c:w val="0.4730159645063518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Bebidas no alcoholicas; aguas minerales</c:v>
                </c:pt>
                <c:pt idx="2">
                  <c:v>Edición e impresión</c:v>
                </c:pt>
                <c:pt idx="3">
                  <c:v>Elaboracion de productos lacteos</c:v>
                </c:pt>
                <c:pt idx="4">
                  <c:v>Prendas de vestir, excepto las de piel</c:v>
                </c:pt>
                <c:pt idx="5">
                  <c:v>Fabricación de maquinaria y equipo</c:v>
                </c:pt>
                <c:pt idx="6">
                  <c:v>Bebidas alcoholicas</c:v>
                </c:pt>
                <c:pt idx="7">
                  <c:v>Transformacion carne y sus derivados </c:v>
                </c:pt>
                <c:pt idx="8">
                  <c:v>Papel y cartón y sus productos.</c:v>
                </c:pt>
                <c:pt idx="9">
                  <c:v>Derivados del petroleo, fuera de refineria</c:v>
                </c:pt>
                <c:pt idx="10">
                  <c:v>Curtido y preparado de cueros, calzado y artículos de viaje</c:v>
                </c:pt>
                <c:pt idx="11">
                  <c:v>Elaboracion de productos de panaderia</c:v>
                </c:pt>
                <c:pt idx="12">
                  <c:v>Otras industrias manufactureras </c:v>
                </c:pt>
                <c:pt idx="13">
                  <c:v>Hilatura, tejedura y productos textiles</c:v>
                </c:pt>
                <c:pt idx="14">
                  <c:v>Fabricación de artículos de plástico y caucho</c:v>
                </c:pt>
                <c:pt idx="15">
                  <c:v>Básicas de hierro, acero, elaborados de metal</c:v>
                </c:pt>
                <c:pt idx="16">
                  <c:v>Farmacéuticos, jabones, y otros  químicos </c:v>
                </c:pt>
                <c:pt idx="17">
                  <c:v>Vehículos automotores, autopartes 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anual%'!$N$13:$N$31</c:f>
              <c:numCache>
                <c:formatCode>#,##0.0</c:formatCode>
                <c:ptCount val="19"/>
                <c:pt idx="0">
                  <c:v>12.533354358101501</c:v>
                </c:pt>
                <c:pt idx="1">
                  <c:v>9.3103230903850651</c:v>
                </c:pt>
                <c:pt idx="2">
                  <c:v>2.3826544075759903</c:v>
                </c:pt>
                <c:pt idx="3">
                  <c:v>21.705335037337868</c:v>
                </c:pt>
                <c:pt idx="4">
                  <c:v>2.634039065375271</c:v>
                </c:pt>
                <c:pt idx="5">
                  <c:v>0.68894027309716055</c:v>
                </c:pt>
                <c:pt idx="6">
                  <c:v>-58.864076275506314</c:v>
                </c:pt>
                <c:pt idx="7">
                  <c:v>-0.58781722233913758</c:v>
                </c:pt>
                <c:pt idx="8">
                  <c:v>-3.0707776258163566</c:v>
                </c:pt>
                <c:pt idx="9">
                  <c:v>-18.642472361810324</c:v>
                </c:pt>
                <c:pt idx="10">
                  <c:v>-11.871893519096021</c:v>
                </c:pt>
                <c:pt idx="11">
                  <c:v>-5.0134567553382192</c:v>
                </c:pt>
                <c:pt idx="12">
                  <c:v>-5.92477971385782</c:v>
                </c:pt>
                <c:pt idx="13">
                  <c:v>-6.1237995081103396</c:v>
                </c:pt>
                <c:pt idx="14">
                  <c:v>-4.5645392655140888</c:v>
                </c:pt>
                <c:pt idx="15">
                  <c:v>-11.056082434784098</c:v>
                </c:pt>
                <c:pt idx="16">
                  <c:v>-12.5094622848531</c:v>
                </c:pt>
                <c:pt idx="17">
                  <c:v>-40.65456233893142</c:v>
                </c:pt>
                <c:pt idx="18">
                  <c:v>-6.9567052953405923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13344"/>
        <c:axId val="162116096"/>
      </c:barChart>
      <c:catAx>
        <c:axId val="147513344"/>
        <c:scaling>
          <c:orientation val="minMax"/>
        </c:scaling>
        <c:delete val="0"/>
        <c:axPos val="l"/>
        <c:majorTickMark val="out"/>
        <c:minorTickMark val="none"/>
        <c:tickLblPos val="low"/>
        <c:crossAx val="162116096"/>
        <c:crosses val="autoZero"/>
        <c:auto val="1"/>
        <c:lblAlgn val="ctr"/>
        <c:lblOffset val="100"/>
        <c:noMultiLvlLbl val="0"/>
      </c:catAx>
      <c:valAx>
        <c:axId val="162116096"/>
        <c:scaling>
          <c:orientation val="minMax"/>
          <c:max val="25"/>
          <c:min val="-5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4751334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manufactureras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 (contribución anual) </a:t>
            </a:r>
            <a:r>
              <a:rPr lang="es-ES" sz="1200" b="1">
                <a:solidFill>
                  <a:srgbClr val="53722D"/>
                </a:solidFill>
              </a:rPr>
              <a:t>-</a:t>
            </a:r>
            <a:r>
              <a:rPr lang="es-ES" sz="1200">
                <a:solidFill>
                  <a:srgbClr val="53722D"/>
                </a:solidFill>
              </a:rPr>
              <a:t>  I trim. 2013</a:t>
            </a:r>
          </a:p>
        </c:rich>
      </c:tx>
      <c:layout>
        <c:manualLayout>
          <c:xMode val="edge"/>
          <c:yMode val="edge"/>
          <c:x val="8.0783247826585164E-2"/>
          <c:y val="1.02871847415546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947811969912691E-2"/>
          <c:y val="0.12908911623047284"/>
          <c:w val="0.888665811253597"/>
          <c:h val="0.810724494418497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Bebidas no alcoholicas; aguas minerales</c:v>
                </c:pt>
                <c:pt idx="2">
                  <c:v>Edición e impresión</c:v>
                </c:pt>
                <c:pt idx="3">
                  <c:v>Elaboracion de productos lacteos</c:v>
                </c:pt>
                <c:pt idx="4">
                  <c:v>Prendas de vestir, excepto las de piel</c:v>
                </c:pt>
                <c:pt idx="5">
                  <c:v>Fabricación de maquinaria y equipo</c:v>
                </c:pt>
                <c:pt idx="6">
                  <c:v>Bebidas alcoholicas</c:v>
                </c:pt>
                <c:pt idx="7">
                  <c:v>Transformacion carne y sus derivados </c:v>
                </c:pt>
                <c:pt idx="8">
                  <c:v>Papel y cartón y sus productos.</c:v>
                </c:pt>
                <c:pt idx="9">
                  <c:v>Derivados del petroleo, fuera de refineria</c:v>
                </c:pt>
                <c:pt idx="10">
                  <c:v>Curtido y preparado de cueros, calzado y artículos de viaje</c:v>
                </c:pt>
                <c:pt idx="11">
                  <c:v>Elaboracion de productos de panaderia</c:v>
                </c:pt>
                <c:pt idx="12">
                  <c:v>Otras industrias manufactureras </c:v>
                </c:pt>
                <c:pt idx="13">
                  <c:v>Hilatura, tejedura y productos textiles</c:v>
                </c:pt>
                <c:pt idx="14">
                  <c:v>Fabricación de artículos de plástico y caucho</c:v>
                </c:pt>
                <c:pt idx="15">
                  <c:v>Básicas de hierro, acero, elaborados de metal</c:v>
                </c:pt>
                <c:pt idx="16">
                  <c:v>Farmacéuticos, jabones, y otros  químicos </c:v>
                </c:pt>
                <c:pt idx="17">
                  <c:v>Vehículos automotores, autopartes 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anual%'!$O$13:$O$31</c:f>
              <c:numCache>
                <c:formatCode>#,##0.0</c:formatCode>
                <c:ptCount val="19"/>
                <c:pt idx="0">
                  <c:v>0.98187987263261178</c:v>
                </c:pt>
                <c:pt idx="1">
                  <c:v>0.30328798354178516</c:v>
                </c:pt>
                <c:pt idx="2">
                  <c:v>0.22125521157449271</c:v>
                </c:pt>
                <c:pt idx="3">
                  <c:v>0.18344578267872155</c:v>
                </c:pt>
                <c:pt idx="4">
                  <c:v>8.1652358777635783E-2</c:v>
                </c:pt>
                <c:pt idx="5">
                  <c:v>2.5032715314588918E-2</c:v>
                </c:pt>
                <c:pt idx="6">
                  <c:v>-1.8249301664644845E-2</c:v>
                </c:pt>
                <c:pt idx="7">
                  <c:v>-3.8363602713586964E-2</c:v>
                </c:pt>
                <c:pt idx="8">
                  <c:v>-9.4512535548919988E-2</c:v>
                </c:pt>
                <c:pt idx="9">
                  <c:v>-0.13011030591122336</c:v>
                </c:pt>
                <c:pt idx="10">
                  <c:v>-0.18421058245270333</c:v>
                </c:pt>
                <c:pt idx="11">
                  <c:v>-0.18921982127757073</c:v>
                </c:pt>
                <c:pt idx="12">
                  <c:v>-0.26743874909522153</c:v>
                </c:pt>
                <c:pt idx="13">
                  <c:v>-0.50246607284639255</c:v>
                </c:pt>
                <c:pt idx="14">
                  <c:v>-0.54964029337815101</c:v>
                </c:pt>
                <c:pt idx="15">
                  <c:v>-1.0178634168239151</c:v>
                </c:pt>
                <c:pt idx="16">
                  <c:v>-1.4901162543740363</c:v>
                </c:pt>
                <c:pt idx="17">
                  <c:v>-4.2710682837740714</c:v>
                </c:pt>
                <c:pt idx="18" formatCode="0.0">
                  <c:v>-6.9567052953405941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14368"/>
        <c:axId val="162117824"/>
      </c:barChart>
      <c:catAx>
        <c:axId val="147514368"/>
        <c:scaling>
          <c:orientation val="minMax"/>
        </c:scaling>
        <c:delete val="1"/>
        <c:axPos val="l"/>
        <c:majorTickMark val="out"/>
        <c:minorTickMark val="none"/>
        <c:tickLblPos val="none"/>
        <c:crossAx val="162117824"/>
        <c:crosses val="autoZero"/>
        <c:auto val="1"/>
        <c:lblAlgn val="ctr"/>
        <c:lblOffset val="100"/>
        <c:noMultiLvlLbl val="0"/>
      </c:catAx>
      <c:valAx>
        <c:axId val="16211782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475143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21029357675460592"/>
          <c:y val="2.47913874578807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166250268537859"/>
          <c:w val="0.58721424527816357"/>
          <c:h val="0.761418272435951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Transformacion de carne y sus derivados </c:v>
                </c:pt>
                <c:pt idx="2">
                  <c:v>Elaboracion de productos de panaderia</c:v>
                </c:pt>
                <c:pt idx="3">
                  <c:v>Farmacéuticos, jabones, y otros productos químicos </c:v>
                </c:pt>
                <c:pt idx="4">
                  <c:v>Papel y cartón y sus productos.</c:v>
                </c:pt>
                <c:pt idx="5">
                  <c:v>Bebidas no alcoholicas; aguas minerales</c:v>
                </c:pt>
                <c:pt idx="6">
                  <c:v>Básicas de hierro, acero,  elaborados de metal</c:v>
                </c:pt>
                <c:pt idx="7">
                  <c:v>Fabricación de artículos de plástico y caucho</c:v>
                </c:pt>
                <c:pt idx="8">
                  <c:v>Elaboracion de productos lacteos</c:v>
                </c:pt>
                <c:pt idx="9">
                  <c:v>Bebidas alcoholicas; </c:v>
                </c:pt>
                <c:pt idx="10">
                  <c:v>Derivados del petroleo, fuera de refineria</c:v>
                </c:pt>
                <c:pt idx="11">
                  <c:v>Curtido y preparado de cueros, calzado y artículos de viaje</c:v>
                </c:pt>
                <c:pt idx="12">
                  <c:v>Fabricación de maquinaria y equipo</c:v>
                </c:pt>
                <c:pt idx="13">
                  <c:v>Hilatura, tejedura y fabricación de productos textiles</c:v>
                </c:pt>
                <c:pt idx="14">
                  <c:v>Otras industrias manufactureras </c:v>
                </c:pt>
                <c:pt idx="15">
                  <c:v>Vehículos automotores, autopartes </c:v>
                </c:pt>
                <c:pt idx="16">
                  <c:v>Prendas de vestir, excepto las de piel</c:v>
                </c:pt>
                <c:pt idx="17">
                  <c:v>Edición e impresión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anual%'!$N$13:$N$31</c:f>
              <c:numCache>
                <c:formatCode>#,##0.0</c:formatCode>
                <c:ptCount val="19"/>
                <c:pt idx="0">
                  <c:v>8.0194952132288897</c:v>
                </c:pt>
                <c:pt idx="1">
                  <c:v>4.9973561131173572</c:v>
                </c:pt>
                <c:pt idx="2">
                  <c:v>5.8476776170997224</c:v>
                </c:pt>
                <c:pt idx="3">
                  <c:v>1.0222196842267106</c:v>
                </c:pt>
                <c:pt idx="4">
                  <c:v>2.0015567663738798</c:v>
                </c:pt>
                <c:pt idx="5">
                  <c:v>2.7863247863247897</c:v>
                </c:pt>
                <c:pt idx="6">
                  <c:v>0.30329588124853313</c:v>
                </c:pt>
                <c:pt idx="7">
                  <c:v>0.23043814562082598</c:v>
                </c:pt>
                <c:pt idx="8">
                  <c:v>2.759354785883894</c:v>
                </c:pt>
                <c:pt idx="9">
                  <c:v>-6.505576208178443</c:v>
                </c:pt>
                <c:pt idx="10">
                  <c:v>-7.4972436604189845</c:v>
                </c:pt>
                <c:pt idx="11">
                  <c:v>-0.91390042310313113</c:v>
                </c:pt>
                <c:pt idx="12">
                  <c:v>-1.4969228322635475</c:v>
                </c:pt>
                <c:pt idx="13">
                  <c:v>-1.0216370827573984</c:v>
                </c:pt>
                <c:pt idx="14">
                  <c:v>-2.820512374679629</c:v>
                </c:pt>
                <c:pt idx="15">
                  <c:v>-8.9559121301565838</c:v>
                </c:pt>
                <c:pt idx="16">
                  <c:v>-11.41555884444816</c:v>
                </c:pt>
                <c:pt idx="17">
                  <c:v>-11.129203882242923</c:v>
                </c:pt>
                <c:pt idx="18">
                  <c:v>-1.526651112746813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9920"/>
        <c:axId val="162655040"/>
      </c:barChart>
      <c:catAx>
        <c:axId val="147409920"/>
        <c:scaling>
          <c:orientation val="minMax"/>
        </c:scaling>
        <c:delete val="0"/>
        <c:axPos val="l"/>
        <c:majorTickMark val="out"/>
        <c:minorTickMark val="none"/>
        <c:tickLblPos val="low"/>
        <c:crossAx val="162655040"/>
        <c:crosses val="autoZero"/>
        <c:auto val="1"/>
        <c:lblAlgn val="ctr"/>
        <c:lblOffset val="100"/>
        <c:noMultiLvlLbl val="0"/>
      </c:catAx>
      <c:valAx>
        <c:axId val="16265504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47409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(contribución anual) - I trim. 2013</a:t>
            </a:r>
          </a:p>
        </c:rich>
      </c:tx>
      <c:layout>
        <c:manualLayout>
          <c:xMode val="edge"/>
          <c:yMode val="edge"/>
          <c:x val="0.18907324887132126"/>
          <c:y val="2.12760949277371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0502389771340063E-2"/>
          <c:y val="0.14499085489711988"/>
          <c:w val="0.9086673461268161"/>
          <c:h val="0.789182276110619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Transformacion de carne y sus derivados </c:v>
                </c:pt>
                <c:pt idx="2">
                  <c:v>Elaboracion de productos de panaderia</c:v>
                </c:pt>
                <c:pt idx="3">
                  <c:v>Farmacéuticos, jabones, y otros productos químicos </c:v>
                </c:pt>
                <c:pt idx="4">
                  <c:v>Papel y cartón y sus productos.</c:v>
                </c:pt>
                <c:pt idx="5">
                  <c:v>Bebidas no alcoholicas; aguas minerales</c:v>
                </c:pt>
                <c:pt idx="6">
                  <c:v>Básicas de hierro, acero,  elaborados de metal</c:v>
                </c:pt>
                <c:pt idx="7">
                  <c:v>Fabricación de artículos de plástico y caucho</c:v>
                </c:pt>
                <c:pt idx="8">
                  <c:v>Elaboracion de productos lacteos</c:v>
                </c:pt>
                <c:pt idx="9">
                  <c:v>Bebidas alcoholicas; </c:v>
                </c:pt>
                <c:pt idx="10">
                  <c:v>Derivados del petroleo, fuera de refineria</c:v>
                </c:pt>
                <c:pt idx="11">
                  <c:v>Curtido y preparado de cueros, calzado y artículos de viaje</c:v>
                </c:pt>
                <c:pt idx="12">
                  <c:v>Fabricación de maquinaria y equipo</c:v>
                </c:pt>
                <c:pt idx="13">
                  <c:v>Hilatura, tejedura y fabricación de productos textiles</c:v>
                </c:pt>
                <c:pt idx="14">
                  <c:v>Otras industrias manufactureras </c:v>
                </c:pt>
                <c:pt idx="15">
                  <c:v>Vehículos automotores, autopartes </c:v>
                </c:pt>
                <c:pt idx="16">
                  <c:v>Prendas de vestir, excepto las de piel</c:v>
                </c:pt>
                <c:pt idx="17">
                  <c:v>Edición e impresión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anual%'!$O$13:$O$31</c:f>
              <c:numCache>
                <c:formatCode>#,##0.0</c:formatCode>
                <c:ptCount val="19"/>
                <c:pt idx="0">
                  <c:v>0.43588942766377092</c:v>
                </c:pt>
                <c:pt idx="1">
                  <c:v>0.2352120549445782</c:v>
                </c:pt>
                <c:pt idx="2">
                  <c:v>0.17929810109410357</c:v>
                </c:pt>
                <c:pt idx="3">
                  <c:v>9.9809331419061204E-2</c:v>
                </c:pt>
                <c:pt idx="4">
                  <c:v>5.1500311803126413E-2</c:v>
                </c:pt>
                <c:pt idx="5">
                  <c:v>4.2005253348443662E-2</c:v>
                </c:pt>
                <c:pt idx="6">
                  <c:v>2.906515201714811E-2</c:v>
                </c:pt>
                <c:pt idx="7">
                  <c:v>2.5539028894166357E-2</c:v>
                </c:pt>
                <c:pt idx="8">
                  <c:v>2.21060552479595E-2</c:v>
                </c:pt>
                <c:pt idx="9">
                  <c:v>-9.8394904664508218E-3</c:v>
                </c:pt>
                <c:pt idx="10">
                  <c:v>-1.1151422528644293E-2</c:v>
                </c:pt>
                <c:pt idx="11">
                  <c:v>-3.7252215838442203E-2</c:v>
                </c:pt>
                <c:pt idx="12">
                  <c:v>-0.113377508107531</c:v>
                </c:pt>
                <c:pt idx="13">
                  <c:v>-0.12241966055342615</c:v>
                </c:pt>
                <c:pt idx="14">
                  <c:v>-0.22168235361323826</c:v>
                </c:pt>
                <c:pt idx="15">
                  <c:v>-0.33861657015771812</c:v>
                </c:pt>
                <c:pt idx="16">
                  <c:v>-0.89491703212755558</c:v>
                </c:pt>
                <c:pt idx="17">
                  <c:v>-0.897819575786166</c:v>
                </c:pt>
                <c:pt idx="18" formatCode="0.0">
                  <c:v>-1.5266511127468458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16928"/>
        <c:axId val="162656192"/>
      </c:barChart>
      <c:catAx>
        <c:axId val="147516928"/>
        <c:scaling>
          <c:orientation val="minMax"/>
        </c:scaling>
        <c:delete val="1"/>
        <c:axPos val="l"/>
        <c:majorTickMark val="out"/>
        <c:minorTickMark val="none"/>
        <c:tickLblPos val="none"/>
        <c:crossAx val="162656192"/>
        <c:crosses val="autoZero"/>
        <c:auto val="1"/>
        <c:lblAlgn val="ctr"/>
        <c:lblOffset val="100"/>
        <c:noMultiLvlLbl val="0"/>
      </c:catAx>
      <c:valAx>
        <c:axId val="16265619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47516928"/>
        <c:crosses val="autoZero"/>
        <c:crossBetween val="between"/>
        <c:majorUnit val="0.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-1.4174316449844238E-2</c:v>
                </c:pt>
                <c:pt idx="1">
                  <c:v>0.35672794702266142</c:v>
                </c:pt>
                <c:pt idx="2">
                  <c:v>2.3675376677977367</c:v>
                </c:pt>
                <c:pt idx="3">
                  <c:v>-1.2286869526238475</c:v>
                </c:pt>
                <c:pt idx="4">
                  <c:v>0.23235923533804215</c:v>
                </c:pt>
              </c:numCache>
            </c:numRef>
          </c:val>
        </c:ser>
        <c:ser>
          <c:idx val="0"/>
          <c:order val="1"/>
          <c:tx>
            <c:strRef>
              <c:f>'Contrato Bogotá'!$R$16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-1.109537596392618</c:v>
                </c:pt>
                <c:pt idx="1">
                  <c:v>-1.7362945687308895</c:v>
                </c:pt>
                <c:pt idx="2">
                  <c:v>-1.8163169588531813</c:v>
                </c:pt>
                <c:pt idx="3">
                  <c:v>-1.3212236544814626</c:v>
                </c:pt>
                <c:pt idx="4">
                  <c:v>-1.526651112746813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47514880"/>
        <c:axId val="153576000"/>
      </c:barChart>
      <c:catAx>
        <c:axId val="1475148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576000"/>
        <c:crosses val="autoZero"/>
        <c:auto val="1"/>
        <c:lblAlgn val="ctr"/>
        <c:lblOffset val="100"/>
        <c:tickMarkSkip val="1"/>
        <c:noMultiLvlLbl val="0"/>
      </c:catAx>
      <c:valAx>
        <c:axId val="153576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514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4801439023655212"/>
          <c:y val="0.92413625848512604"/>
          <c:w val="0.60021829429090023"/>
          <c:h val="7.5728691808260903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4511309740808647"/>
          <c:y val="2.11640152858628E-2"/>
          <c:w val="0.50681396250280519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Bogotá'!$S$16</c:f>
              <c:strCache>
                <c:ptCount val="1"/>
                <c:pt idx="0">
                  <c:v>Contrib. 2012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Bogotá'!$S$17:$S$21</c:f>
              <c:numCache>
                <c:formatCode>0.0</c:formatCode>
                <c:ptCount val="5"/>
                <c:pt idx="0">
                  <c:v>-0.1</c:v>
                </c:pt>
                <c:pt idx="1">
                  <c:v>-0.7</c:v>
                </c:pt>
                <c:pt idx="2">
                  <c:v>-0.2</c:v>
                </c:pt>
                <c:pt idx="3">
                  <c:v>-0.6</c:v>
                </c:pt>
                <c:pt idx="4">
                  <c:v>-0.78012265005045212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53436160"/>
        <c:axId val="153580608"/>
      </c:barChart>
      <c:catAx>
        <c:axId val="1534361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153580608"/>
        <c:crosses val="autoZero"/>
        <c:auto val="1"/>
        <c:lblAlgn val="ctr"/>
        <c:lblOffset val="100"/>
        <c:tickMarkSkip val="1"/>
        <c:noMultiLvlLbl val="0"/>
      </c:catAx>
      <c:valAx>
        <c:axId val="1535806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43616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11910754509409963"/>
          <c:y val="1.58308338316579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718"/>
          <c:y val="0.16054890798198809"/>
          <c:w val="0.50889735459675312"/>
          <c:h val="0.783595295780334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Químicas básicas</c:v>
                </c:pt>
                <c:pt idx="1">
                  <c:v>Los demás productos alimenticios</c:v>
                </c:pt>
                <c:pt idx="2">
                  <c:v>Productos textiles</c:v>
                </c:pt>
                <c:pt idx="3">
                  <c:v>Bebidas</c:v>
                </c:pt>
                <c:pt idx="4">
                  <c:v>Confecciones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Conservación de carne y pescado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5.3231697400158762</c:v>
                </c:pt>
                <c:pt idx="1">
                  <c:v>8.3939389644126514</c:v>
                </c:pt>
                <c:pt idx="2">
                  <c:v>21.798918462106176</c:v>
                </c:pt>
                <c:pt idx="3">
                  <c:v>2.6160191854850856</c:v>
                </c:pt>
                <c:pt idx="4">
                  <c:v>-10.322138028247663</c:v>
                </c:pt>
                <c:pt idx="5">
                  <c:v>-3.6310144066800998</c:v>
                </c:pt>
                <c:pt idx="6">
                  <c:v>-2.2163070791724526</c:v>
                </c:pt>
                <c:pt idx="7">
                  <c:v>-4.5163175387732624</c:v>
                </c:pt>
                <c:pt idx="8">
                  <c:v>-5.3062060616735796</c:v>
                </c:pt>
                <c:pt idx="9">
                  <c:v>-14.355621672230912</c:v>
                </c:pt>
                <c:pt idx="10">
                  <c:v>-7.8973081184985361E-2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52800"/>
        <c:axId val="154158208"/>
      </c:barChart>
      <c:catAx>
        <c:axId val="154252800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54158208"/>
        <c:crosses val="autoZero"/>
        <c:auto val="1"/>
        <c:lblAlgn val="ctr"/>
        <c:lblOffset val="100"/>
        <c:noMultiLvlLbl val="0"/>
      </c:catAx>
      <c:valAx>
        <c:axId val="154158208"/>
        <c:scaling>
          <c:orientation val="minMax"/>
          <c:max val="2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54252800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 b="1" i="0" u="none" strike="noStrike" kern="1200" baseline="0">
                <a:solidFill>
                  <a:srgbClr val="53722D"/>
                </a:solidFill>
                <a:effectLst/>
                <a:latin typeface="+mn-lt"/>
                <a:ea typeface="+mn-ea"/>
                <a:cs typeface="+mn-cs"/>
              </a:rPr>
              <a:t>Barranquilla. Producción </a:t>
            </a:r>
            <a:r>
              <a:rPr lang="es-ES" sz="1200">
                <a:solidFill>
                  <a:srgbClr val="53722D"/>
                </a:solidFill>
              </a:rPr>
              <a:t>  (contribución anual)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 trimestre 2013</a:t>
            </a:r>
          </a:p>
        </c:rich>
      </c:tx>
      <c:layout>
        <c:manualLayout>
          <c:xMode val="edge"/>
          <c:yMode val="edge"/>
          <c:x val="0.2252176799409232"/>
          <c:y val="3.55129521853246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5612370742813791E-2"/>
          <c:y val="0.16239019321669459"/>
          <c:w val="0.89491983682762544"/>
          <c:h val="0.759844081274737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Químicas básicas</c:v>
                </c:pt>
                <c:pt idx="1">
                  <c:v>Los demás productos alimenticios</c:v>
                </c:pt>
                <c:pt idx="2">
                  <c:v>Productos textiles</c:v>
                </c:pt>
                <c:pt idx="3">
                  <c:v>Bebidas</c:v>
                </c:pt>
                <c:pt idx="4">
                  <c:v>Confecciones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Conservación de carne y pescado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1.7533647771816518</c:v>
                </c:pt>
                <c:pt idx="1">
                  <c:v>0.59235727656980464</c:v>
                </c:pt>
                <c:pt idx="2">
                  <c:v>0.26976095482000423</c:v>
                </c:pt>
                <c:pt idx="3">
                  <c:v>0.21460363658660359</c:v>
                </c:pt>
                <c:pt idx="4">
                  <c:v>-3.1481862273171811E-2</c:v>
                </c:pt>
                <c:pt idx="5">
                  <c:v>-0.19287748038935959</c:v>
                </c:pt>
                <c:pt idx="6">
                  <c:v>-0.26355464198598932</c:v>
                </c:pt>
                <c:pt idx="7">
                  <c:v>-0.33434022984783879</c:v>
                </c:pt>
                <c:pt idx="8">
                  <c:v>-0.93274619757708943</c:v>
                </c:pt>
                <c:pt idx="9">
                  <c:v>-1.1590507549752527</c:v>
                </c:pt>
                <c:pt idx="10">
                  <c:v>-7.8973081184985361E-2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53824"/>
        <c:axId val="154159936"/>
      </c:barChart>
      <c:catAx>
        <c:axId val="154253824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154159936"/>
        <c:crosses val="autoZero"/>
        <c:auto val="1"/>
        <c:lblAlgn val="ctr"/>
        <c:lblOffset val="100"/>
        <c:noMultiLvlLbl val="0"/>
      </c:catAx>
      <c:valAx>
        <c:axId val="15415993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542538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 %) - I trimestre 2013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26417369843551"/>
          <c:y val="0.18679894521381549"/>
          <c:w val="0.53612069124017525"/>
          <c:h val="0.747359483353065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Bebidas</c:v>
                </c:pt>
                <c:pt idx="1">
                  <c:v>Productos textiles</c:v>
                </c:pt>
                <c:pt idx="2">
                  <c:v>Los demás productos alimenticios</c:v>
                </c:pt>
                <c:pt idx="3">
                  <c:v>Químicas básicas</c:v>
                </c:pt>
                <c:pt idx="4">
                  <c:v>Confecciones</c:v>
                </c:pt>
                <c:pt idx="5">
                  <c:v>Minerales no metálicos</c:v>
                </c:pt>
                <c:pt idx="6">
                  <c:v>Otros productos químicos</c:v>
                </c:pt>
                <c:pt idx="7">
                  <c:v>Productos de plástico</c:v>
                </c:pt>
                <c:pt idx="8">
                  <c:v>Conservación de carne y pescado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7.9875006384240832</c:v>
                </c:pt>
                <c:pt idx="1">
                  <c:v>24.27717787605652</c:v>
                </c:pt>
                <c:pt idx="2">
                  <c:v>3.8989715314605267</c:v>
                </c:pt>
                <c:pt idx="3">
                  <c:v>0.77971021109222161</c:v>
                </c:pt>
                <c:pt idx="4">
                  <c:v>-26.452913629440133</c:v>
                </c:pt>
                <c:pt idx="5">
                  <c:v>-1.4457747214162819</c:v>
                </c:pt>
                <c:pt idx="6">
                  <c:v>-2.1915829635200668</c:v>
                </c:pt>
                <c:pt idx="7">
                  <c:v>-8.5461216103495445</c:v>
                </c:pt>
                <c:pt idx="8">
                  <c:v>-7.9079748423494074</c:v>
                </c:pt>
                <c:pt idx="9">
                  <c:v>-4.9509932098238725</c:v>
                </c:pt>
                <c:pt idx="10">
                  <c:v>-1.0851803155986106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640384"/>
        <c:axId val="154164544"/>
      </c:barChart>
      <c:catAx>
        <c:axId val="154640384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50"/>
            </a:pPr>
            <a:endParaRPr lang="es-CO"/>
          </a:p>
        </c:txPr>
        <c:crossAx val="154164544"/>
        <c:crosses val="autoZero"/>
        <c:auto val="1"/>
        <c:lblAlgn val="ctr"/>
        <c:lblOffset val="100"/>
        <c:noMultiLvlLbl val="0"/>
      </c:catAx>
      <c:valAx>
        <c:axId val="1541645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5464038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(contrib.anual) - I trimestre 2013</a:t>
            </a:r>
          </a:p>
        </c:rich>
      </c:tx>
      <c:layout>
        <c:manualLayout>
          <c:xMode val="edge"/>
          <c:yMode val="edge"/>
          <c:x val="0.14077129869718777"/>
          <c:y val="1.78905378844657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8194014421777055E-2"/>
          <c:y val="0.18679894521381549"/>
          <c:w val="0.88233820879163616"/>
          <c:h val="0.742987896717604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Bebidas</c:v>
                </c:pt>
                <c:pt idx="1">
                  <c:v>Productos textiles</c:v>
                </c:pt>
                <c:pt idx="2">
                  <c:v>Los demás productos alimenticios</c:v>
                </c:pt>
                <c:pt idx="3">
                  <c:v>Químicas básicas</c:v>
                </c:pt>
                <c:pt idx="4">
                  <c:v>Confecciones</c:v>
                </c:pt>
                <c:pt idx="5">
                  <c:v>Minerales no metálicos</c:v>
                </c:pt>
                <c:pt idx="6">
                  <c:v>Otros productos químicos</c:v>
                </c:pt>
                <c:pt idx="7">
                  <c:v>Productos de plástico</c:v>
                </c:pt>
                <c:pt idx="8">
                  <c:v>Conservación de carne y pescado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0.57575506088941575</c:v>
                </c:pt>
                <c:pt idx="1">
                  <c:v>0.30395534716585876</c:v>
                </c:pt>
                <c:pt idx="2">
                  <c:v>0.27124200525570091</c:v>
                </c:pt>
                <c:pt idx="3">
                  <c:v>0.2619154099335661</c:v>
                </c:pt>
                <c:pt idx="4">
                  <c:v>-9.7797440412427133E-2</c:v>
                </c:pt>
                <c:pt idx="5">
                  <c:v>-0.10350578413034159</c:v>
                </c:pt>
                <c:pt idx="6">
                  <c:v>-0.26162710851239251</c:v>
                </c:pt>
                <c:pt idx="7">
                  <c:v>-0.53283433309133887</c:v>
                </c:pt>
                <c:pt idx="8">
                  <c:v>-0.65513411883865214</c:v>
                </c:pt>
                <c:pt idx="9">
                  <c:v>-0.84194854401491837</c:v>
                </c:pt>
                <c:pt idx="10">
                  <c:v>-1.0851803155986106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642944"/>
        <c:axId val="154163968"/>
      </c:barChart>
      <c:catAx>
        <c:axId val="154642944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154163968"/>
        <c:crosses val="autoZero"/>
        <c:auto val="1"/>
        <c:lblAlgn val="ctr"/>
        <c:lblOffset val="100"/>
        <c:noMultiLvlLbl val="0"/>
      </c:catAx>
      <c:valAx>
        <c:axId val="15416396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54642944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 trimestre 2013</a:t>
            </a:r>
          </a:p>
        </c:rich>
      </c:tx>
      <c:layout>
        <c:manualLayout>
          <c:xMode val="edge"/>
          <c:yMode val="edge"/>
          <c:x val="0.11018198172798732"/>
          <c:y val="2.834723055195496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8"/>
          <c:w val="0.49342178684357374"/>
          <c:h val="0.769668590449549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Conservación de carne y pescado</c:v>
                </c:pt>
                <c:pt idx="1">
                  <c:v>Productos de plástico</c:v>
                </c:pt>
                <c:pt idx="2">
                  <c:v>Confecciones</c:v>
                </c:pt>
                <c:pt idx="3">
                  <c:v>Químicas básicas</c:v>
                </c:pt>
                <c:pt idx="4">
                  <c:v>Minerales no metálicos</c:v>
                </c:pt>
                <c:pt idx="5">
                  <c:v>Bebidas</c:v>
                </c:pt>
                <c:pt idx="6">
                  <c:v>Productos textiles</c:v>
                </c:pt>
                <c:pt idx="7">
                  <c:v>Otros productos químicos</c:v>
                </c:pt>
                <c:pt idx="8">
                  <c:v>Los demás productos alimenticios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-6.1481560891938241</c:v>
                </c:pt>
                <c:pt idx="1">
                  <c:v>-5.5148700975272913</c:v>
                </c:pt>
                <c:pt idx="2">
                  <c:v>-16.212484899829004</c:v>
                </c:pt>
                <c:pt idx="3">
                  <c:v>2.8045035823951014</c:v>
                </c:pt>
                <c:pt idx="4">
                  <c:v>4.3596730245231585</c:v>
                </c:pt>
                <c:pt idx="5">
                  <c:v>4.8010380622837356</c:v>
                </c:pt>
                <c:pt idx="6">
                  <c:v>8.8574618533680649</c:v>
                </c:pt>
                <c:pt idx="7">
                  <c:v>4.5726997466477126</c:v>
                </c:pt>
                <c:pt idx="8">
                  <c:v>6.8855799653218419</c:v>
                </c:pt>
                <c:pt idx="9">
                  <c:v>6.3650020207566049</c:v>
                </c:pt>
                <c:pt idx="10">
                  <c:v>2.6167617513125352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445312"/>
        <c:axId val="153491072"/>
      </c:barChart>
      <c:catAx>
        <c:axId val="15444531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3491072"/>
        <c:crosses val="autoZero"/>
        <c:auto val="1"/>
        <c:lblAlgn val="ctr"/>
        <c:lblOffset val="100"/>
        <c:noMultiLvlLbl val="0"/>
      </c:catAx>
      <c:valAx>
        <c:axId val="153491072"/>
        <c:scaling>
          <c:orientation val="minMax"/>
          <c:max val="1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15444531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(contribución anual) - I trimestre 2013</a:t>
            </a:r>
          </a:p>
        </c:rich>
      </c:tx>
      <c:layout>
        <c:manualLayout>
          <c:xMode val="edge"/>
          <c:yMode val="edge"/>
          <c:x val="0.17136158638213972"/>
          <c:y val="2.79415731576979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8740755106871234E-2"/>
          <c:y val="0.15515038408327839"/>
          <c:w val="0.83354491337036674"/>
          <c:h val="0.774150807095987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Conservación de carne y pescado</c:v>
                </c:pt>
                <c:pt idx="1">
                  <c:v>Productos de plástico</c:v>
                </c:pt>
                <c:pt idx="2">
                  <c:v>Confecciones</c:v>
                </c:pt>
                <c:pt idx="3">
                  <c:v>Químicas básicas</c:v>
                </c:pt>
                <c:pt idx="4">
                  <c:v>Minerales no metálicos</c:v>
                </c:pt>
                <c:pt idx="5">
                  <c:v>Bebidas</c:v>
                </c:pt>
                <c:pt idx="6">
                  <c:v>Productos textiles</c:v>
                </c:pt>
                <c:pt idx="7">
                  <c:v>Otros productos químicos</c:v>
                </c:pt>
                <c:pt idx="8">
                  <c:v>Los demás productos alimenticios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-0.85560679001620144</c:v>
                </c:pt>
                <c:pt idx="1">
                  <c:v>-0.4572152114291349</c:v>
                </c:pt>
                <c:pt idx="2">
                  <c:v>-0.38543332903345395</c:v>
                </c:pt>
                <c:pt idx="3">
                  <c:v>0.20439081121572836</c:v>
                </c:pt>
                <c:pt idx="4">
                  <c:v>0.16709321792818574</c:v>
                </c:pt>
                <c:pt idx="5">
                  <c:v>0.24840197129502617</c:v>
                </c:pt>
                <c:pt idx="6">
                  <c:v>0.3550730880973948</c:v>
                </c:pt>
                <c:pt idx="7">
                  <c:v>0.55200438065561341</c:v>
                </c:pt>
                <c:pt idx="8">
                  <c:v>0.71835164671804852</c:v>
                </c:pt>
                <c:pt idx="9">
                  <c:v>2.0754867411407258</c:v>
                </c:pt>
                <c:pt idx="10">
                  <c:v>2.6167617513125352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446336"/>
        <c:axId val="153492224"/>
      </c:barChart>
      <c:catAx>
        <c:axId val="154446336"/>
        <c:scaling>
          <c:orientation val="minMax"/>
        </c:scaling>
        <c:delete val="1"/>
        <c:axPos val="l"/>
        <c:majorTickMark val="out"/>
        <c:minorTickMark val="none"/>
        <c:tickLblPos val="none"/>
        <c:crossAx val="153492224"/>
        <c:crosses val="autoZero"/>
        <c:auto val="1"/>
        <c:lblAlgn val="ctr"/>
        <c:lblOffset val="100"/>
        <c:noMultiLvlLbl val="0"/>
      </c:catAx>
      <c:valAx>
        <c:axId val="15349222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54446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Bebidas</c:v>
                </c:pt>
                <c:pt idx="1">
                  <c:v>Confecciones</c:v>
                </c:pt>
                <c:pt idx="2">
                  <c:v>Jabones y detergentes; preparados para limpiar y pulir; perfumes</c:v>
                </c:pt>
                <c:pt idx="3">
                  <c:v>Aparatos eléctricos</c:v>
                </c:pt>
                <c:pt idx="4">
                  <c:v>Otros químicos</c:v>
                </c:pt>
                <c:pt idx="5">
                  <c:v>Cacao, chocolate, confitería, condimentos y alimentos para lactantes.</c:v>
                </c:pt>
                <c:pt idx="6">
                  <c:v>Hierro y fundición</c:v>
                </c:pt>
                <c:pt idx="7">
                  <c:v>Molinería y almidones</c:v>
                </c:pt>
                <c:pt idx="8">
                  <c:v>Farmacéuticos y medicinales</c:v>
                </c:pt>
                <c:pt idx="9">
                  <c:v>Otros productos alimenticios</c:v>
                </c:pt>
                <c:pt idx="10">
                  <c:v>Caucho y plástico</c:v>
                </c:pt>
                <c:pt idx="11">
                  <c:v>Papel y sus productos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9.3793101324884063</c:v>
                </c:pt>
                <c:pt idx="1">
                  <c:v>17.633854046502218</c:v>
                </c:pt>
                <c:pt idx="2">
                  <c:v>1.8533272449176463</c:v>
                </c:pt>
                <c:pt idx="3">
                  <c:v>-0.63457654023204579</c:v>
                </c:pt>
                <c:pt idx="4">
                  <c:v>-1.6958292649360551</c:v>
                </c:pt>
                <c:pt idx="5">
                  <c:v>-2.3955220025424273</c:v>
                </c:pt>
                <c:pt idx="6">
                  <c:v>-4.9571000506903999</c:v>
                </c:pt>
                <c:pt idx="7">
                  <c:v>-7.710266169172697</c:v>
                </c:pt>
                <c:pt idx="8">
                  <c:v>-5.7048781447164405</c:v>
                </c:pt>
                <c:pt idx="9">
                  <c:v>-7.1261342887043888</c:v>
                </c:pt>
                <c:pt idx="10">
                  <c:v>-16.540720598752578</c:v>
                </c:pt>
                <c:pt idx="11">
                  <c:v>-14.262397548922035</c:v>
                </c:pt>
                <c:pt idx="12">
                  <c:v>-20.51329034653876</c:v>
                </c:pt>
                <c:pt idx="13">
                  <c:v>-8.0169727737723129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924096"/>
        <c:axId val="154177472"/>
      </c:barChart>
      <c:catAx>
        <c:axId val="15392409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54177472"/>
        <c:crosses val="autoZero"/>
        <c:auto val="1"/>
        <c:lblAlgn val="ctr"/>
        <c:lblOffset val="100"/>
        <c:noMultiLvlLbl val="0"/>
      </c:catAx>
      <c:valAx>
        <c:axId val="154177472"/>
        <c:scaling>
          <c:orientation val="minMax"/>
          <c:max val="18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15392409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 (contribución anual) - 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202688542259223E-2"/>
          <c:y val="0.16138033593258469"/>
          <c:w val="0.86735127690787728"/>
          <c:h val="0.783181254885512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Bebidas</c:v>
                </c:pt>
                <c:pt idx="1">
                  <c:v>Confecciones</c:v>
                </c:pt>
                <c:pt idx="2">
                  <c:v>Jabones y detergentes; preparados para limpiar y pulir; perfumes</c:v>
                </c:pt>
                <c:pt idx="3">
                  <c:v>Aparatos eléctricos</c:v>
                </c:pt>
                <c:pt idx="4">
                  <c:v>Otros químicos</c:v>
                </c:pt>
                <c:pt idx="5">
                  <c:v>Cacao, chocolate, confitería, condimentos y alimentos para lactantes.</c:v>
                </c:pt>
                <c:pt idx="6">
                  <c:v>Hierro y fundición</c:v>
                </c:pt>
                <c:pt idx="7">
                  <c:v>Molinería y almidones</c:v>
                </c:pt>
                <c:pt idx="8">
                  <c:v>Farmacéuticos y medicinales</c:v>
                </c:pt>
                <c:pt idx="9">
                  <c:v>Otros productos alimenticios</c:v>
                </c:pt>
                <c:pt idx="10">
                  <c:v>Caucho y plástico</c:v>
                </c:pt>
                <c:pt idx="11">
                  <c:v>Papel y sus productos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0.57025265033173933</c:v>
                </c:pt>
                <c:pt idx="1">
                  <c:v>0.34269889227614136</c:v>
                </c:pt>
                <c:pt idx="2">
                  <c:v>0.21579626527131471</c:v>
                </c:pt>
                <c:pt idx="3">
                  <c:v>-3.3398330620390035E-2</c:v>
                </c:pt>
                <c:pt idx="4">
                  <c:v>-6.1464438978541105E-2</c:v>
                </c:pt>
                <c:pt idx="5">
                  <c:v>-0.13440172382239579</c:v>
                </c:pt>
                <c:pt idx="6">
                  <c:v>-0.17212433738188726</c:v>
                </c:pt>
                <c:pt idx="7">
                  <c:v>-0.43160306717497238</c:v>
                </c:pt>
                <c:pt idx="8">
                  <c:v>-0.49260481328477179</c:v>
                </c:pt>
                <c:pt idx="9">
                  <c:v>-0.5631705024888215</c:v>
                </c:pt>
                <c:pt idx="10">
                  <c:v>-1.165504018042389</c:v>
                </c:pt>
                <c:pt idx="11">
                  <c:v>-1.6314770123536595</c:v>
                </c:pt>
                <c:pt idx="12">
                  <c:v>-4.4599723375037073</c:v>
                </c:pt>
                <c:pt idx="13">
                  <c:v>-8.0169727737723129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926656"/>
        <c:axId val="154179200"/>
      </c:barChart>
      <c:catAx>
        <c:axId val="153926656"/>
        <c:scaling>
          <c:orientation val="minMax"/>
        </c:scaling>
        <c:delete val="1"/>
        <c:axPos val="l"/>
        <c:majorTickMark val="out"/>
        <c:minorTickMark val="none"/>
        <c:tickLblPos val="none"/>
        <c:crossAx val="154179200"/>
        <c:crosses val="autoZero"/>
        <c:auto val="1"/>
        <c:lblAlgn val="ctr"/>
        <c:lblOffset val="100"/>
        <c:noMultiLvlLbl val="0"/>
      </c:catAx>
      <c:valAx>
        <c:axId val="154179200"/>
        <c:scaling>
          <c:orientation val="minMax"/>
          <c:max val="2"/>
          <c:min val="-8.1999999999999993"/>
        </c:scaling>
        <c:delete val="0"/>
        <c:axPos val="b"/>
        <c:numFmt formatCode="0.0" sourceLinked="1"/>
        <c:majorTickMark val="out"/>
        <c:minorTickMark val="none"/>
        <c:tickLblPos val="nextTo"/>
        <c:crossAx val="15392665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(contrib. anual) - I trimestre 2013</a:t>
            </a:r>
          </a:p>
        </c:rich>
      </c:tx>
      <c:layout>
        <c:manualLayout>
          <c:xMode val="edge"/>
          <c:yMode val="edge"/>
          <c:x val="0.19374684145426879"/>
          <c:y val="5.53390128476424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220759595228382E-2"/>
          <c:y val="0.14751881383509116"/>
          <c:w val="0.89747180187918563"/>
          <c:h val="0.786304094567213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Jabones y detergentes; preparados para limpiar; perfumes</c:v>
                </c:pt>
                <c:pt idx="1">
                  <c:v>Bebidas</c:v>
                </c:pt>
                <c:pt idx="2">
                  <c:v>Aparatos eléctricos</c:v>
                </c:pt>
                <c:pt idx="3">
                  <c:v>Confecciones</c:v>
                </c:pt>
                <c:pt idx="4">
                  <c:v>Cacao, chocolate, confitería, condimentos</c:v>
                </c:pt>
                <c:pt idx="5">
                  <c:v>Otros productos alimenticios</c:v>
                </c:pt>
                <c:pt idx="6">
                  <c:v>Otros químicos</c:v>
                </c:pt>
                <c:pt idx="7">
                  <c:v>Hierro y fundición</c:v>
                </c:pt>
                <c:pt idx="8">
                  <c:v>Molinería y almidones</c:v>
                </c:pt>
                <c:pt idx="9">
                  <c:v>Farmacéuticos y medicinales</c:v>
                </c:pt>
                <c:pt idx="10">
                  <c:v>Papel y sus productos</c:v>
                </c:pt>
                <c:pt idx="11">
                  <c:v>Caucho y plástico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1.1548191918408059</c:v>
                </c:pt>
                <c:pt idx="1">
                  <c:v>0.35769165944455383</c:v>
                </c:pt>
                <c:pt idx="2">
                  <c:v>0.26920411279810774</c:v>
                </c:pt>
                <c:pt idx="3">
                  <c:v>-2.7462691076406863E-3</c:v>
                </c:pt>
                <c:pt idx="4">
                  <c:v>-1.8440129351932021E-2</c:v>
                </c:pt>
                <c:pt idx="5">
                  <c:v>-4.0444556882927779E-2</c:v>
                </c:pt>
                <c:pt idx="6">
                  <c:v>-9.2197899552235327E-2</c:v>
                </c:pt>
                <c:pt idx="7">
                  <c:v>-0.2086235879862014</c:v>
                </c:pt>
                <c:pt idx="8">
                  <c:v>-0.31389375469712077</c:v>
                </c:pt>
                <c:pt idx="9">
                  <c:v>-0.42921847619522063</c:v>
                </c:pt>
                <c:pt idx="10">
                  <c:v>-0.89454649801699004</c:v>
                </c:pt>
                <c:pt idx="11">
                  <c:v>-1.4530118237825145</c:v>
                </c:pt>
                <c:pt idx="12">
                  <c:v>-3.7140992290175361</c:v>
                </c:pt>
                <c:pt idx="13">
                  <c:v>-5.3855072605068504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26816"/>
        <c:axId val="155059904"/>
      </c:barChart>
      <c:catAx>
        <c:axId val="155426816"/>
        <c:scaling>
          <c:orientation val="minMax"/>
        </c:scaling>
        <c:delete val="1"/>
        <c:axPos val="l"/>
        <c:majorTickMark val="out"/>
        <c:minorTickMark val="none"/>
        <c:tickLblPos val="none"/>
        <c:crossAx val="155059904"/>
        <c:crosses val="autoZero"/>
        <c:auto val="1"/>
        <c:lblAlgn val="ctr"/>
        <c:lblOffset val="100"/>
        <c:noMultiLvlLbl val="0"/>
      </c:catAx>
      <c:valAx>
        <c:axId val="155059904"/>
        <c:scaling>
          <c:orientation val="minMax"/>
          <c:min val="-6"/>
        </c:scaling>
        <c:delete val="0"/>
        <c:axPos val="b"/>
        <c:numFmt formatCode="0.0" sourceLinked="1"/>
        <c:majorTickMark val="out"/>
        <c:minorTickMark val="none"/>
        <c:tickLblPos val="nextTo"/>
        <c:crossAx val="1554268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2888642092035868"/>
          <c:y val="1.54348939567303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0141836584968247"/>
          <c:y val="0.13922173000226873"/>
          <c:w val="0.48628495885342743"/>
          <c:h val="0.794336112454487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Jabones y detergentes; preparados para limpiar; perfumes</c:v>
                </c:pt>
                <c:pt idx="1">
                  <c:v>Bebidas</c:v>
                </c:pt>
                <c:pt idx="2">
                  <c:v>Aparatos eléctricos</c:v>
                </c:pt>
                <c:pt idx="3">
                  <c:v>Confecciones</c:v>
                </c:pt>
                <c:pt idx="4">
                  <c:v>Cacao, chocolate, confitería, condimentos</c:v>
                </c:pt>
                <c:pt idx="5">
                  <c:v>Otros productos alimenticios</c:v>
                </c:pt>
                <c:pt idx="6">
                  <c:v>Otros químicos</c:v>
                </c:pt>
                <c:pt idx="7">
                  <c:v>Hierro y fundición</c:v>
                </c:pt>
                <c:pt idx="8">
                  <c:v>Molinería y almidones</c:v>
                </c:pt>
                <c:pt idx="9">
                  <c:v>Farmacéuticos y medicinales</c:v>
                </c:pt>
                <c:pt idx="10">
                  <c:v>Papel y sus productos</c:v>
                </c:pt>
                <c:pt idx="11">
                  <c:v>Caucho y plástico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10.34484163582583</c:v>
                </c:pt>
                <c:pt idx="1">
                  <c:v>6.5493668119615656</c:v>
                </c:pt>
                <c:pt idx="2">
                  <c:v>4.7569735994882123</c:v>
                </c:pt>
                <c:pt idx="3">
                  <c:v>-0.13170014648644646</c:v>
                </c:pt>
                <c:pt idx="4">
                  <c:v>-0.3242397531168173</c:v>
                </c:pt>
                <c:pt idx="5">
                  <c:v>-0.50672961049637033</c:v>
                </c:pt>
                <c:pt idx="6">
                  <c:v>-2.265150266112026</c:v>
                </c:pt>
                <c:pt idx="7">
                  <c:v>-6.4052698963480541</c:v>
                </c:pt>
                <c:pt idx="8">
                  <c:v>-5.4740185766974818</c:v>
                </c:pt>
                <c:pt idx="9">
                  <c:v>-4.7359407112189666</c:v>
                </c:pt>
                <c:pt idx="10">
                  <c:v>-9.2809742502776409</c:v>
                </c:pt>
                <c:pt idx="11">
                  <c:v>-19.739545765536228</c:v>
                </c:pt>
                <c:pt idx="12">
                  <c:v>-16.262646800331272</c:v>
                </c:pt>
                <c:pt idx="13">
                  <c:v>-5.3855072605068504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28352"/>
        <c:axId val="155062208"/>
      </c:barChart>
      <c:catAx>
        <c:axId val="15542835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5062208"/>
        <c:crosses val="autoZero"/>
        <c:auto val="1"/>
        <c:lblAlgn val="ctr"/>
        <c:lblOffset val="100"/>
        <c:noMultiLvlLbl val="0"/>
      </c:catAx>
      <c:valAx>
        <c:axId val="155062208"/>
        <c:scaling>
          <c:orientation val="minMax"/>
          <c:max val="12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155428352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manufactura (cont. anual) - I trim. 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708803841380307E-2"/>
          <c:y val="0.15226381795472893"/>
          <c:w val="0.89774522370750165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</c:v>
                </c:pt>
                <c:pt idx="1">
                  <c:v>Otros químicos</c:v>
                </c:pt>
                <c:pt idx="2">
                  <c:v>Caucho y plástico</c:v>
                </c:pt>
                <c:pt idx="3">
                  <c:v>Cacao, chocolate, confitería, condimentos</c:v>
                </c:pt>
                <c:pt idx="4">
                  <c:v>Otros productos alimenticios</c:v>
                </c:pt>
                <c:pt idx="5">
                  <c:v>Hierro y fundición</c:v>
                </c:pt>
                <c:pt idx="6">
                  <c:v>Molinería y almidones</c:v>
                </c:pt>
                <c:pt idx="7">
                  <c:v>Bebidas</c:v>
                </c:pt>
                <c:pt idx="8">
                  <c:v>Aparatos eléctricos</c:v>
                </c:pt>
                <c:pt idx="9">
                  <c:v>Jabones y detergentes; preparados para limpiar y pulir; perfumes</c:v>
                </c:pt>
                <c:pt idx="10">
                  <c:v>Papel y sus productos</c:v>
                </c:pt>
                <c:pt idx="11">
                  <c:v>Farmacéuticos y medicinales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0.39598395288085825</c:v>
                </c:pt>
                <c:pt idx="1">
                  <c:v>0.23265015209900558</c:v>
                </c:pt>
                <c:pt idx="2">
                  <c:v>7.4610285955936384E-2</c:v>
                </c:pt>
                <c:pt idx="3">
                  <c:v>6.3668701669097508E-2</c:v>
                </c:pt>
                <c:pt idx="4">
                  <c:v>4.187985709789676E-2</c:v>
                </c:pt>
                <c:pt idx="5">
                  <c:v>-1.5563460408001209E-2</c:v>
                </c:pt>
                <c:pt idx="6">
                  <c:v>7.074300185455071E-3</c:v>
                </c:pt>
                <c:pt idx="7">
                  <c:v>-1.3205360346183422E-2</c:v>
                </c:pt>
                <c:pt idx="8">
                  <c:v>-2.1694520568729198E-2</c:v>
                </c:pt>
                <c:pt idx="9">
                  <c:v>-0.1260797499718915</c:v>
                </c:pt>
                <c:pt idx="10">
                  <c:v>-0.21147441354387694</c:v>
                </c:pt>
                <c:pt idx="11">
                  <c:v>-0.92626170428227506</c:v>
                </c:pt>
                <c:pt idx="12">
                  <c:v>-3.504598383032171</c:v>
                </c:pt>
                <c:pt idx="13">
                  <c:v>-4.0030103422648668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923584"/>
        <c:axId val="167698432"/>
      </c:barChart>
      <c:catAx>
        <c:axId val="153923584"/>
        <c:scaling>
          <c:orientation val="minMax"/>
        </c:scaling>
        <c:delete val="1"/>
        <c:axPos val="l"/>
        <c:majorTickMark val="out"/>
        <c:minorTickMark val="none"/>
        <c:tickLblPos val="none"/>
        <c:crossAx val="167698432"/>
        <c:crosses val="autoZero"/>
        <c:auto val="1"/>
        <c:lblAlgn val="ctr"/>
        <c:lblOffset val="100"/>
        <c:noMultiLvlLbl val="0"/>
      </c:catAx>
      <c:valAx>
        <c:axId val="167698432"/>
        <c:scaling>
          <c:orientation val="minMax"/>
          <c:min val="-4.5"/>
        </c:scaling>
        <c:delete val="0"/>
        <c:axPos val="b"/>
        <c:numFmt formatCode="0.0" sourceLinked="1"/>
        <c:majorTickMark val="out"/>
        <c:minorTickMark val="none"/>
        <c:tickLblPos val="nextTo"/>
        <c:crossAx val="1539235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23"/>
          <c:y val="0.15806041194003298"/>
          <c:w val="0.5635505426686529"/>
          <c:h val="0.754217078797353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</c:v>
                </c:pt>
                <c:pt idx="1">
                  <c:v>Otros químicos</c:v>
                </c:pt>
                <c:pt idx="2">
                  <c:v>Caucho y plástico</c:v>
                </c:pt>
                <c:pt idx="3">
                  <c:v>Cacao, chocolate, confitería, condimentos</c:v>
                </c:pt>
                <c:pt idx="4">
                  <c:v>Otros productos alimenticios</c:v>
                </c:pt>
                <c:pt idx="5">
                  <c:v>Hierro y fundición</c:v>
                </c:pt>
                <c:pt idx="6">
                  <c:v>Molinería y almidones</c:v>
                </c:pt>
                <c:pt idx="7">
                  <c:v>Bebidas</c:v>
                </c:pt>
                <c:pt idx="8">
                  <c:v>Aparatos eléctricos</c:v>
                </c:pt>
                <c:pt idx="9">
                  <c:v>Jabones y detergentes; preparados para limpiar y pulir; perfumes</c:v>
                </c:pt>
                <c:pt idx="10">
                  <c:v>Papel y sus productos</c:v>
                </c:pt>
                <c:pt idx="11">
                  <c:v>Farmacéuticos y medicinales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7.6034910177607218</c:v>
                </c:pt>
                <c:pt idx="1">
                  <c:v>7.482972558894474</c:v>
                </c:pt>
                <c:pt idx="2">
                  <c:v>0.94318249567759693</c:v>
                </c:pt>
                <c:pt idx="3">
                  <c:v>1.3222331047992197</c:v>
                </c:pt>
                <c:pt idx="4">
                  <c:v>0.380404050789096</c:v>
                </c:pt>
                <c:pt idx="5">
                  <c:v>-0.6701868399674904</c:v>
                </c:pt>
                <c:pt idx="6">
                  <c:v>0.26558073654390224</c:v>
                </c:pt>
                <c:pt idx="7">
                  <c:v>-0.62850729517397452</c:v>
                </c:pt>
                <c:pt idx="8">
                  <c:v>-0.69256248118035879</c:v>
                </c:pt>
                <c:pt idx="9">
                  <c:v>-1.7406024828544142</c:v>
                </c:pt>
                <c:pt idx="10">
                  <c:v>-3.2394162693252571</c:v>
                </c:pt>
                <c:pt idx="11">
                  <c:v>-9.8782818629916456</c:v>
                </c:pt>
                <c:pt idx="12">
                  <c:v>-10.134731024629385</c:v>
                </c:pt>
                <c:pt idx="13">
                  <c:v>-4.0030103422648677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817024"/>
        <c:axId val="167700736"/>
      </c:barChart>
      <c:catAx>
        <c:axId val="154817024"/>
        <c:scaling>
          <c:orientation val="minMax"/>
        </c:scaling>
        <c:delete val="0"/>
        <c:axPos val="l"/>
        <c:majorTickMark val="out"/>
        <c:minorTickMark val="none"/>
        <c:tickLblPos val="low"/>
        <c:crossAx val="167700736"/>
        <c:crosses val="autoZero"/>
        <c:auto val="1"/>
        <c:lblAlgn val="ctr"/>
        <c:lblOffset val="100"/>
        <c:noMultiLvlLbl val="0"/>
      </c:catAx>
      <c:valAx>
        <c:axId val="167700736"/>
        <c:scaling>
          <c:orientation val="minMax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5481702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(cont. anual) - I trim. 2013</a:t>
            </a:r>
          </a:p>
        </c:rich>
      </c:tx>
      <c:layout>
        <c:manualLayout>
          <c:xMode val="edge"/>
          <c:yMode val="edge"/>
          <c:x val="0.15255828315578202"/>
          <c:y val="1.87354100117330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1092322476083948E-2"/>
          <c:y val="0.18599568496560945"/>
          <c:w val="0.88407010599084934"/>
          <c:h val="0.733172461969385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Elaboración de productos de café</c:v>
                </c:pt>
                <c:pt idx="1">
                  <c:v>Calzado, partes y artículos de cuero</c:v>
                </c:pt>
                <c:pt idx="2">
                  <c:v>Motocicletas, bicicletas y sillones</c:v>
                </c:pt>
                <c:pt idx="3">
                  <c:v>Productos lácteos</c:v>
                </c:pt>
                <c:pt idx="4">
                  <c:v>Papel y sus productos</c:v>
                </c:pt>
                <c:pt idx="5">
                  <c:v>Muebles de madera</c:v>
                </c:pt>
                <c:pt idx="6">
                  <c:v>Elaborados de metal</c:v>
                </c:pt>
                <c:pt idx="7">
                  <c:v>Cacao, chocolate, confitería, condimentos </c:v>
                </c:pt>
                <c:pt idx="8">
                  <c:v>Maquinaria de uso general y específico</c:v>
                </c:pt>
                <c:pt idx="9">
                  <c:v>Confecciones</c:v>
                </c:pt>
                <c:pt idx="10">
                  <c:v>Otros productos alimenticios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3.868477691161873</c:v>
                </c:pt>
                <c:pt idx="1">
                  <c:v>0.44769356261279086</c:v>
                </c:pt>
                <c:pt idx="2">
                  <c:v>0.33613057258077139</c:v>
                </c:pt>
                <c:pt idx="3">
                  <c:v>0.28675029026104976</c:v>
                </c:pt>
                <c:pt idx="4">
                  <c:v>0.25596737199147512</c:v>
                </c:pt>
                <c:pt idx="5">
                  <c:v>-0.15877407903922103</c:v>
                </c:pt>
                <c:pt idx="6">
                  <c:v>-0.66032986644388747</c:v>
                </c:pt>
                <c:pt idx="7">
                  <c:v>-1.1777743523865143</c:v>
                </c:pt>
                <c:pt idx="8">
                  <c:v>-1.3397656082309681</c:v>
                </c:pt>
                <c:pt idx="9">
                  <c:v>-1.4004025238493707</c:v>
                </c:pt>
                <c:pt idx="10">
                  <c:v>-1.4140645568207573</c:v>
                </c:pt>
                <c:pt idx="11">
                  <c:v>-3.3168853488349823</c:v>
                </c:pt>
                <c:pt idx="12">
                  <c:v>-4.272976846997766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819072"/>
        <c:axId val="167705344"/>
      </c:barChart>
      <c:catAx>
        <c:axId val="154819072"/>
        <c:scaling>
          <c:orientation val="minMax"/>
        </c:scaling>
        <c:delete val="1"/>
        <c:axPos val="l"/>
        <c:majorTickMark val="out"/>
        <c:minorTickMark val="none"/>
        <c:tickLblPos val="none"/>
        <c:crossAx val="167705344"/>
        <c:crosses val="autoZero"/>
        <c:auto val="1"/>
        <c:lblAlgn val="ctr"/>
        <c:lblOffset val="100"/>
        <c:noMultiLvlLbl val="0"/>
      </c:catAx>
      <c:valAx>
        <c:axId val="167705344"/>
        <c:scaling>
          <c:orientation val="minMax"/>
          <c:max val="4"/>
          <c:min val="-5"/>
        </c:scaling>
        <c:delete val="0"/>
        <c:axPos val="b"/>
        <c:numFmt formatCode="0.0" sourceLinked="1"/>
        <c:majorTickMark val="out"/>
        <c:minorTickMark val="none"/>
        <c:tickLblPos val="nextTo"/>
        <c:crossAx val="1548190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16139648678752996"/>
          <c:y val="8.329231807347644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89"/>
          <c:y val="0.18991529159630258"/>
          <c:w val="0.58420339980866831"/>
          <c:h val="0.722362340366368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692084237951447E-3"/>
                  <c:y val="-6.8906906957981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Elaboración de productos de café</c:v>
                </c:pt>
                <c:pt idx="1">
                  <c:v>Calzado, partes y artículos de cuero</c:v>
                </c:pt>
                <c:pt idx="2">
                  <c:v>Motocicletas, bicicletas y sillones</c:v>
                </c:pt>
                <c:pt idx="3">
                  <c:v>Productos lácteos</c:v>
                </c:pt>
                <c:pt idx="4">
                  <c:v>Papel y sus productos</c:v>
                </c:pt>
                <c:pt idx="5">
                  <c:v>Muebles de madera</c:v>
                </c:pt>
                <c:pt idx="6">
                  <c:v>Elaborados de metal</c:v>
                </c:pt>
                <c:pt idx="7">
                  <c:v>Cacao, chocolate, confitería, condimentos </c:v>
                </c:pt>
                <c:pt idx="8">
                  <c:v>Maquinaria de uso general y específico</c:v>
                </c:pt>
                <c:pt idx="9">
                  <c:v>Confecciones</c:v>
                </c:pt>
                <c:pt idx="10">
                  <c:v>Otros productos alimenticios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37.952080170655144</c:v>
                </c:pt>
                <c:pt idx="1">
                  <c:v>15.632707029026903</c:v>
                </c:pt>
                <c:pt idx="2">
                  <c:v>6.645241204858876</c:v>
                </c:pt>
                <c:pt idx="3">
                  <c:v>5.4125934552726296</c:v>
                </c:pt>
                <c:pt idx="4">
                  <c:v>2.8090762828412608</c:v>
                </c:pt>
                <c:pt idx="5">
                  <c:v>-13.568002579382954</c:v>
                </c:pt>
                <c:pt idx="6">
                  <c:v>-16.166593176709242</c:v>
                </c:pt>
                <c:pt idx="7">
                  <c:v>-19.270488842989341</c:v>
                </c:pt>
                <c:pt idx="8">
                  <c:v>-14.333295117865008</c:v>
                </c:pt>
                <c:pt idx="9">
                  <c:v>-22.894429139288174</c:v>
                </c:pt>
                <c:pt idx="10">
                  <c:v>-11.473661852178685</c:v>
                </c:pt>
                <c:pt idx="11">
                  <c:v>-11.712200919247129</c:v>
                </c:pt>
                <c:pt idx="12">
                  <c:v>-4.2729768469977669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197440"/>
        <c:axId val="154518080"/>
      </c:barChart>
      <c:catAx>
        <c:axId val="155197440"/>
        <c:scaling>
          <c:orientation val="minMax"/>
        </c:scaling>
        <c:delete val="0"/>
        <c:axPos val="l"/>
        <c:majorTickMark val="out"/>
        <c:minorTickMark val="none"/>
        <c:tickLblPos val="low"/>
        <c:crossAx val="154518080"/>
        <c:crosses val="autoZero"/>
        <c:auto val="1"/>
        <c:lblAlgn val="ctr"/>
        <c:lblOffset val="100"/>
        <c:noMultiLvlLbl val="0"/>
      </c:catAx>
      <c:valAx>
        <c:axId val="154518080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15519744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 trim.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1222144014825753E-2"/>
          <c:y val="0.1859956849656095"/>
          <c:w val="0.86542500500158348"/>
          <c:h val="0.739680232941492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Elaboración de productos de café</c:v>
                </c:pt>
                <c:pt idx="1">
                  <c:v>Productos lácteos</c:v>
                </c:pt>
                <c:pt idx="2">
                  <c:v>Motocicletas, bicicletas y sillones</c:v>
                </c:pt>
                <c:pt idx="3">
                  <c:v>Papel y sus productos</c:v>
                </c:pt>
                <c:pt idx="4">
                  <c:v>Calzado, partes y artículos de cuero</c:v>
                </c:pt>
                <c:pt idx="5">
                  <c:v>Muebles de madera</c:v>
                </c:pt>
                <c:pt idx="6">
                  <c:v>Elaborados de metal</c:v>
                </c:pt>
                <c:pt idx="7">
                  <c:v>Otros productos alimenticios</c:v>
                </c:pt>
                <c:pt idx="8">
                  <c:v>Maquinaria de uso general y específico</c:v>
                </c:pt>
                <c:pt idx="9">
                  <c:v>Confecciones</c:v>
                </c:pt>
                <c:pt idx="10">
                  <c:v>Cacao, chocolate, confitería, condimentos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3.9829355341330102</c:v>
                </c:pt>
                <c:pt idx="1">
                  <c:v>0.42504164533732636</c:v>
                </c:pt>
                <c:pt idx="2">
                  <c:v>0.16276496500291415</c:v>
                </c:pt>
                <c:pt idx="3">
                  <c:v>7.129278368574804E-2</c:v>
                </c:pt>
                <c:pt idx="4">
                  <c:v>-3.6368462243878174E-3</c:v>
                </c:pt>
                <c:pt idx="5">
                  <c:v>-0.13674259775159667</c:v>
                </c:pt>
                <c:pt idx="6">
                  <c:v>-0.45364806570595051</c:v>
                </c:pt>
                <c:pt idx="7">
                  <c:v>-0.95431158177781539</c:v>
                </c:pt>
                <c:pt idx="8">
                  <c:v>-1.3106790931709684</c:v>
                </c:pt>
                <c:pt idx="9">
                  <c:v>-1.3382245254985465</c:v>
                </c:pt>
                <c:pt idx="10">
                  <c:v>-1.8608993217849437</c:v>
                </c:pt>
                <c:pt idx="11">
                  <c:v>-1.9202784302203935</c:v>
                </c:pt>
                <c:pt idx="12">
                  <c:v>-3.3363855339756276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198464"/>
        <c:axId val="154522688"/>
      </c:barChart>
      <c:catAx>
        <c:axId val="155198464"/>
        <c:scaling>
          <c:orientation val="minMax"/>
        </c:scaling>
        <c:delete val="1"/>
        <c:axPos val="l"/>
        <c:majorTickMark val="out"/>
        <c:minorTickMark val="none"/>
        <c:tickLblPos val="none"/>
        <c:crossAx val="154522688"/>
        <c:crosses val="autoZero"/>
        <c:auto val="1"/>
        <c:lblAlgn val="ctr"/>
        <c:lblOffset val="100"/>
        <c:noMultiLvlLbl val="0"/>
      </c:catAx>
      <c:valAx>
        <c:axId val="15452268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55198464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4"/>
          <c:y val="0.18599568496560956"/>
          <c:w val="0.56293315520649889"/>
          <c:h val="0.760284938700638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Elaboración de productos de café</c:v>
                </c:pt>
                <c:pt idx="1">
                  <c:v>Productos lácteos</c:v>
                </c:pt>
                <c:pt idx="2">
                  <c:v>Motocicletas, bicicletas y sillones</c:v>
                </c:pt>
                <c:pt idx="3">
                  <c:v>Papel y sus productos</c:v>
                </c:pt>
                <c:pt idx="4">
                  <c:v>Calzado, partes y artículos de cuero</c:v>
                </c:pt>
                <c:pt idx="5">
                  <c:v>Muebles de madera</c:v>
                </c:pt>
                <c:pt idx="6">
                  <c:v>Elaborados de metal</c:v>
                </c:pt>
                <c:pt idx="7">
                  <c:v>Otros productos alimenticios</c:v>
                </c:pt>
                <c:pt idx="8">
                  <c:v>Maquinaria de uso general y específico</c:v>
                </c:pt>
                <c:pt idx="9">
                  <c:v>Confecciones</c:v>
                </c:pt>
                <c:pt idx="10">
                  <c:v>Cacao, chocolate, confitería, condimentos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41.422301959516375</c:v>
                </c:pt>
                <c:pt idx="1">
                  <c:v>7.7890508148265702</c:v>
                </c:pt>
                <c:pt idx="2">
                  <c:v>3.2675002095527095</c:v>
                </c:pt>
                <c:pt idx="3">
                  <c:v>0.75227084385827148</c:v>
                </c:pt>
                <c:pt idx="4">
                  <c:v>-8.3741802502579343E-2</c:v>
                </c:pt>
                <c:pt idx="5">
                  <c:v>-12.037710637654808</c:v>
                </c:pt>
                <c:pt idx="6">
                  <c:v>-10.282300532428978</c:v>
                </c:pt>
                <c:pt idx="7">
                  <c:v>-10.209768812581432</c:v>
                </c:pt>
                <c:pt idx="8">
                  <c:v>-14.535917236213736</c:v>
                </c:pt>
                <c:pt idx="9">
                  <c:v>-21.904932152584642</c:v>
                </c:pt>
                <c:pt idx="10">
                  <c:v>-26.049571277709859</c:v>
                </c:pt>
                <c:pt idx="11">
                  <c:v>-6.6304063074072666</c:v>
                </c:pt>
                <c:pt idx="12">
                  <c:v>-3.3363855339756276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04320"/>
        <c:axId val="154524992"/>
      </c:barChart>
      <c:catAx>
        <c:axId val="146104320"/>
        <c:scaling>
          <c:orientation val="minMax"/>
        </c:scaling>
        <c:delete val="0"/>
        <c:axPos val="l"/>
        <c:majorTickMark val="out"/>
        <c:minorTickMark val="none"/>
        <c:tickLblPos val="low"/>
        <c:crossAx val="154524992"/>
        <c:crosses val="autoZero"/>
        <c:auto val="1"/>
        <c:lblAlgn val="ctr"/>
        <c:lblOffset val="100"/>
        <c:noMultiLvlLbl val="0"/>
      </c:catAx>
      <c:valAx>
        <c:axId val="154524992"/>
        <c:scaling>
          <c:orientation val="minMax"/>
          <c:max val="25"/>
          <c:min val="-35"/>
        </c:scaling>
        <c:delete val="0"/>
        <c:axPos val="b"/>
        <c:numFmt formatCode="0" sourceLinked="0"/>
        <c:majorTickMark val="out"/>
        <c:minorTickMark val="none"/>
        <c:tickLblPos val="nextTo"/>
        <c:crossAx val="14610432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Eje Cafetero. Ocupados manufactura (cont. anual) </a:t>
            </a:r>
          </a:p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 trimestre 2013</a:t>
            </a:r>
          </a:p>
        </c:rich>
      </c:tx>
      <c:layout>
        <c:manualLayout>
          <c:xMode val="edge"/>
          <c:yMode val="edge"/>
          <c:x val="0.16507303163307135"/>
          <c:y val="8.7102270110972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838800242969486E-2"/>
          <c:y val="0.15278557022571404"/>
          <c:w val="0.85984808061603046"/>
          <c:h val="0.779293879913172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Elaborados de metal</c:v>
                </c:pt>
                <c:pt idx="1">
                  <c:v>Muebles de madera</c:v>
                </c:pt>
                <c:pt idx="2">
                  <c:v>Papel y sus productos</c:v>
                </c:pt>
                <c:pt idx="3">
                  <c:v>Calzado, partes y artículos de cuero</c:v>
                </c:pt>
                <c:pt idx="4">
                  <c:v>Motocicletas, bicicletas y sillones</c:v>
                </c:pt>
                <c:pt idx="5">
                  <c:v>Elaboración de productos de café</c:v>
                </c:pt>
                <c:pt idx="6">
                  <c:v>Productos lácteos</c:v>
                </c:pt>
                <c:pt idx="7">
                  <c:v>Otros productos alimenticios</c:v>
                </c:pt>
                <c:pt idx="8">
                  <c:v>Maquinaria de uso general y específico</c:v>
                </c:pt>
                <c:pt idx="9">
                  <c:v>Cacao, chocolate, confitería, condimentos</c:v>
                </c:pt>
                <c:pt idx="10">
                  <c:v>Otras manufacturas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0.35564208642441897</c:v>
                </c:pt>
                <c:pt idx="1">
                  <c:v>0.34829177303249947</c:v>
                </c:pt>
                <c:pt idx="2">
                  <c:v>0.1040352049317855</c:v>
                </c:pt>
                <c:pt idx="3">
                  <c:v>0.10064275259705351</c:v>
                </c:pt>
                <c:pt idx="4">
                  <c:v>8.7072943258125368E-2</c:v>
                </c:pt>
                <c:pt idx="5">
                  <c:v>-1.1388947123743449E-2</c:v>
                </c:pt>
                <c:pt idx="6">
                  <c:v>-7.4633951364107873E-2</c:v>
                </c:pt>
                <c:pt idx="7">
                  <c:v>-0.1838386074726277</c:v>
                </c:pt>
                <c:pt idx="8">
                  <c:v>-0.36355780853879538</c:v>
                </c:pt>
                <c:pt idx="9">
                  <c:v>-0.51339111998946352</c:v>
                </c:pt>
                <c:pt idx="10">
                  <c:v>-1.2352767063843411</c:v>
                </c:pt>
                <c:pt idx="11">
                  <c:v>-3.6328923939562849</c:v>
                </c:pt>
                <c:pt idx="12">
                  <c:v>-5.0192947745854601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05856"/>
        <c:axId val="167660928"/>
      </c:barChart>
      <c:catAx>
        <c:axId val="146105856"/>
        <c:scaling>
          <c:orientation val="minMax"/>
        </c:scaling>
        <c:delete val="1"/>
        <c:axPos val="l"/>
        <c:majorTickMark val="out"/>
        <c:minorTickMark val="none"/>
        <c:tickLblPos val="none"/>
        <c:crossAx val="167660928"/>
        <c:crosses val="autoZero"/>
        <c:auto val="1"/>
        <c:lblAlgn val="ctr"/>
        <c:lblOffset val="100"/>
        <c:noMultiLvlLbl val="0"/>
      </c:catAx>
      <c:valAx>
        <c:axId val="167660928"/>
        <c:scaling>
          <c:orientation val="minMax"/>
          <c:max val="2"/>
        </c:scaling>
        <c:delete val="0"/>
        <c:axPos val="b"/>
        <c:numFmt formatCode="0.0" sourceLinked="1"/>
        <c:majorTickMark val="out"/>
        <c:minorTickMark val="none"/>
        <c:tickLblPos val="nextTo"/>
        <c:crossAx val="14610585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Ocupados industria manufacturera (variación anual%) -  I trimestre 2013</a:t>
            </a:r>
          </a:p>
        </c:rich>
      </c:tx>
      <c:layout>
        <c:manualLayout>
          <c:xMode val="edge"/>
          <c:yMode val="edge"/>
          <c:x val="0.16507323681314029"/>
          <c:y val="8.760251601966216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05"/>
          <c:w val="0.44752716394321695"/>
          <c:h val="0.770279745182605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Elaborados de metal</c:v>
                </c:pt>
                <c:pt idx="1">
                  <c:v>Muebles de madera</c:v>
                </c:pt>
                <c:pt idx="2">
                  <c:v>Papel y sus productos</c:v>
                </c:pt>
                <c:pt idx="3">
                  <c:v>Calzado, partes y artículos de cuero</c:v>
                </c:pt>
                <c:pt idx="4">
                  <c:v>Motocicletas, bicicletas y sillones</c:v>
                </c:pt>
                <c:pt idx="5">
                  <c:v>Elaboración de productos de café</c:v>
                </c:pt>
                <c:pt idx="6">
                  <c:v>Productos lácteos</c:v>
                </c:pt>
                <c:pt idx="7">
                  <c:v>Otros productos alimenticios</c:v>
                </c:pt>
                <c:pt idx="8">
                  <c:v>Maquinaria de uso general y específico</c:v>
                </c:pt>
                <c:pt idx="9">
                  <c:v>Cacao, chocolate, confitería, condimentos</c:v>
                </c:pt>
                <c:pt idx="10">
                  <c:v>Otras manufacturas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4.5283073201635604</c:v>
                </c:pt>
                <c:pt idx="1">
                  <c:v>10.068649885583515</c:v>
                </c:pt>
                <c:pt idx="2">
                  <c:v>2.9928432010409844</c:v>
                </c:pt>
                <c:pt idx="3">
                  <c:v>2.4867281363509353</c:v>
                </c:pt>
                <c:pt idx="4">
                  <c:v>3.2043279234290623</c:v>
                </c:pt>
                <c:pt idx="5">
                  <c:v>-0.39005767874185082</c:v>
                </c:pt>
                <c:pt idx="6">
                  <c:v>-2.1045918367347149</c:v>
                </c:pt>
                <c:pt idx="7">
                  <c:v>-2.018983411691655</c:v>
                </c:pt>
                <c:pt idx="8">
                  <c:v>-7.313466787989098</c:v>
                </c:pt>
                <c:pt idx="9">
                  <c:v>-9.0456266188483685</c:v>
                </c:pt>
                <c:pt idx="10">
                  <c:v>-4.3196341434480363</c:v>
                </c:pt>
                <c:pt idx="11">
                  <c:v>-15.37315843307554</c:v>
                </c:pt>
                <c:pt idx="12">
                  <c:v>-5.0192947745854699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07904"/>
        <c:axId val="167663232"/>
      </c:barChart>
      <c:catAx>
        <c:axId val="14610790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7663232"/>
        <c:crosses val="autoZero"/>
        <c:auto val="1"/>
        <c:lblAlgn val="ctr"/>
        <c:lblOffset val="100"/>
        <c:noMultiLvlLbl val="0"/>
      </c:catAx>
      <c:valAx>
        <c:axId val="167663232"/>
        <c:scaling>
          <c:orientation val="minMax"/>
          <c:max val="13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46107904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52965879265117"/>
          <c:y val="0.18599568496560967"/>
          <c:w val="0.49585162804643979"/>
          <c:h val="0.763005777092876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Vehículos automotores</c:v>
                </c:pt>
                <c:pt idx="1">
                  <c:v>Bebidas</c:v>
                </c:pt>
                <c:pt idx="2">
                  <c:v>Productos de panadería</c:v>
                </c:pt>
                <c:pt idx="3">
                  <c:v>Otras manufacturas</c:v>
                </c:pt>
                <c:pt idx="4">
                  <c:v>Conservación de carne y derivados cárnicos</c:v>
                </c:pt>
                <c:pt idx="5">
                  <c:v>Químicas básicas</c:v>
                </c:pt>
                <c:pt idx="6">
                  <c:v>Productos de plástico</c:v>
                </c:pt>
                <c:pt idx="7">
                  <c:v>Papel y sus productos</c:v>
                </c:pt>
                <c:pt idx="8">
                  <c:v>Minerales no metálicos</c:v>
                </c:pt>
                <c:pt idx="9">
                  <c:v>Alimentos preparados para animales</c:v>
                </c:pt>
                <c:pt idx="10">
                  <c:v>Hierro y fundición</c:v>
                </c:pt>
                <c:pt idx="11">
                  <c:v>Otros productos alimenticios</c:v>
                </c:pt>
                <c:pt idx="12">
                  <c:v>Carnes, aceites y grasas, frutas y verduras</c:v>
                </c:pt>
                <c:pt idx="13">
                  <c:v>Productos textiles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37.303925804131644</c:v>
                </c:pt>
                <c:pt idx="1">
                  <c:v>15.986403456809285</c:v>
                </c:pt>
                <c:pt idx="2">
                  <c:v>13.823034207769712</c:v>
                </c:pt>
                <c:pt idx="3">
                  <c:v>2.0371745525435303</c:v>
                </c:pt>
                <c:pt idx="4">
                  <c:v>1.7280013580555753</c:v>
                </c:pt>
                <c:pt idx="5">
                  <c:v>-0.98059489553961043</c:v>
                </c:pt>
                <c:pt idx="6">
                  <c:v>-3.0181943216582297</c:v>
                </c:pt>
                <c:pt idx="7">
                  <c:v>-3.4557202741785531</c:v>
                </c:pt>
                <c:pt idx="8">
                  <c:v>-4.7287547237781391</c:v>
                </c:pt>
                <c:pt idx="9">
                  <c:v>-8.3661240789913336</c:v>
                </c:pt>
                <c:pt idx="10">
                  <c:v>-5.226716684035182</c:v>
                </c:pt>
                <c:pt idx="11">
                  <c:v>-14.713533114293432</c:v>
                </c:pt>
                <c:pt idx="12">
                  <c:v>-15.123785077532991</c:v>
                </c:pt>
                <c:pt idx="13">
                  <c:v>-9.3888387747408935</c:v>
                </c:pt>
                <c:pt idx="14">
                  <c:v>-14.554668304611319</c:v>
                </c:pt>
                <c:pt idx="15">
                  <c:v>-0.22479288443940648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36256"/>
        <c:axId val="162646848"/>
      </c:barChart>
      <c:catAx>
        <c:axId val="155936256"/>
        <c:scaling>
          <c:orientation val="minMax"/>
        </c:scaling>
        <c:delete val="0"/>
        <c:axPos val="l"/>
        <c:majorTickMark val="out"/>
        <c:minorTickMark val="none"/>
        <c:tickLblPos val="low"/>
        <c:crossAx val="162646848"/>
        <c:crosses val="autoZero"/>
        <c:auto val="1"/>
        <c:lblAlgn val="ctr"/>
        <c:lblOffset val="100"/>
        <c:noMultiLvlLbl val="0"/>
      </c:catAx>
      <c:valAx>
        <c:axId val="162646848"/>
        <c:scaling>
          <c:orientation val="minMax"/>
          <c:max val="4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593625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(contr. anual) - I trim.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657217847769065E-2"/>
          <c:y val="0.17272869961773821"/>
          <c:w val="0.81260131233595811"/>
          <c:h val="0.76032808129220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Vehículos automotores</c:v>
                </c:pt>
                <c:pt idx="1">
                  <c:v>Bebidas</c:v>
                </c:pt>
                <c:pt idx="2">
                  <c:v>Productos de panadería</c:v>
                </c:pt>
                <c:pt idx="3">
                  <c:v>Otras manufacturas</c:v>
                </c:pt>
                <c:pt idx="4">
                  <c:v>Conservación de carne y derivados cárnicos</c:v>
                </c:pt>
                <c:pt idx="5">
                  <c:v>Químicas básicas</c:v>
                </c:pt>
                <c:pt idx="6">
                  <c:v>Productos de plástico</c:v>
                </c:pt>
                <c:pt idx="7">
                  <c:v>Papel y sus productos</c:v>
                </c:pt>
                <c:pt idx="8">
                  <c:v>Minerales no metálicos</c:v>
                </c:pt>
                <c:pt idx="9">
                  <c:v>Alimentos preparados para animales</c:v>
                </c:pt>
                <c:pt idx="10">
                  <c:v>Hierro y fundición</c:v>
                </c:pt>
                <c:pt idx="11">
                  <c:v>Otros productos alimenticios</c:v>
                </c:pt>
                <c:pt idx="12">
                  <c:v>Carnes, aceites y grasas, frutas y verduras</c:v>
                </c:pt>
                <c:pt idx="13">
                  <c:v>Productos textiles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3.0192694432094389</c:v>
                </c:pt>
                <c:pt idx="1">
                  <c:v>0.83879747158000639</c:v>
                </c:pt>
                <c:pt idx="2">
                  <c:v>0.46664829224518789</c:v>
                </c:pt>
                <c:pt idx="3">
                  <c:v>0.38979895881392296</c:v>
                </c:pt>
                <c:pt idx="4">
                  <c:v>9.54934466177077E-2</c:v>
                </c:pt>
                <c:pt idx="5">
                  <c:v>-4.5195809840648485E-2</c:v>
                </c:pt>
                <c:pt idx="6">
                  <c:v>-0.16069574493479011</c:v>
                </c:pt>
                <c:pt idx="7">
                  <c:v>-0.21987388378259681</c:v>
                </c:pt>
                <c:pt idx="8">
                  <c:v>-0.26249094314563903</c:v>
                </c:pt>
                <c:pt idx="9">
                  <c:v>-0.26250406142304067</c:v>
                </c:pt>
                <c:pt idx="10">
                  <c:v>-0.26522844924816363</c:v>
                </c:pt>
                <c:pt idx="11">
                  <c:v>-0.57506584063523469</c:v>
                </c:pt>
                <c:pt idx="12">
                  <c:v>-0.59093166669574548</c:v>
                </c:pt>
                <c:pt idx="13">
                  <c:v>-0.66706170972066092</c:v>
                </c:pt>
                <c:pt idx="14">
                  <c:v>-1.9857523874791376</c:v>
                </c:pt>
                <c:pt idx="15">
                  <c:v>-0.22479288443940648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38304"/>
        <c:axId val="162648576"/>
      </c:barChart>
      <c:catAx>
        <c:axId val="155938304"/>
        <c:scaling>
          <c:orientation val="minMax"/>
        </c:scaling>
        <c:delete val="1"/>
        <c:axPos val="l"/>
        <c:majorTickMark val="out"/>
        <c:minorTickMark val="none"/>
        <c:tickLblPos val="none"/>
        <c:crossAx val="162648576"/>
        <c:crosses val="autoZero"/>
        <c:auto val="1"/>
        <c:lblAlgn val="ctr"/>
        <c:lblOffset val="100"/>
        <c:noMultiLvlLbl val="0"/>
      </c:catAx>
      <c:valAx>
        <c:axId val="162648576"/>
        <c:scaling>
          <c:orientation val="minMax"/>
          <c:max val="3.3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593830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</a:t>
            </a:r>
            <a:r>
              <a:rPr lang="es-ES" sz="1100" baseline="0">
                <a:solidFill>
                  <a:srgbClr val="53722D"/>
                </a:solidFill>
              </a:rPr>
              <a:t>. Ventas  m</a:t>
            </a:r>
            <a:r>
              <a:rPr lang="es-ES" sz="1100">
                <a:solidFill>
                  <a:srgbClr val="53722D"/>
                </a:solidFill>
              </a:rPr>
              <a:t>anufactureras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(variación anual %) - I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  <a:r>
              <a:rPr lang="es-ES" sz="1100">
                <a:solidFill>
                  <a:srgbClr val="53722D"/>
                </a:solidFill>
              </a:rPr>
              <a:t>trimestre 2013</a:t>
            </a:r>
          </a:p>
        </c:rich>
      </c:tx>
      <c:layout>
        <c:manualLayout>
          <c:xMode val="edge"/>
          <c:yMode val="edge"/>
          <c:x val="0.41415738145089925"/>
          <c:y val="1.87352542470652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9610929944900486"/>
          <c:y val="0.14778376223921716"/>
          <c:w val="0.53183426331183792"/>
          <c:h val="0.764493909758529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79644702177414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415928940435474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14"/>
              <c:layout>
                <c:manualLayout>
                  <c:x val="1.4378726481754198E-3"/>
                  <c:y val="-7.2956930473437121E-4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65,6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Confecciones</c:v>
                </c:pt>
                <c:pt idx="1">
                  <c:v>Productos textiles</c:v>
                </c:pt>
                <c:pt idx="2">
                  <c:v>Químicas básicas</c:v>
                </c:pt>
                <c:pt idx="3">
                  <c:v>Minerales no metálicos</c:v>
                </c:pt>
                <c:pt idx="4">
                  <c:v>Papel y sus productos</c:v>
                </c:pt>
                <c:pt idx="5">
                  <c:v>Hierro y fundición</c:v>
                </c:pt>
                <c:pt idx="6">
                  <c:v>Productos de plástico</c:v>
                </c:pt>
                <c:pt idx="7">
                  <c:v>Alimentos preparados para animales</c:v>
                </c:pt>
                <c:pt idx="8">
                  <c:v>Otros productos alimenticios</c:v>
                </c:pt>
                <c:pt idx="9">
                  <c:v>Otras manufacturas</c:v>
                </c:pt>
                <c:pt idx="10">
                  <c:v>Otros productos químicos</c:v>
                </c:pt>
                <c:pt idx="11">
                  <c:v>Conservación de carne y derivados cárnicos</c:v>
                </c:pt>
                <c:pt idx="12">
                  <c:v>Productos de panadería</c:v>
                </c:pt>
                <c:pt idx="13">
                  <c:v>Bebidas</c:v>
                </c:pt>
                <c:pt idx="14">
                  <c:v>Vehículos automotores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-8.937731194291187</c:v>
                </c:pt>
                <c:pt idx="1">
                  <c:v>-14.002050678921051</c:v>
                </c:pt>
                <c:pt idx="2">
                  <c:v>-17.707031542226115</c:v>
                </c:pt>
                <c:pt idx="3">
                  <c:v>-9.1137050595763043</c:v>
                </c:pt>
                <c:pt idx="4">
                  <c:v>-5.0471407781864652</c:v>
                </c:pt>
                <c:pt idx="5">
                  <c:v>-4.4848379456452259</c:v>
                </c:pt>
                <c:pt idx="6">
                  <c:v>-3.6461641566403413</c:v>
                </c:pt>
                <c:pt idx="7">
                  <c:v>-5.1095565738796918</c:v>
                </c:pt>
                <c:pt idx="8">
                  <c:v>-4.1149903805685621</c:v>
                </c:pt>
                <c:pt idx="9">
                  <c:v>-0.48278821067624378</c:v>
                </c:pt>
                <c:pt idx="10">
                  <c:v>0.57315495850203124</c:v>
                </c:pt>
                <c:pt idx="11">
                  <c:v>3.4978322484096935</c:v>
                </c:pt>
                <c:pt idx="12">
                  <c:v>9.4080957110567187</c:v>
                </c:pt>
                <c:pt idx="13">
                  <c:v>7.7321251158061655</c:v>
                </c:pt>
                <c:pt idx="14">
                  <c:v>30</c:v>
                </c:pt>
                <c:pt idx="15">
                  <c:v>0.41783859048840633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35232"/>
        <c:axId val="156664960"/>
      </c:barChart>
      <c:catAx>
        <c:axId val="15593523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6664960"/>
        <c:crosses val="autoZero"/>
        <c:auto val="1"/>
        <c:lblAlgn val="ctr"/>
        <c:lblOffset val="100"/>
        <c:noMultiLvlLbl val="0"/>
      </c:catAx>
      <c:valAx>
        <c:axId val="156664960"/>
        <c:scaling>
          <c:orientation val="minMax"/>
          <c:max val="35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55935232"/>
        <c:crosses val="autoZero"/>
        <c:crossBetween val="between"/>
        <c:majorUnit val="10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  <c:userShapes r:id="rId1"/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Medellín. Ventas   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(cont. anual) - I trim 2013</a:t>
            </a:r>
          </a:p>
        </c:rich>
      </c:tx>
      <c:layout>
        <c:manualLayout>
          <c:xMode val="edge"/>
          <c:yMode val="edge"/>
          <c:x val="0.17703141367418759"/>
          <c:y val="1.118095365558059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2795099043112913E-2"/>
          <c:y val="0.13582672947138821"/>
          <c:w val="0.79572519802737662"/>
          <c:h val="0.787315454289464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Confecciones</c:v>
                </c:pt>
                <c:pt idx="1">
                  <c:v>Productos textiles</c:v>
                </c:pt>
                <c:pt idx="2">
                  <c:v>Químicas básicas</c:v>
                </c:pt>
                <c:pt idx="3">
                  <c:v>Minerales no metálicos</c:v>
                </c:pt>
                <c:pt idx="4">
                  <c:v>Papel y sus productos</c:v>
                </c:pt>
                <c:pt idx="5">
                  <c:v>Hierro y fundición</c:v>
                </c:pt>
                <c:pt idx="6">
                  <c:v>Productos de plástico</c:v>
                </c:pt>
                <c:pt idx="7">
                  <c:v>Alimentos preparados para animales</c:v>
                </c:pt>
                <c:pt idx="8">
                  <c:v>Otros productos alimenticios</c:v>
                </c:pt>
                <c:pt idx="9">
                  <c:v>Otras manufacturas</c:v>
                </c:pt>
                <c:pt idx="10">
                  <c:v>Otros productos químicos</c:v>
                </c:pt>
                <c:pt idx="11">
                  <c:v>Conservación de carne y derivados cárnicos</c:v>
                </c:pt>
                <c:pt idx="12">
                  <c:v>Productos de panadería</c:v>
                </c:pt>
                <c:pt idx="13">
                  <c:v>Bebidas</c:v>
                </c:pt>
                <c:pt idx="14">
                  <c:v>Vehículos automotores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-1.2489700685971208</c:v>
                </c:pt>
                <c:pt idx="1">
                  <c:v>-1.2250925021241421</c:v>
                </c:pt>
                <c:pt idx="2">
                  <c:v>-0.82276281396307593</c:v>
                </c:pt>
                <c:pt idx="3">
                  <c:v>-0.47112155686362461</c:v>
                </c:pt>
                <c:pt idx="4">
                  <c:v>-0.33321177938868507</c:v>
                </c:pt>
                <c:pt idx="5">
                  <c:v>-0.2366266333622126</c:v>
                </c:pt>
                <c:pt idx="6">
                  <c:v>-0.20474848107131227</c:v>
                </c:pt>
                <c:pt idx="7">
                  <c:v>-0.15611795035155576</c:v>
                </c:pt>
                <c:pt idx="8">
                  <c:v>-0.14219915567841912</c:v>
                </c:pt>
                <c:pt idx="9">
                  <c:v>-9.1586806321553679E-2</c:v>
                </c:pt>
                <c:pt idx="10">
                  <c:v>2.3629525124716583E-2</c:v>
                </c:pt>
                <c:pt idx="11">
                  <c:v>0.16061861685608642</c:v>
                </c:pt>
                <c:pt idx="12">
                  <c:v>0.36149305635085549</c:v>
                </c:pt>
                <c:pt idx="13">
                  <c:v>0.40328203048801259</c:v>
                </c:pt>
                <c:pt idx="14">
                  <c:v>4.4012531093904279</c:v>
                </c:pt>
                <c:pt idx="15">
                  <c:v>0.41783859048840633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040640"/>
        <c:axId val="156667264"/>
      </c:barChart>
      <c:catAx>
        <c:axId val="157040640"/>
        <c:scaling>
          <c:orientation val="minMax"/>
        </c:scaling>
        <c:delete val="1"/>
        <c:axPos val="l"/>
        <c:majorTickMark val="out"/>
        <c:minorTickMark val="none"/>
        <c:tickLblPos val="none"/>
        <c:crossAx val="156667264"/>
        <c:crosses val="autoZero"/>
        <c:auto val="1"/>
        <c:lblAlgn val="ctr"/>
        <c:lblOffset val="100"/>
        <c:noMultiLvlLbl val="0"/>
      </c:catAx>
      <c:valAx>
        <c:axId val="156667264"/>
        <c:scaling>
          <c:orientation val="minMax"/>
          <c:max val="6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5704064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0"/>
            </a:pPr>
            <a:r>
              <a:rPr lang="es-ES" sz="1250">
                <a:solidFill>
                  <a:srgbClr val="53722D"/>
                </a:solidFill>
              </a:rPr>
              <a:t>Medellín. Ocupados  manuf. (contrib. anual) - I trim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5450747228025088E-2"/>
          <c:y val="0.15375463842413667"/>
          <c:w val="0.89265306122448984"/>
          <c:h val="0.7730832347901632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Productos de plástico</c:v>
                </c:pt>
                <c:pt idx="1">
                  <c:v>Otros productos químicos</c:v>
                </c:pt>
                <c:pt idx="2">
                  <c:v>Vehículos automotores</c:v>
                </c:pt>
                <c:pt idx="3">
                  <c:v>Bebidas</c:v>
                </c:pt>
                <c:pt idx="4">
                  <c:v>Productos de panadería</c:v>
                </c:pt>
                <c:pt idx="5">
                  <c:v>Alimentos preparados para animales</c:v>
                </c:pt>
                <c:pt idx="6">
                  <c:v>Otros productos alimenticios</c:v>
                </c:pt>
                <c:pt idx="7">
                  <c:v>Papel y sus productos</c:v>
                </c:pt>
                <c:pt idx="8">
                  <c:v>Conservación de carne y derivados cárnicos</c:v>
                </c:pt>
                <c:pt idx="9">
                  <c:v>Otras manufacturas</c:v>
                </c:pt>
                <c:pt idx="10">
                  <c:v>Minerales no metálicos</c:v>
                </c:pt>
                <c:pt idx="11">
                  <c:v>Hierro y fundición</c:v>
                </c:pt>
                <c:pt idx="12">
                  <c:v>Químicas básicas</c:v>
                </c:pt>
                <c:pt idx="13">
                  <c:v>Confecciones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0.34109125557506187</c:v>
                </c:pt>
                <c:pt idx="1">
                  <c:v>0.15396195929918707</c:v>
                </c:pt>
                <c:pt idx="2">
                  <c:v>0.14539893879318483</c:v>
                </c:pt>
                <c:pt idx="3">
                  <c:v>0.11771074449165901</c:v>
                </c:pt>
                <c:pt idx="4">
                  <c:v>0.10631938212149898</c:v>
                </c:pt>
                <c:pt idx="5">
                  <c:v>8.2871648118486962E-2</c:v>
                </c:pt>
                <c:pt idx="6">
                  <c:v>6.5228377679946742E-2</c:v>
                </c:pt>
                <c:pt idx="7">
                  <c:v>-8.3091949540899032E-3</c:v>
                </c:pt>
                <c:pt idx="8">
                  <c:v>4.4826550299875915E-2</c:v>
                </c:pt>
                <c:pt idx="9">
                  <c:v>-3.994160571591239E-2</c:v>
                </c:pt>
                <c:pt idx="10">
                  <c:v>-6.4768618189692234E-2</c:v>
                </c:pt>
                <c:pt idx="11">
                  <c:v>-9.5687443909348954E-2</c:v>
                </c:pt>
                <c:pt idx="12">
                  <c:v>-0.1807429496065483</c:v>
                </c:pt>
                <c:pt idx="13">
                  <c:v>-0.87429333343065185</c:v>
                </c:pt>
                <c:pt idx="14">
                  <c:v>-1.3983433239333454</c:v>
                </c:pt>
                <c:pt idx="15">
                  <c:v>-1.6046776133606944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042688"/>
        <c:axId val="156670720"/>
      </c:barChart>
      <c:catAx>
        <c:axId val="157042688"/>
        <c:scaling>
          <c:orientation val="minMax"/>
        </c:scaling>
        <c:delete val="1"/>
        <c:axPos val="l"/>
        <c:majorTickMark val="out"/>
        <c:minorTickMark val="none"/>
        <c:tickLblPos val="none"/>
        <c:crossAx val="156670720"/>
        <c:crosses val="autoZero"/>
        <c:auto val="1"/>
        <c:lblAlgn val="ctr"/>
        <c:lblOffset val="100"/>
        <c:noMultiLvlLbl val="0"/>
      </c:catAx>
      <c:valAx>
        <c:axId val="156670720"/>
        <c:scaling>
          <c:orientation val="minMax"/>
          <c:max val="0.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5704268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21375260696052914"/>
          <c:y val="2.1062587098319384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716"/>
          <c:y val="0.18599568496560981"/>
          <c:w val="0.60282457015329893"/>
          <c:h val="0.7799584797663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Productos de plástico</c:v>
                </c:pt>
                <c:pt idx="1">
                  <c:v>Otros productos químicos</c:v>
                </c:pt>
                <c:pt idx="2">
                  <c:v>Vehículos automotores</c:v>
                </c:pt>
                <c:pt idx="3">
                  <c:v>Bebidas</c:v>
                </c:pt>
                <c:pt idx="4">
                  <c:v>Productos de panadería</c:v>
                </c:pt>
                <c:pt idx="5">
                  <c:v>Alimentos preparados para animales</c:v>
                </c:pt>
                <c:pt idx="6">
                  <c:v>Otros productos alimenticios</c:v>
                </c:pt>
                <c:pt idx="7">
                  <c:v>Papel y sus productos</c:v>
                </c:pt>
                <c:pt idx="8">
                  <c:v>Conservación de carne y derivados cárnicos</c:v>
                </c:pt>
                <c:pt idx="9">
                  <c:v>Otras manufacturas</c:v>
                </c:pt>
                <c:pt idx="10">
                  <c:v>Minerales no metálicos</c:v>
                </c:pt>
                <c:pt idx="11">
                  <c:v>Hierro y fundición</c:v>
                </c:pt>
                <c:pt idx="12">
                  <c:v>Químicas básicas</c:v>
                </c:pt>
                <c:pt idx="13">
                  <c:v>Confecciones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4.2825832055560786</c:v>
                </c:pt>
                <c:pt idx="1">
                  <c:v>3.0370878420124869</c:v>
                </c:pt>
                <c:pt idx="2">
                  <c:v>7.82554902567274</c:v>
                </c:pt>
                <c:pt idx="3">
                  <c:v>2.8040938303090401</c:v>
                </c:pt>
                <c:pt idx="4">
                  <c:v>5.3268067952778608</c:v>
                </c:pt>
                <c:pt idx="5">
                  <c:v>1.7167177594571204</c:v>
                </c:pt>
                <c:pt idx="6">
                  <c:v>5.5284948855333749</c:v>
                </c:pt>
                <c:pt idx="7">
                  <c:v>-0.19914926342511352</c:v>
                </c:pt>
                <c:pt idx="8">
                  <c:v>1.3760254035459329</c:v>
                </c:pt>
                <c:pt idx="9">
                  <c:v>-0.15987869822632339</c:v>
                </c:pt>
                <c:pt idx="10">
                  <c:v>-1.0001109262340657</c:v>
                </c:pt>
                <c:pt idx="11">
                  <c:v>-7.0371935756551096</c:v>
                </c:pt>
                <c:pt idx="12">
                  <c:v>-6.1715070643642118</c:v>
                </c:pt>
                <c:pt idx="13">
                  <c:v>-5.3015680026020533</c:v>
                </c:pt>
                <c:pt idx="14">
                  <c:v>-10.562457644899636</c:v>
                </c:pt>
                <c:pt idx="15">
                  <c:v>-1.6046776133606944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151808"/>
        <c:axId val="154182784"/>
      </c:barChart>
      <c:catAx>
        <c:axId val="15615180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54182784"/>
        <c:crosses val="autoZero"/>
        <c:auto val="1"/>
        <c:lblAlgn val="ctr"/>
        <c:lblOffset val="100"/>
        <c:noMultiLvlLbl val="0"/>
      </c:catAx>
      <c:valAx>
        <c:axId val="154182784"/>
        <c:scaling>
          <c:orientation val="minMax"/>
          <c:max val="12"/>
          <c:min val="-14"/>
        </c:scaling>
        <c:delete val="0"/>
        <c:axPos val="b"/>
        <c:numFmt formatCode="0" sourceLinked="0"/>
        <c:majorTickMark val="out"/>
        <c:minorTickMark val="none"/>
        <c:tickLblPos val="nextTo"/>
        <c:crossAx val="156151808"/>
        <c:crosses val="autoZero"/>
        <c:crossBetween val="between"/>
        <c:majorUnit val="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(contr. anual) - I trim. 2013</a:t>
            </a:r>
          </a:p>
        </c:rich>
      </c:tx>
      <c:layout>
        <c:manualLayout>
          <c:xMode val="edge"/>
          <c:yMode val="edge"/>
          <c:x val="0.20227683172000585"/>
          <c:y val="2.23653602008819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021908162353765"/>
          <c:y val="0.18570179872220527"/>
          <c:w val="0.79689800902702124"/>
          <c:h val="0.741695883124197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Otros productos alimenticios</c:v>
                </c:pt>
                <c:pt idx="1">
                  <c:v>Calzado, partes y artículos de cuero</c:v>
                </c:pt>
                <c:pt idx="2">
                  <c:v>Confecciones</c:v>
                </c:pt>
                <c:pt idx="3">
                  <c:v>Bebidas</c:v>
                </c:pt>
                <c:pt idx="4">
                  <c:v>Otras manufacturas</c:v>
                </c:pt>
                <c:pt idx="5">
                  <c:v>Conservación de carne y derivados cárnicos</c:v>
                </c:pt>
                <c:pt idx="6">
                  <c:v>maquinaria</c:v>
                </c:pt>
                <c:pt idx="7">
                  <c:v>molineria y almidones</c:v>
                </c:pt>
                <c:pt idx="8">
                  <c:v>Minerales no metálicos</c:v>
                </c:pt>
                <c:pt idx="9">
                  <c:v>refinación y derivados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-0.12164266214867092</c:v>
                </c:pt>
                <c:pt idx="1">
                  <c:v>-0.20457449936742583</c:v>
                </c:pt>
                <c:pt idx="2">
                  <c:v>-0.20666864717151515</c:v>
                </c:pt>
                <c:pt idx="3">
                  <c:v>-1.0440066730542801</c:v>
                </c:pt>
                <c:pt idx="4">
                  <c:v>-1.5558343958660916</c:v>
                </c:pt>
                <c:pt idx="5">
                  <c:v>-1.7641725817105642</c:v>
                </c:pt>
                <c:pt idx="6">
                  <c:v>-1.7893647477204329</c:v>
                </c:pt>
                <c:pt idx="7">
                  <c:v>-1.9117044091060693</c:v>
                </c:pt>
                <c:pt idx="8">
                  <c:v>-2.7674575736030804</c:v>
                </c:pt>
                <c:pt idx="9">
                  <c:v>-11.365426189748129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153344"/>
        <c:axId val="154186816"/>
      </c:barChart>
      <c:catAx>
        <c:axId val="156153344"/>
        <c:scaling>
          <c:orientation val="minMax"/>
        </c:scaling>
        <c:delete val="1"/>
        <c:axPos val="l"/>
        <c:majorTickMark val="out"/>
        <c:minorTickMark val="none"/>
        <c:tickLblPos val="none"/>
        <c:crossAx val="154186816"/>
        <c:crosses val="autoZero"/>
        <c:auto val="1"/>
        <c:lblAlgn val="ctr"/>
        <c:lblOffset val="100"/>
        <c:noMultiLvlLbl val="0"/>
      </c:catAx>
      <c:valAx>
        <c:axId val="154186816"/>
        <c:scaling>
          <c:orientation val="minMax"/>
          <c:max val="1.8"/>
          <c:min val="-12"/>
        </c:scaling>
        <c:delete val="0"/>
        <c:axPos val="b"/>
        <c:numFmt formatCode="0.0" sourceLinked="1"/>
        <c:majorTickMark val="out"/>
        <c:minorTickMark val="none"/>
        <c:tickLblPos val="nextTo"/>
        <c:crossAx val="156153344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27238008292441718"/>
          <c:y val="1.87351954140060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43"/>
          <c:y val="0.19151205084136066"/>
          <c:w val="0.49304595077789187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2275040702775681E-2"/>
                  <c:y val="-1.018923086550696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Otros productos alimenticios</c:v>
                </c:pt>
                <c:pt idx="1">
                  <c:v>Calzado, partes y artículos de cuero</c:v>
                </c:pt>
                <c:pt idx="2">
                  <c:v>Confecciones</c:v>
                </c:pt>
                <c:pt idx="3">
                  <c:v>Bebidas</c:v>
                </c:pt>
                <c:pt idx="4">
                  <c:v>Otras manufacturas</c:v>
                </c:pt>
                <c:pt idx="5">
                  <c:v>Conservación de carne y derivados cárnicos</c:v>
                </c:pt>
                <c:pt idx="6">
                  <c:v>maquinaria</c:v>
                </c:pt>
                <c:pt idx="7">
                  <c:v>molineria y almidones</c:v>
                </c:pt>
                <c:pt idx="8">
                  <c:v>Minerales no metálicos</c:v>
                </c:pt>
                <c:pt idx="9">
                  <c:v>refinación y derivados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-1.1753507630877125</c:v>
                </c:pt>
                <c:pt idx="1">
                  <c:v>-24.888969306648313</c:v>
                </c:pt>
                <c:pt idx="2">
                  <c:v>-24.514599289893869</c:v>
                </c:pt>
                <c:pt idx="3">
                  <c:v>-9.5023522624044006</c:v>
                </c:pt>
                <c:pt idx="4">
                  <c:v>-11.187343052920252</c:v>
                </c:pt>
                <c:pt idx="5">
                  <c:v>-7.5098616308582393</c:v>
                </c:pt>
                <c:pt idx="6">
                  <c:v>-28</c:v>
                </c:pt>
                <c:pt idx="7">
                  <c:v>-9.961819660613525</c:v>
                </c:pt>
                <c:pt idx="8">
                  <c:v>-16.014214902762237</c:v>
                </c:pt>
                <c:pt idx="9">
                  <c:v>-11.365426189748129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155392"/>
        <c:axId val="154189120"/>
      </c:barChart>
      <c:catAx>
        <c:axId val="15615539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4189120"/>
        <c:crosses val="autoZero"/>
        <c:auto val="1"/>
        <c:lblAlgn val="ctr"/>
        <c:lblOffset val="100"/>
        <c:noMultiLvlLbl val="0"/>
      </c:catAx>
      <c:valAx>
        <c:axId val="154189120"/>
        <c:scaling>
          <c:orientation val="minMax"/>
          <c:max val="3"/>
          <c:min val="-32"/>
        </c:scaling>
        <c:delete val="0"/>
        <c:axPos val="b"/>
        <c:numFmt formatCode="0" sourceLinked="0"/>
        <c:majorTickMark val="out"/>
        <c:minorTickMark val="none"/>
        <c:tickLblPos val="nextTo"/>
        <c:crossAx val="156155392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2013</a:t>
            </a:r>
          </a:p>
        </c:rich>
      </c:tx>
      <c:layout>
        <c:manualLayout>
          <c:xMode val="edge"/>
          <c:yMode val="edge"/>
          <c:x val="0.36449337176886976"/>
          <c:y val="1.87352617192281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47"/>
          <c:y val="0.18599568496560992"/>
          <c:w val="0.60731526347668074"/>
          <c:h val="0.7538205756426689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092776246896954E-3"/>
                  <c:y val="-3.4542314335060452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-36,3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-52,4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Conservación de carne y derivados cárnicos</c:v>
                </c:pt>
                <c:pt idx="1">
                  <c:v>Calzado, partes y artículos de cuero</c:v>
                </c:pt>
                <c:pt idx="2">
                  <c:v>Confecciones</c:v>
                </c:pt>
                <c:pt idx="3">
                  <c:v>Otros productos alimenticios</c:v>
                </c:pt>
                <c:pt idx="4">
                  <c:v>Bebidas</c:v>
                </c:pt>
                <c:pt idx="5">
                  <c:v>Otras manufacturas</c:v>
                </c:pt>
                <c:pt idx="6">
                  <c:v>molineria y almidones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3.7333050429439574</c:v>
                </c:pt>
                <c:pt idx="1">
                  <c:v>-18.16930920843679</c:v>
                </c:pt>
                <c:pt idx="2">
                  <c:v>-30</c:v>
                </c:pt>
                <c:pt idx="3">
                  <c:v>-3.8767339877373352</c:v>
                </c:pt>
                <c:pt idx="4">
                  <c:v>-7.3763491550694056</c:v>
                </c:pt>
                <c:pt idx="5">
                  <c:v>-9.8222951074483653</c:v>
                </c:pt>
                <c:pt idx="6">
                  <c:v>-8.1823627850557976</c:v>
                </c:pt>
                <c:pt idx="7">
                  <c:v>-35</c:v>
                </c:pt>
                <c:pt idx="8">
                  <c:v>-17.942658046315461</c:v>
                </c:pt>
                <c:pt idx="9">
                  <c:v>-9.2265350020753303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697152"/>
        <c:axId val="156397504"/>
      </c:barChart>
      <c:catAx>
        <c:axId val="155697152"/>
        <c:scaling>
          <c:orientation val="minMax"/>
        </c:scaling>
        <c:delete val="0"/>
        <c:axPos val="l"/>
        <c:majorTickMark val="out"/>
        <c:minorTickMark val="none"/>
        <c:tickLblPos val="low"/>
        <c:crossAx val="156397504"/>
        <c:crosses val="autoZero"/>
        <c:auto val="1"/>
        <c:lblAlgn val="ctr"/>
        <c:lblOffset val="100"/>
        <c:noMultiLvlLbl val="0"/>
      </c:catAx>
      <c:valAx>
        <c:axId val="156397504"/>
        <c:scaling>
          <c:orientation val="minMax"/>
          <c:max val="6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155697152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  <c:userShapes r:id="rId1"/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 trim. 2013</a:t>
            </a:r>
          </a:p>
        </c:rich>
      </c:tx>
      <c:layout>
        <c:manualLayout>
          <c:xMode val="edge"/>
          <c:yMode val="edge"/>
          <c:x val="0.16507320471197023"/>
          <c:y val="1.18267988522160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4203008277811432E-2"/>
          <c:y val="0.18599568496560986"/>
          <c:w val="0.80306501971613742"/>
          <c:h val="0.74420357611548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Conservación de carne y derivados cárnicos</c:v>
                </c:pt>
                <c:pt idx="1">
                  <c:v>Calzado, partes y artículos de cuero</c:v>
                </c:pt>
                <c:pt idx="2">
                  <c:v>Confecciones</c:v>
                </c:pt>
                <c:pt idx="3">
                  <c:v>Otros productos alimenticios</c:v>
                </c:pt>
                <c:pt idx="4">
                  <c:v>Bebidas</c:v>
                </c:pt>
                <c:pt idx="5">
                  <c:v>Otras manufacturas</c:v>
                </c:pt>
                <c:pt idx="6">
                  <c:v>molineria y almidones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0.75284983312077058</c:v>
                </c:pt>
                <c:pt idx="1">
                  <c:v>-0.16778951765605868</c:v>
                </c:pt>
                <c:pt idx="2">
                  <c:v>-0.33914295062572414</c:v>
                </c:pt>
                <c:pt idx="3">
                  <c:v>-0.39649600316586048</c:v>
                </c:pt>
                <c:pt idx="4">
                  <c:v>-0.82331396934700118</c:v>
                </c:pt>
                <c:pt idx="5">
                  <c:v>-1.4163674184587256</c:v>
                </c:pt>
                <c:pt idx="6">
                  <c:v>-1.6359491282781418</c:v>
                </c:pt>
                <c:pt idx="7">
                  <c:v>-1.8572500597031143</c:v>
                </c:pt>
                <c:pt idx="8">
                  <c:v>-3.3430757879614394</c:v>
                </c:pt>
                <c:pt idx="9">
                  <c:v>-9.226535002075309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698688"/>
        <c:axId val="156399808"/>
      </c:barChart>
      <c:catAx>
        <c:axId val="155698688"/>
        <c:scaling>
          <c:orientation val="minMax"/>
        </c:scaling>
        <c:delete val="1"/>
        <c:axPos val="l"/>
        <c:majorTickMark val="out"/>
        <c:minorTickMark val="none"/>
        <c:tickLblPos val="none"/>
        <c:crossAx val="156399808"/>
        <c:crosses val="autoZero"/>
        <c:auto val="1"/>
        <c:lblAlgn val="ctr"/>
        <c:lblOffset val="100"/>
        <c:noMultiLvlLbl val="0"/>
      </c:catAx>
      <c:valAx>
        <c:axId val="156399808"/>
        <c:scaling>
          <c:orientation val="minMax"/>
          <c:max val="1.4"/>
          <c:min val="-10"/>
        </c:scaling>
        <c:delete val="0"/>
        <c:axPos val="b"/>
        <c:numFmt formatCode="0.0" sourceLinked="1"/>
        <c:majorTickMark val="out"/>
        <c:minorTickMark val="none"/>
        <c:tickLblPos val="nextTo"/>
        <c:crossAx val="155698688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 I trimestre 2013</a:t>
            </a:r>
          </a:p>
        </c:rich>
      </c:tx>
      <c:layout>
        <c:manualLayout>
          <c:xMode val="edge"/>
          <c:yMode val="edge"/>
          <c:x val="0.26048164373013299"/>
          <c:y val="8.634375248548474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5988387815159472"/>
          <c:w val="0.56676619723609822"/>
          <c:h val="0.772602136854105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Conservación de carne y derivados cárnicos</c:v>
                </c:pt>
                <c:pt idx="1">
                  <c:v>Otros productos alimenticios</c:v>
                </c:pt>
                <c:pt idx="2">
                  <c:v>Bebidas</c:v>
                </c:pt>
                <c:pt idx="3">
                  <c:v>molineria y almidones</c:v>
                </c:pt>
                <c:pt idx="4">
                  <c:v>maquinaria</c:v>
                </c:pt>
                <c:pt idx="5">
                  <c:v>Otras manufacturas</c:v>
                </c:pt>
                <c:pt idx="6">
                  <c:v>Calzado, partes y artículos de cuero</c:v>
                </c:pt>
                <c:pt idx="7">
                  <c:v>Minerales no metálicos</c:v>
                </c:pt>
                <c:pt idx="8">
                  <c:v>Confecciones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6.7932364283595614</c:v>
                </c:pt>
                <c:pt idx="1">
                  <c:v>4.6043606432970341</c:v>
                </c:pt>
                <c:pt idx="2">
                  <c:v>-1.1522431968619795</c:v>
                </c:pt>
                <c:pt idx="3">
                  <c:v>-1.4054514480408953</c:v>
                </c:pt>
                <c:pt idx="4">
                  <c:v>-2.4545454545454537</c:v>
                </c:pt>
                <c:pt idx="5">
                  <c:v>-0.47759823518214173</c:v>
                </c:pt>
                <c:pt idx="6">
                  <c:v>-6.841333630665714</c:v>
                </c:pt>
                <c:pt idx="7">
                  <c:v>-3.1877373846988521</c:v>
                </c:pt>
                <c:pt idx="8">
                  <c:v>-13.899613899613893</c:v>
                </c:pt>
                <c:pt idx="9">
                  <c:v>-0.73259041573167094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700736"/>
        <c:axId val="156797184"/>
      </c:barChart>
      <c:catAx>
        <c:axId val="1557007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6797184"/>
        <c:crosses val="autoZero"/>
        <c:auto val="1"/>
        <c:lblAlgn val="ctr"/>
        <c:lblOffset val="100"/>
        <c:noMultiLvlLbl val="0"/>
      </c:catAx>
      <c:valAx>
        <c:axId val="156797184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5570073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(contr. anual) I trimestre 2013</a:t>
            </a:r>
          </a:p>
        </c:rich>
      </c:tx>
      <c:layout>
        <c:manualLayout>
          <c:xMode val="edge"/>
          <c:yMode val="edge"/>
          <c:x val="0.15821439080887623"/>
          <c:y val="1.72856705542312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153978209952038E-2"/>
          <c:y val="0.1514135733033371"/>
          <c:w val="0.87736619662370074"/>
          <c:h val="0.780383523488135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Conservación de carne y derivados cárnicos</c:v>
                </c:pt>
                <c:pt idx="1">
                  <c:v>Otros productos alimenticios</c:v>
                </c:pt>
                <c:pt idx="2">
                  <c:v>Bebidas</c:v>
                </c:pt>
                <c:pt idx="3">
                  <c:v>molineria y almidones</c:v>
                </c:pt>
                <c:pt idx="4">
                  <c:v>maquinaria</c:v>
                </c:pt>
                <c:pt idx="5">
                  <c:v>Otras manufacturas</c:v>
                </c:pt>
                <c:pt idx="6">
                  <c:v>Calzado, partes y artículos de cuero</c:v>
                </c:pt>
                <c:pt idx="7">
                  <c:v>Minerales no metálicos</c:v>
                </c:pt>
                <c:pt idx="8">
                  <c:v>Confecciones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0.78443477402017758</c:v>
                </c:pt>
                <c:pt idx="1">
                  <c:v>0.60041041048851218</c:v>
                </c:pt>
                <c:pt idx="2">
                  <c:v>-8.0498765019537857E-2</c:v>
                </c:pt>
                <c:pt idx="3">
                  <c:v>-0.11304081896360677</c:v>
                </c:pt>
                <c:pt idx="4">
                  <c:v>-0.1387319141826073</c:v>
                </c:pt>
                <c:pt idx="5">
                  <c:v>-0.14609669481205592</c:v>
                </c:pt>
                <c:pt idx="6">
                  <c:v>-0.35279990663121913</c:v>
                </c:pt>
                <c:pt idx="7">
                  <c:v>-0.40249382509768689</c:v>
                </c:pt>
                <c:pt idx="8">
                  <c:v>-0.8837736755336465</c:v>
                </c:pt>
                <c:pt idx="9">
                  <c:v>-0.73259041573167094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925888"/>
        <c:axId val="156798912"/>
      </c:barChart>
      <c:catAx>
        <c:axId val="15792588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56798912"/>
        <c:crosses val="autoZero"/>
        <c:auto val="1"/>
        <c:lblAlgn val="ctr"/>
        <c:lblOffset val="100"/>
        <c:noMultiLvlLbl val="0"/>
      </c:catAx>
      <c:valAx>
        <c:axId val="156798912"/>
        <c:scaling>
          <c:orientation val="minMax"/>
          <c:min val="-1.2"/>
        </c:scaling>
        <c:delete val="0"/>
        <c:axPos val="b"/>
        <c:numFmt formatCode="0.0" sourceLinked="1"/>
        <c:majorTickMark val="out"/>
        <c:minorTickMark val="none"/>
        <c:tickLblPos val="nextTo"/>
        <c:crossAx val="15792588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IV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( 2012 - 2013 )</a:t>
            </a:r>
          </a:p>
        </c:rich>
      </c:tx>
      <c:layout>
        <c:manualLayout>
          <c:xMode val="edge"/>
          <c:yMode val="edge"/>
          <c:x val="0.28918127557015955"/>
          <c:y val="2.00200200200200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472976438102741E-2"/>
          <c:y val="0.25062132999140874"/>
          <c:w val="0.91028506313206559"/>
          <c:h val="0.626157811354661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anual%'!$M$10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anual%'!$M$13:$M$19</c:f>
              <c:numCache>
                <c:formatCode>0.0</c:formatCode>
                <c:ptCount val="7"/>
                <c:pt idx="0">
                  <c:v>3.8990468040423387</c:v>
                </c:pt>
                <c:pt idx="1">
                  <c:v>6.6169220916186156</c:v>
                </c:pt>
                <c:pt idx="2">
                  <c:v>2.1703620523890077</c:v>
                </c:pt>
                <c:pt idx="3">
                  <c:v>5.4966742763804533</c:v>
                </c:pt>
                <c:pt idx="4">
                  <c:v>5.7584926041100104</c:v>
                </c:pt>
                <c:pt idx="5">
                  <c:v>5.4094820269237065</c:v>
                </c:pt>
                <c:pt idx="6">
                  <c:v>4.8035926882185276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anual%'!$Q$10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anual%'!$Q$13:$Q$19</c:f>
              <c:numCache>
                <c:formatCode>#,##0.0</c:formatCode>
                <c:ptCount val="7"/>
                <c:pt idx="0" formatCode="0.0">
                  <c:v>-1.9251542050209625</c:v>
                </c:pt>
                <c:pt idx="1">
                  <c:v>0.26563393204546148</c:v>
                </c:pt>
                <c:pt idx="2">
                  <c:v>-3.3549892733839015</c:v>
                </c:pt>
                <c:pt idx="3">
                  <c:v>-1.6931069089421213</c:v>
                </c:pt>
                <c:pt idx="4">
                  <c:v>-0.97295642725703235</c:v>
                </c:pt>
                <c:pt idx="5">
                  <c:v>6.2126686065090198</c:v>
                </c:pt>
                <c:pt idx="6">
                  <c:v>-2.813604225624744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927424"/>
        <c:axId val="157639808"/>
      </c:barChart>
      <c:catAx>
        <c:axId val="157927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7639808"/>
        <c:crosses val="autoZero"/>
        <c:auto val="1"/>
        <c:lblAlgn val="ctr"/>
        <c:lblOffset val="100"/>
        <c:noMultiLvlLbl val="0"/>
      </c:catAx>
      <c:valAx>
        <c:axId val="157639808"/>
        <c:scaling>
          <c:orientation val="minMax"/>
          <c:max val="10"/>
          <c:min val="-4"/>
        </c:scaling>
        <c:delete val="0"/>
        <c:axPos val="l"/>
        <c:numFmt formatCode="0" sourceLinked="0"/>
        <c:majorTickMark val="out"/>
        <c:minorTickMark val="none"/>
        <c:tickLblPos val="nextTo"/>
        <c:crossAx val="15792742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957140818710903"/>
          <c:y val="0.16319872396769275"/>
          <c:w val="0.18536917765210342"/>
          <c:h val="8.190936934122887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168679200679071E-2"/>
          <c:y val="5.3273710835010327E-2"/>
          <c:w val="0.91028506313206559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anual%'!$M$10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anual%'!$M$13:$M$19</c:f>
              <c:numCache>
                <c:formatCode>0.0</c:formatCode>
                <c:ptCount val="7"/>
                <c:pt idx="0">
                  <c:v>4.4863431060506276</c:v>
                </c:pt>
                <c:pt idx="1">
                  <c:v>6.1664800271635567</c:v>
                </c:pt>
                <c:pt idx="2">
                  <c:v>1.2067102623777304</c:v>
                </c:pt>
                <c:pt idx="3">
                  <c:v>6.5398910543480904</c:v>
                </c:pt>
                <c:pt idx="4">
                  <c:v>6.278795479897803</c:v>
                </c:pt>
                <c:pt idx="5">
                  <c:v>2.8887621058416135</c:v>
                </c:pt>
                <c:pt idx="6">
                  <c:v>6.9603855790841163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anual%'!$Q$10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anual%'!$Q$13:$Q$19</c:f>
              <c:numCache>
                <c:formatCode>0.0</c:formatCode>
                <c:ptCount val="7"/>
                <c:pt idx="0">
                  <c:v>-1.8823596035874135</c:v>
                </c:pt>
                <c:pt idx="1">
                  <c:v>-0.81859083574844504</c:v>
                </c:pt>
                <c:pt idx="2">
                  <c:v>-4.3405927681370748</c:v>
                </c:pt>
                <c:pt idx="3">
                  <c:v>-0.6654759135576449</c:v>
                </c:pt>
                <c:pt idx="4">
                  <c:v>1.3692933635927051</c:v>
                </c:pt>
                <c:pt idx="5">
                  <c:v>4.6204699788780612</c:v>
                </c:pt>
                <c:pt idx="6">
                  <c:v>-3.3420650632782212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532672"/>
        <c:axId val="157644416"/>
      </c:barChart>
      <c:catAx>
        <c:axId val="157532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7644416"/>
        <c:crosses val="autoZero"/>
        <c:auto val="1"/>
        <c:lblAlgn val="ctr"/>
        <c:lblOffset val="100"/>
        <c:noMultiLvlLbl val="0"/>
      </c:catAx>
      <c:valAx>
        <c:axId val="157644416"/>
        <c:scaling>
          <c:orientation val="minMax"/>
          <c:max val="10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15753267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524445780817321"/>
          <c:y val="2.2594912103097464E-3"/>
          <c:w val="0.19386393727813223"/>
          <c:h val="0.1318252044993137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87462799236792E-2"/>
          <c:y val="4.4717153021666602E-2"/>
          <c:w val="0.92795812894522178"/>
          <c:h val="0.84822965243755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anua%'!$M$10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anua%'!$M$13:$M$19</c:f>
              <c:numCache>
                <c:formatCode>0.0</c:formatCode>
                <c:ptCount val="7"/>
                <c:pt idx="0">
                  <c:v>1.357404781736693</c:v>
                </c:pt>
                <c:pt idx="1">
                  <c:v>1.2018822831403764</c:v>
                </c:pt>
                <c:pt idx="2">
                  <c:v>1.3446324199704707</c:v>
                </c:pt>
                <c:pt idx="3">
                  <c:v>2.8711413813091502</c:v>
                </c:pt>
                <c:pt idx="4">
                  <c:v>5.0661810531584139</c:v>
                </c:pt>
                <c:pt idx="5">
                  <c:v>-6.6961090634676257E-2</c:v>
                </c:pt>
                <c:pt idx="6">
                  <c:v>-0.15965570277893804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anua%'!$Q$10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anua%'!$Q$13:$Q$19</c:f>
              <c:numCache>
                <c:formatCode>0.0</c:formatCode>
                <c:ptCount val="7"/>
                <c:pt idx="0">
                  <c:v>1.7118489763601197E-2</c:v>
                </c:pt>
                <c:pt idx="1">
                  <c:v>3.0874320626816054</c:v>
                </c:pt>
                <c:pt idx="2">
                  <c:v>-0.84366104680412279</c:v>
                </c:pt>
                <c:pt idx="3">
                  <c:v>-1.6500536213417738</c:v>
                </c:pt>
                <c:pt idx="4">
                  <c:v>-2.1251840091903174</c:v>
                </c:pt>
                <c:pt idx="5">
                  <c:v>0.24499468087471055</c:v>
                </c:pt>
                <c:pt idx="6">
                  <c:v>0.79803945751555361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700224"/>
        <c:axId val="158223744"/>
      </c:barChart>
      <c:catAx>
        <c:axId val="155700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8223744"/>
        <c:crosses val="autoZero"/>
        <c:auto val="1"/>
        <c:lblAlgn val="ctr"/>
        <c:lblOffset val="100"/>
        <c:noMultiLvlLbl val="0"/>
      </c:catAx>
      <c:valAx>
        <c:axId val="158223744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155700224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550768954707304"/>
          <c:y val="0.12400728543723684"/>
          <c:w val="0.18869275551284587"/>
          <c:h val="7.354483982830821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- I trim.  2013</a:t>
            </a:r>
          </a:p>
        </c:rich>
      </c:tx>
      <c:layout>
        <c:manualLayout>
          <c:xMode val="edge"/>
          <c:yMode val="edge"/>
          <c:x val="0.11529234752652438"/>
          <c:y val="1.02248282794437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32112608553111"/>
          <c:y val="0.13850626123138496"/>
          <c:w val="0.4731684350269113"/>
          <c:h val="0.78765281769584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Confiteria, cafe y otros productos alimenticios</c:v>
                </c:pt>
                <c:pt idx="1">
                  <c:v>Otras industrias manufactureras </c:v>
                </c:pt>
                <c:pt idx="2">
                  <c:v>Producción, transformación de carnes, aceites y grasas, frutas y verduras</c:v>
                </c:pt>
                <c:pt idx="3">
                  <c:v>Bebidas no alcohólicas; aguas minerales</c:v>
                </c:pt>
                <c:pt idx="4">
                  <c:v>Prendas de vestir, excepto prendas de piel.</c:v>
                </c:pt>
                <c:pt idx="5">
                  <c:v>Elaboración de productos lácteos</c:v>
                </c:pt>
                <c:pt idx="6">
                  <c:v>Productos de papel y cartón</c:v>
                </c:pt>
                <c:pt idx="7">
                  <c:v>Bebidas alcohólicas y  elaboración de cervezas </c:v>
                </c:pt>
                <c:pt idx="8">
                  <c:v>Productos de panadería</c:v>
                </c:pt>
                <c:pt idx="9">
                  <c:v>Hilatura, tejedura y productos textiles</c:v>
                </c:pt>
                <c:pt idx="10">
                  <c:v>Elaboración de productos derivados del petróleo, fuera de refinería</c:v>
                </c:pt>
                <c:pt idx="11">
                  <c:v>Curtido y preparado de cueros, fabricación de calzado y artículos de viaje</c:v>
                </c:pt>
                <c:pt idx="12">
                  <c:v>Edición e impresión</c:v>
                </c:pt>
                <c:pt idx="13">
                  <c:v>Industrias básicas de hierro, acero, productos elaborados de metal y minerales no metálicos</c:v>
                </c:pt>
                <c:pt idx="14">
                  <c:v>Fabricación de maquinaria y equipo</c:v>
                </c:pt>
                <c:pt idx="15">
                  <c:v>Químicas básicas; farmacéuticos, jabones</c:v>
                </c:pt>
                <c:pt idx="16">
                  <c:v>Fabricación de artículos de plástico y caucho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acumulado%'!$N$13:$N$31</c:f>
              <c:numCache>
                <c:formatCode>#,##0.0</c:formatCode>
                <c:ptCount val="19"/>
                <c:pt idx="0">
                  <c:v>10.548207024596913</c:v>
                </c:pt>
                <c:pt idx="1">
                  <c:v>8.4221806776522143</c:v>
                </c:pt>
                <c:pt idx="2">
                  <c:v>3.1274407511435953</c:v>
                </c:pt>
                <c:pt idx="3">
                  <c:v>4.1558568014505193</c:v>
                </c:pt>
                <c:pt idx="4">
                  <c:v>5.8837060200463975</c:v>
                </c:pt>
                <c:pt idx="5">
                  <c:v>11.460465956437393</c:v>
                </c:pt>
                <c:pt idx="6">
                  <c:v>-1.3436815734947039</c:v>
                </c:pt>
                <c:pt idx="7">
                  <c:v>-58.507710502199608</c:v>
                </c:pt>
                <c:pt idx="8">
                  <c:v>-2.5576472631925085</c:v>
                </c:pt>
                <c:pt idx="9">
                  <c:v>-1.4036609029444258</c:v>
                </c:pt>
                <c:pt idx="10">
                  <c:v>-18.867496556555096</c:v>
                </c:pt>
                <c:pt idx="11">
                  <c:v>-11.379355548444304</c:v>
                </c:pt>
                <c:pt idx="12">
                  <c:v>-3.3615298680733319</c:v>
                </c:pt>
                <c:pt idx="13">
                  <c:v>-2.6511914508379197</c:v>
                </c:pt>
                <c:pt idx="14">
                  <c:v>-6.8689378696789376</c:v>
                </c:pt>
                <c:pt idx="15">
                  <c:v>-3.7894966894729931</c:v>
                </c:pt>
                <c:pt idx="16">
                  <c:v>-4.4991870641735821</c:v>
                </c:pt>
                <c:pt idx="17">
                  <c:v>-21.701952209233323</c:v>
                </c:pt>
                <c:pt idx="18">
                  <c:v>-3.3549892733839015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534720"/>
        <c:axId val="158246016"/>
      </c:barChart>
      <c:catAx>
        <c:axId val="15753472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8246016"/>
        <c:crosses val="autoZero"/>
        <c:auto val="1"/>
        <c:lblAlgn val="ctr"/>
        <c:lblOffset val="100"/>
        <c:noMultiLvlLbl val="0"/>
      </c:catAx>
      <c:valAx>
        <c:axId val="158246016"/>
        <c:scaling>
          <c:orientation val="minMax"/>
          <c:max val="15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15753472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Bogotá. Producción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 acumulada anual )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 trim. 2013</a:t>
            </a:r>
          </a:p>
        </c:rich>
      </c:tx>
      <c:layout>
        <c:manualLayout>
          <c:xMode val="edge"/>
          <c:yMode val="edge"/>
          <c:x val="0.19186940374035408"/>
          <c:y val="2.286247276676039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38433121487578"/>
          <c:y val="0.11974525911533787"/>
          <c:w val="0.80490433986891896"/>
          <c:h val="0.810228039676858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Confiteria, cafe y otros productos alimenticios</c:v>
                </c:pt>
                <c:pt idx="1">
                  <c:v>Otras industrias manufactureras </c:v>
                </c:pt>
                <c:pt idx="2">
                  <c:v>Producción, transformación de carnes, aceites y grasas, frutas y verduras</c:v>
                </c:pt>
                <c:pt idx="3">
                  <c:v>Bebidas no alcohólicas; aguas minerales</c:v>
                </c:pt>
                <c:pt idx="4">
                  <c:v>Prendas de vestir, excepto prendas de piel.</c:v>
                </c:pt>
                <c:pt idx="5">
                  <c:v>Elaboración de productos lácteos</c:v>
                </c:pt>
                <c:pt idx="6">
                  <c:v>Productos de papel y cartón</c:v>
                </c:pt>
                <c:pt idx="7">
                  <c:v>Bebidas alcohólicas y  elaboración de cervezas </c:v>
                </c:pt>
                <c:pt idx="8">
                  <c:v>Productos de panadería</c:v>
                </c:pt>
                <c:pt idx="9">
                  <c:v>Hilatura, tejedura y productos textiles</c:v>
                </c:pt>
                <c:pt idx="10">
                  <c:v>Elaboración de productos derivados del petróleo, fuera de refinería</c:v>
                </c:pt>
                <c:pt idx="11">
                  <c:v>Curtido y preparado de cueros, fabricación de calzado y artículos de viaje</c:v>
                </c:pt>
                <c:pt idx="12">
                  <c:v>Edición e impresión</c:v>
                </c:pt>
                <c:pt idx="13">
                  <c:v>Industrias básicas de hierro, acero, productos elaborados de metal y minerales no metálicos</c:v>
                </c:pt>
                <c:pt idx="14">
                  <c:v>Fabricación de maquinaria y equipo</c:v>
                </c:pt>
                <c:pt idx="15">
                  <c:v>Químicas básicas; farmacéuticos, jabones</c:v>
                </c:pt>
                <c:pt idx="16">
                  <c:v>Fabricación de artículos de plástico y caucho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acumulado%'!$O$13:$O$31</c:f>
              <c:numCache>
                <c:formatCode>#,##0.0</c:formatCode>
                <c:ptCount val="19"/>
                <c:pt idx="0">
                  <c:v>0.71907841519729387</c:v>
                </c:pt>
                <c:pt idx="1">
                  <c:v>0.37675136924931463</c:v>
                </c:pt>
                <c:pt idx="2">
                  <c:v>0.21294147295197885</c:v>
                </c:pt>
                <c:pt idx="3">
                  <c:v>0.16639597479665136</c:v>
                </c:pt>
                <c:pt idx="4">
                  <c:v>0.15770326315149957</c:v>
                </c:pt>
                <c:pt idx="5">
                  <c:v>9.2780110173835112E-2</c:v>
                </c:pt>
                <c:pt idx="6">
                  <c:v>-3.7548690289596204E-2</c:v>
                </c:pt>
                <c:pt idx="7">
                  <c:v>-4.230570987727604E-2</c:v>
                </c:pt>
                <c:pt idx="8">
                  <c:v>-8.6052564540862506E-2</c:v>
                </c:pt>
                <c:pt idx="9">
                  <c:v>-0.11315128327301477</c:v>
                </c:pt>
                <c:pt idx="10">
                  <c:v>-0.13639449334733553</c:v>
                </c:pt>
                <c:pt idx="11">
                  <c:v>-0.18635777480776952</c:v>
                </c:pt>
                <c:pt idx="12">
                  <c:v>-0.26057353202253852</c:v>
                </c:pt>
                <c:pt idx="13">
                  <c:v>-0.26116718146903084</c:v>
                </c:pt>
                <c:pt idx="14">
                  <c:v>-0.28539505122274139</c:v>
                </c:pt>
                <c:pt idx="15">
                  <c:v>-0.46745667861635293</c:v>
                </c:pt>
                <c:pt idx="16">
                  <c:v>-0.5049393812449352</c:v>
                </c:pt>
                <c:pt idx="17">
                  <c:v>-2.6992975381930102</c:v>
                </c:pt>
                <c:pt idx="18">
                  <c:v>-3.3549892733839015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320192"/>
        <c:axId val="158247744"/>
      </c:barChart>
      <c:catAx>
        <c:axId val="157320192"/>
        <c:scaling>
          <c:orientation val="minMax"/>
        </c:scaling>
        <c:delete val="1"/>
        <c:axPos val="l"/>
        <c:majorTickMark val="out"/>
        <c:minorTickMark val="none"/>
        <c:tickLblPos val="none"/>
        <c:crossAx val="158247744"/>
        <c:crosses val="autoZero"/>
        <c:auto val="1"/>
        <c:lblAlgn val="ctr"/>
        <c:lblOffset val="100"/>
        <c:noMultiLvlLbl val="0"/>
      </c:catAx>
      <c:valAx>
        <c:axId val="158247744"/>
        <c:scaling>
          <c:orientation val="minMax"/>
          <c:max val="0.8"/>
          <c:min val="-4"/>
        </c:scaling>
        <c:delete val="0"/>
        <c:axPos val="b"/>
        <c:numFmt formatCode="#,##0.0" sourceLinked="1"/>
        <c:majorTickMark val="out"/>
        <c:minorTickMark val="none"/>
        <c:tickLblPos val="nextTo"/>
        <c:crossAx val="15732019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vehículos automotores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4065187689304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2.3276511763619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Pr%'!$V$16:$W$30</c:f>
              <c:multiLvlStrCache>
                <c:ptCount val="15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Vehículos Pr%'!$Z$16:$Z$30</c:f>
              <c:numCache>
                <c:formatCode>0.0</c:formatCode>
                <c:ptCount val="15"/>
                <c:pt idx="0">
                  <c:v>-9.4342164258316537</c:v>
                </c:pt>
                <c:pt idx="1">
                  <c:v>-6.4499504591194796</c:v>
                </c:pt>
                <c:pt idx="2">
                  <c:v>15.390474689876644</c:v>
                </c:pt>
                <c:pt idx="3">
                  <c:v>54.108521168058907</c:v>
                </c:pt>
                <c:pt idx="4">
                  <c:v>42.856107234430716</c:v>
                </c:pt>
                <c:pt idx="5">
                  <c:v>41.944263462208895</c:v>
                </c:pt>
                <c:pt idx="6">
                  <c:v>45.560158778367274</c:v>
                </c:pt>
                <c:pt idx="7">
                  <c:v>11.504709601045304</c:v>
                </c:pt>
                <c:pt idx="8">
                  <c:v>14.923733612067892</c:v>
                </c:pt>
                <c:pt idx="9">
                  <c:v>-8.0250819028159786</c:v>
                </c:pt>
                <c:pt idx="10">
                  <c:v>-4.3631833294755289</c:v>
                </c:pt>
                <c:pt idx="11">
                  <c:v>7.8762470529259332</c:v>
                </c:pt>
                <c:pt idx="12">
                  <c:v>0.59027290165514223</c:v>
                </c:pt>
                <c:pt idx="13">
                  <c:v>16.134278011918912</c:v>
                </c:pt>
                <c:pt idx="14">
                  <c:v>-9.37541057941338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Vehículos Pr%'!$Y$14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3.258711646906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Pr%'!$V$16:$W$30</c:f>
              <c:multiLvlStrCache>
                <c:ptCount val="15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Vehículos Pr%'!$Y$16:$Y$30</c:f>
              <c:numCache>
                <c:formatCode>0.0</c:formatCode>
                <c:ptCount val="15"/>
                <c:pt idx="0">
                  <c:v>-31.241141137678852</c:v>
                </c:pt>
                <c:pt idx="1">
                  <c:v>-18.612490815672679</c:v>
                </c:pt>
                <c:pt idx="2">
                  <c:v>64.501665962536507</c:v>
                </c:pt>
                <c:pt idx="3">
                  <c:v>37.06052616100208</c:v>
                </c:pt>
                <c:pt idx="4">
                  <c:v>53.502156251479718</c:v>
                </c:pt>
                <c:pt idx="5">
                  <c:v>61.199305995745924</c:v>
                </c:pt>
                <c:pt idx="6">
                  <c:v>85.663500534997937</c:v>
                </c:pt>
                <c:pt idx="7">
                  <c:v>51.673563929127873</c:v>
                </c:pt>
                <c:pt idx="8">
                  <c:v>7.7224142425540432</c:v>
                </c:pt>
                <c:pt idx="9">
                  <c:v>-38.123240949274731</c:v>
                </c:pt>
                <c:pt idx="10">
                  <c:v>15.90889867627463</c:v>
                </c:pt>
                <c:pt idx="11">
                  <c:v>33.286700705172947</c:v>
                </c:pt>
                <c:pt idx="12">
                  <c:v>63.112567428211541</c:v>
                </c:pt>
                <c:pt idx="13">
                  <c:v>231.77165843532649</c:v>
                </c:pt>
                <c:pt idx="14">
                  <c:v>37.303925804131644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Vehículos Pr%'!$X$14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Pr%'!$V$16:$W$30</c:f>
              <c:multiLvlStrCache>
                <c:ptCount val="15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</c:lvl>
                <c:lvl>
                  <c:pt idx="0">
                    <c:v>2009</c:v>
                  </c:pt>
                  <c:pt idx="2">
                    <c:v>2010</c:v>
                  </c:pt>
                  <c:pt idx="6">
                    <c:v>2011</c:v>
                  </c:pt>
                  <c:pt idx="10">
                    <c:v>2012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Vehículos Pr%'!$X$16:$X$30</c:f>
              <c:numCache>
                <c:formatCode>#,##0</c:formatCode>
                <c:ptCount val="15"/>
                <c:pt idx="0" formatCode="0.0">
                  <c:v>2.3972663873883526E-2</c:v>
                </c:pt>
                <c:pt idx="1">
                  <c:v>-4.1638296554565857</c:v>
                </c:pt>
                <c:pt idx="2" formatCode="0.0">
                  <c:v>2.5091890109266268</c:v>
                </c:pt>
                <c:pt idx="3" formatCode="0">
                  <c:v>50.609495418310232</c:v>
                </c:pt>
                <c:pt idx="4" formatCode="0">
                  <c:v>29.700239857969947</c:v>
                </c:pt>
                <c:pt idx="5" formatCode="0">
                  <c:v>37.019260728067138</c:v>
                </c:pt>
                <c:pt idx="6" formatCode="0">
                  <c:v>23.209894575814527</c:v>
                </c:pt>
                <c:pt idx="7" formatCode="0.0">
                  <c:v>-2.5897675916408569</c:v>
                </c:pt>
                <c:pt idx="8" formatCode="0.0">
                  <c:v>15.84513539442527</c:v>
                </c:pt>
                <c:pt idx="9" formatCode="0.0">
                  <c:v>-3.9711281875379534</c:v>
                </c:pt>
                <c:pt idx="10" formatCode="0.0">
                  <c:v>-10.929742893812788</c:v>
                </c:pt>
                <c:pt idx="11" formatCode="0.0">
                  <c:v>-11.308061186048224</c:v>
                </c:pt>
                <c:pt idx="12" formatCode="0.0">
                  <c:v>-19.126710341987806</c:v>
                </c:pt>
                <c:pt idx="13" formatCode="0.0">
                  <c:v>-25.932355980044775</c:v>
                </c:pt>
                <c:pt idx="14" formatCode="0.0">
                  <c:v>-31.136225702998466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511104"/>
        <c:axId val="158441472"/>
      </c:lineChart>
      <c:catAx>
        <c:axId val="15851110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8441472"/>
        <c:crosses val="autoZero"/>
        <c:auto val="1"/>
        <c:lblAlgn val="ctr"/>
        <c:lblOffset val="100"/>
        <c:noMultiLvlLbl val="0"/>
      </c:catAx>
      <c:valAx>
        <c:axId val="15844147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58511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6547361554139323"/>
          <c:y val="0.24230408874839077"/>
          <c:w val="0.66082020997375324"/>
          <c:h val="9.837379702537182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productos de caucho y plástico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14601882154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8568121258673152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Pr%'!$V$16:$W$31</c:f>
              <c:multiLvlStrCache>
                <c:ptCount val="16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Caucho Pr%'!$Z$16:$Z$31</c:f>
              <c:numCache>
                <c:formatCode>0.0</c:formatCode>
                <c:ptCount val="16"/>
                <c:pt idx="0">
                  <c:v>-27.743850562613158</c:v>
                </c:pt>
                <c:pt idx="1">
                  <c:v>-10.655539197914365</c:v>
                </c:pt>
                <c:pt idx="2">
                  <c:v>-0.47561353123054539</c:v>
                </c:pt>
                <c:pt idx="3">
                  <c:v>-20.181708442030722</c:v>
                </c:pt>
                <c:pt idx="4">
                  <c:v>10.899021496716976</c:v>
                </c:pt>
                <c:pt idx="5">
                  <c:v>5.4069397145557918</c:v>
                </c:pt>
                <c:pt idx="6">
                  <c:v>2.3786114203497633</c:v>
                </c:pt>
                <c:pt idx="7">
                  <c:v>13.733907465061645</c:v>
                </c:pt>
                <c:pt idx="8">
                  <c:v>8.4122791532403873</c:v>
                </c:pt>
                <c:pt idx="9">
                  <c:v>5.1271350247938496</c:v>
                </c:pt>
                <c:pt idx="10">
                  <c:v>-5.5943353376615708</c:v>
                </c:pt>
                <c:pt idx="11">
                  <c:v>-3.0962571814876161</c:v>
                </c:pt>
                <c:pt idx="12">
                  <c:v>-13.879745437406799</c:v>
                </c:pt>
                <c:pt idx="13">
                  <c:v>-17.675731539999173</c:v>
                </c:pt>
                <c:pt idx="14">
                  <c:v>-11.752523198200372</c:v>
                </c:pt>
                <c:pt idx="15">
                  <c:v>-20.332882680321539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Caucho Pr%'!$Y$14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0"/>
                  <c:y val="-2.3822769638951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Pr%'!$V$16:$W$31</c:f>
              <c:multiLvlStrCache>
                <c:ptCount val="16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Caucho Pr%'!$Y$16:$Y$31</c:f>
              <c:numCache>
                <c:formatCode>0.0</c:formatCode>
                <c:ptCount val="16"/>
                <c:pt idx="0">
                  <c:v>-19.539845582705194</c:v>
                </c:pt>
                <c:pt idx="1">
                  <c:v>-4.3848264402379105</c:v>
                </c:pt>
                <c:pt idx="2">
                  <c:v>9.9451287708095073</c:v>
                </c:pt>
                <c:pt idx="3">
                  <c:v>-4.6071161991170451</c:v>
                </c:pt>
                <c:pt idx="4">
                  <c:v>14.537021672433315</c:v>
                </c:pt>
                <c:pt idx="5">
                  <c:v>8.9426370503334027</c:v>
                </c:pt>
                <c:pt idx="6">
                  <c:v>2.6750065298202896</c:v>
                </c:pt>
                <c:pt idx="7">
                  <c:v>12.688975895754195</c:v>
                </c:pt>
                <c:pt idx="8">
                  <c:v>4.2499591963987449</c:v>
                </c:pt>
                <c:pt idx="9">
                  <c:v>0.84515995360379126</c:v>
                </c:pt>
                <c:pt idx="10">
                  <c:v>-5.0480440844474224</c:v>
                </c:pt>
                <c:pt idx="11">
                  <c:v>-8.9287369586213075</c:v>
                </c:pt>
                <c:pt idx="12">
                  <c:v>-14.214071593127198</c:v>
                </c:pt>
                <c:pt idx="13">
                  <c:v>-15.464920623292555</c:v>
                </c:pt>
                <c:pt idx="14">
                  <c:v>-10.660825684391684</c:v>
                </c:pt>
                <c:pt idx="15">
                  <c:v>-16.540720598752578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Caucho Pr%'!$X$14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999228293690569E-2"/>
                  <c:y val="2.3276511763619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Pr%'!$V$16:$W$31</c:f>
              <c:multiLvlStrCache>
                <c:ptCount val="16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Caucho Pr%'!$X$16:$X$31</c:f>
              <c:numCache>
                <c:formatCode>#,##0</c:formatCode>
                <c:ptCount val="16"/>
                <c:pt idx="0" formatCode="0.0">
                  <c:v>-2.1155036982774544</c:v>
                </c:pt>
                <c:pt idx="1">
                  <c:v>-3.4539635190497964</c:v>
                </c:pt>
                <c:pt idx="2" formatCode="0.0">
                  <c:v>2.7537610119591438</c:v>
                </c:pt>
                <c:pt idx="3" formatCode="0">
                  <c:v>1.6603270106173351</c:v>
                </c:pt>
                <c:pt idx="4" formatCode="0">
                  <c:v>11.423500843171851</c:v>
                </c:pt>
                <c:pt idx="5" formatCode="0">
                  <c:v>1.2261571832279383</c:v>
                </c:pt>
                <c:pt idx="6" formatCode="0">
                  <c:v>0.1534706080314141</c:v>
                </c:pt>
                <c:pt idx="7" formatCode="0.0">
                  <c:v>1.1280532491255713</c:v>
                </c:pt>
                <c:pt idx="8" formatCode="0.0">
                  <c:v>6.0048023742247603</c:v>
                </c:pt>
                <c:pt idx="9" formatCode="0.0">
                  <c:v>6.5490807302490461</c:v>
                </c:pt>
                <c:pt idx="10" formatCode="0.0">
                  <c:v>3.8757252462685354</c:v>
                </c:pt>
                <c:pt idx="11" formatCode="0.0">
                  <c:v>7.2481566756530613</c:v>
                </c:pt>
                <c:pt idx="12" formatCode="0.0">
                  <c:v>-6.343525937935846</c:v>
                </c:pt>
                <c:pt idx="13" formatCode="0.0">
                  <c:v>-5.9889591150701804</c:v>
                </c:pt>
                <c:pt idx="14" formatCode="0.0">
                  <c:v>-0.21494849342201805</c:v>
                </c:pt>
                <c:pt idx="15" formatCode="0.0">
                  <c:v>-5.5090141437348361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322240"/>
        <c:axId val="158446656"/>
      </c:lineChart>
      <c:catAx>
        <c:axId val="15732224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8446656"/>
        <c:crosses val="autoZero"/>
        <c:auto val="1"/>
        <c:lblAlgn val="ctr"/>
        <c:lblOffset val="100"/>
        <c:noMultiLvlLbl val="0"/>
      </c:catAx>
      <c:valAx>
        <c:axId val="15844665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5732224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25775402150154136"/>
          <c:y val="0.69856928650136818"/>
          <c:w val="0.66082020997375324"/>
          <c:h val="9.837379702537182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Prendas de vestir y confecciones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95227252066661"/>
          <c:w val="0.89204354531345953"/>
          <c:h val="0.63068350102196713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4424243112586166E-2"/>
                  <c:y val="2.327651176361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%'!$V$16:$W$31</c:f>
              <c:multiLvlStrCache>
                <c:ptCount val="16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Confecciones Pr %'!$Z$16:$Z$31</c:f>
              <c:numCache>
                <c:formatCode>0.0</c:formatCode>
                <c:ptCount val="16"/>
                <c:pt idx="0">
                  <c:v>-23.307900441330609</c:v>
                </c:pt>
                <c:pt idx="1">
                  <c:v>-20.026765784184942</c:v>
                </c:pt>
                <c:pt idx="2">
                  <c:v>-1.1802487594542832</c:v>
                </c:pt>
                <c:pt idx="3">
                  <c:v>13.409029651406822</c:v>
                </c:pt>
                <c:pt idx="4">
                  <c:v>21.819783184126919</c:v>
                </c:pt>
                <c:pt idx="5">
                  <c:v>19.66558128050664</c:v>
                </c:pt>
                <c:pt idx="6">
                  <c:v>24.417215113084012</c:v>
                </c:pt>
                <c:pt idx="7">
                  <c:v>3.9595480600489452</c:v>
                </c:pt>
                <c:pt idx="8">
                  <c:v>-7.4997990369468637</c:v>
                </c:pt>
                <c:pt idx="9">
                  <c:v>11.215873505903918</c:v>
                </c:pt>
                <c:pt idx="10">
                  <c:v>3.876119000249223</c:v>
                </c:pt>
                <c:pt idx="11">
                  <c:v>25.870107428336443</c:v>
                </c:pt>
                <c:pt idx="12">
                  <c:v>24.7321631735695</c:v>
                </c:pt>
                <c:pt idx="13">
                  <c:v>6.368879612226741</c:v>
                </c:pt>
                <c:pt idx="14">
                  <c:v>-7.2036203961530987</c:v>
                </c:pt>
                <c:pt idx="15">
                  <c:v>-17.464491882621026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Confecciones Pr %'!$AA$14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2.0606061589408808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%'!$V$16:$W$31</c:f>
              <c:multiLvlStrCache>
                <c:ptCount val="16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Confecciones Pr %'!$AA$16:$AA$31</c:f>
              <c:numCache>
                <c:formatCode>0.0</c:formatCode>
                <c:ptCount val="16"/>
                <c:pt idx="0">
                  <c:v>-22.955215827727759</c:v>
                </c:pt>
                <c:pt idx="1">
                  <c:v>-31.079509434353504</c:v>
                </c:pt>
                <c:pt idx="2">
                  <c:v>-10.251561509397034</c:v>
                </c:pt>
                <c:pt idx="3">
                  <c:v>0.13967468994480203</c:v>
                </c:pt>
                <c:pt idx="4">
                  <c:v>9.7147063780275609</c:v>
                </c:pt>
                <c:pt idx="5">
                  <c:v>12.286259192932247</c:v>
                </c:pt>
                <c:pt idx="6">
                  <c:v>12.131153834482777</c:v>
                </c:pt>
                <c:pt idx="7">
                  <c:v>7.4329609081680958</c:v>
                </c:pt>
                <c:pt idx="8">
                  <c:v>10.839445517530443</c:v>
                </c:pt>
                <c:pt idx="9">
                  <c:v>14.945022135162244</c:v>
                </c:pt>
                <c:pt idx="10">
                  <c:v>4.6674397679787649</c:v>
                </c:pt>
                <c:pt idx="11">
                  <c:v>14.433112292325912</c:v>
                </c:pt>
                <c:pt idx="12">
                  <c:v>6.6156609513512432</c:v>
                </c:pt>
                <c:pt idx="13">
                  <c:v>10.244552659902183</c:v>
                </c:pt>
                <c:pt idx="14">
                  <c:v>6.4969195765986143</c:v>
                </c:pt>
                <c:pt idx="15">
                  <c:v>-14.554668304611319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Confecciones Pr 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8.2424246357635234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%'!$V$16:$W$31</c:f>
              <c:multiLvlStrCache>
                <c:ptCount val="16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Confecciones Pr %'!$X$16:$X$31</c:f>
              <c:numCache>
                <c:formatCode>#,##0</c:formatCode>
                <c:ptCount val="16"/>
                <c:pt idx="0" formatCode="0.0">
                  <c:v>-13.332365694863135</c:v>
                </c:pt>
                <c:pt idx="1">
                  <c:v>-10.268161980716094</c:v>
                </c:pt>
                <c:pt idx="2" formatCode="0.0">
                  <c:v>3.9897637497891658</c:v>
                </c:pt>
                <c:pt idx="3" formatCode="0">
                  <c:v>-11.130019891829868</c:v>
                </c:pt>
                <c:pt idx="4" formatCode="0">
                  <c:v>1.9749509092571227</c:v>
                </c:pt>
                <c:pt idx="5" formatCode="0">
                  <c:v>3.2420275711383395</c:v>
                </c:pt>
                <c:pt idx="6" formatCode="0">
                  <c:v>1.5659115071342766</c:v>
                </c:pt>
                <c:pt idx="7" formatCode="0.0">
                  <c:v>-5.4478666390771142</c:v>
                </c:pt>
                <c:pt idx="8" formatCode="0.0">
                  <c:v>-4.3906299471454746</c:v>
                </c:pt>
                <c:pt idx="9" formatCode="0.0">
                  <c:v>15.520889974647867</c:v>
                </c:pt>
                <c:pt idx="10" formatCode="0.0">
                  <c:v>-10.928281723309684</c:v>
                </c:pt>
                <c:pt idx="11" formatCode="0.0">
                  <c:v>6.7993452712402425</c:v>
                </c:pt>
                <c:pt idx="12" formatCode="0.0">
                  <c:v>15.547775695617316</c:v>
                </c:pt>
                <c:pt idx="13" formatCode="0.0">
                  <c:v>-6.7120519413668696</c:v>
                </c:pt>
                <c:pt idx="14" formatCode="0.0">
                  <c:v>14.483851982472839</c:v>
                </c:pt>
                <c:pt idx="15" formatCode="0.0">
                  <c:v>0.33141083175438624</c:v>
                </c:pt>
              </c:numCache>
            </c:numRef>
          </c:val>
          <c:smooth val="1"/>
        </c:ser>
        <c:ser>
          <c:idx val="3"/>
          <c:order val="3"/>
          <c:tx>
            <c:strRef>
              <c:f>'H Confecciones Pr %'!$Y$14</c:f>
              <c:strCache>
                <c:ptCount val="1"/>
                <c:pt idx="0">
                  <c:v>Cali</c:v>
                </c:pt>
              </c:strCache>
            </c:strRef>
          </c:tx>
          <c:spPr>
            <a:ln>
              <a:solidFill>
                <a:schemeClr val="accent3">
                  <a:lumMod val="50000"/>
                </a:schemeClr>
              </a:solidFill>
              <a:prstDash val="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%'!$V$16:$W$31</c:f>
              <c:multiLvlStrCache>
                <c:ptCount val="16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Confecciones Pr %'!$Y$16:$Y$31</c:f>
              <c:numCache>
                <c:formatCode>0.0</c:formatCode>
                <c:ptCount val="16"/>
                <c:pt idx="0">
                  <c:v>-5.4146213901942737</c:v>
                </c:pt>
                <c:pt idx="1">
                  <c:v>-6.8159673793473097</c:v>
                </c:pt>
                <c:pt idx="2">
                  <c:v>-3.6582940064070479</c:v>
                </c:pt>
                <c:pt idx="3">
                  <c:v>-10.238257185774479</c:v>
                </c:pt>
                <c:pt idx="4">
                  <c:v>4.3090977804629338</c:v>
                </c:pt>
                <c:pt idx="5">
                  <c:v>7.9094859765583836</c:v>
                </c:pt>
                <c:pt idx="6">
                  <c:v>6.1331419467388848</c:v>
                </c:pt>
                <c:pt idx="7">
                  <c:v>21.01866271968731</c:v>
                </c:pt>
                <c:pt idx="8">
                  <c:v>23.671273783858116</c:v>
                </c:pt>
                <c:pt idx="9">
                  <c:v>10.96739093619037</c:v>
                </c:pt>
                <c:pt idx="10">
                  <c:v>23.71526504556849</c:v>
                </c:pt>
                <c:pt idx="11">
                  <c:v>0.96082977979696782</c:v>
                </c:pt>
                <c:pt idx="12">
                  <c:v>-9.6202166643724834</c:v>
                </c:pt>
                <c:pt idx="13">
                  <c:v>3.3910544863070546</c:v>
                </c:pt>
                <c:pt idx="14">
                  <c:v>2.4560853557988427</c:v>
                </c:pt>
                <c:pt idx="15">
                  <c:v>17.633854046502218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636032"/>
        <c:axId val="158845184"/>
      </c:lineChart>
      <c:catAx>
        <c:axId val="15863603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8845184"/>
        <c:crosses val="autoZero"/>
        <c:auto val="1"/>
        <c:lblAlgn val="ctr"/>
        <c:lblOffset val="100"/>
        <c:noMultiLvlLbl val="0"/>
      </c:catAx>
      <c:valAx>
        <c:axId val="15884518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586360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13279876558327E-2"/>
          <c:y val="0.14919804169391426"/>
          <c:w val="0.31218394236143843"/>
          <c:h val="0.1478513030447876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Confecciones Pr 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chart" Target="../charts/chart32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5" Type="http://schemas.openxmlformats.org/officeDocument/2006/relationships/image" Target="../media/image4.png"/><Relationship Id="rId4" Type="http://schemas.openxmlformats.org/officeDocument/2006/relationships/hyperlink" Target="#'H Producci&#243;n Medell&#237;n anual%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4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6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 Veh&#237;culos Pr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H Prod Bogot&#225; acumulado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aucho Pr%'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Veh&#237;culos Pr%'!A1"/><Relationship Id="rId7" Type="http://schemas.openxmlformats.org/officeDocument/2006/relationships/hyperlink" Target="#'H Confecciones Pr 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3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4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28576</xdr:rowOff>
    </xdr:from>
    <xdr:to>
      <xdr:col>14</xdr:col>
      <xdr:colOff>81643</xdr:colOff>
      <xdr:row>6</xdr:row>
      <xdr:rowOff>54429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6"/>
          <a:ext cx="9952264" cy="1250496"/>
        </a:xfrm>
        <a:prstGeom prst="rect">
          <a:avLst/>
        </a:prstGeom>
      </xdr:spPr>
    </xdr:pic>
    <xdr:clientData/>
  </xdr:twoCellAnchor>
  <xdr:twoCellAnchor>
    <xdr:from>
      <xdr:col>4</xdr:col>
      <xdr:colOff>224519</xdr:colOff>
      <xdr:row>0</xdr:row>
      <xdr:rowOff>178254</xdr:rowOff>
    </xdr:from>
    <xdr:to>
      <xdr:col>9</xdr:col>
      <xdr:colOff>291193</xdr:colOff>
      <xdr:row>5</xdr:row>
      <xdr:rowOff>168730</xdr:rowOff>
    </xdr:to>
    <xdr:sp macro="" textlink="">
      <xdr:nvSpPr>
        <xdr:cNvPr id="3" name="3 CuadroTexto"/>
        <xdr:cNvSpPr txBox="1"/>
      </xdr:nvSpPr>
      <xdr:spPr>
        <a:xfrm>
          <a:off x="2701019" y="178254"/>
          <a:ext cx="4284888" cy="101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junio de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(-7,1)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(-0,2)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(-8,0)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(-0,1)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20</xdr:row>
      <xdr:rowOff>161925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371725" y="4076700"/>
          <a:ext cx="257175" cy="1809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(-11,4)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19050</xdr:colOff>
      <xdr:row>18</xdr:row>
      <xdr:rowOff>95250</xdr:rowOff>
    </xdr:to>
    <xdr:cxnSp macro="">
      <xdr:nvCxnSpPr>
        <xdr:cNvPr id="53" name="52 Conector recto"/>
        <xdr:cNvCxnSpPr/>
      </xdr:nvCxnSpPr>
      <xdr:spPr>
        <a:xfrm>
          <a:off x="2219325" y="3495674"/>
          <a:ext cx="857250" cy="1143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609600</xdr:colOff>
      <xdr:row>19</xdr:row>
      <xdr:rowOff>9525</xdr:rowOff>
    </xdr:to>
    <xdr:cxnSp macro="">
      <xdr:nvCxnSpPr>
        <xdr:cNvPr id="56" name="55 Conector recto"/>
        <xdr:cNvCxnSpPr/>
      </xdr:nvCxnSpPr>
      <xdr:spPr>
        <a:xfrm>
          <a:off x="2228850" y="3505200"/>
          <a:ext cx="742950" cy="219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(-4,3)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7 junio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(-6,1)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73476</xdr:colOff>
      <xdr:row>0</xdr:row>
      <xdr:rowOff>38100</xdr:rowOff>
    </xdr:from>
    <xdr:to>
      <xdr:col>9</xdr:col>
      <xdr:colOff>114299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76" y="38100"/>
          <a:ext cx="6975023" cy="1029336"/>
        </a:xfrm>
        <a:prstGeom prst="rect">
          <a:avLst/>
        </a:prstGeom>
      </xdr:spPr>
    </xdr:pic>
    <xdr:clientData/>
  </xdr:twoCellAnchor>
  <xdr:twoCellAnchor>
    <xdr:from>
      <xdr:col>2</xdr:col>
      <xdr:colOff>719818</xdr:colOff>
      <xdr:row>1</xdr:row>
      <xdr:rowOff>76200</xdr:rowOff>
    </xdr:from>
    <xdr:to>
      <xdr:col>5</xdr:col>
      <xdr:colOff>762000</xdr:colOff>
      <xdr:row>4</xdr:row>
      <xdr:rowOff>76200</xdr:rowOff>
    </xdr:to>
    <xdr:sp macro="" textlink="">
      <xdr:nvSpPr>
        <xdr:cNvPr id="10" name="3 CuadroTexto"/>
        <xdr:cNvSpPr txBox="1"/>
      </xdr:nvSpPr>
      <xdr:spPr>
        <a:xfrm>
          <a:off x="1944461" y="280307"/>
          <a:ext cx="2654753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381000</xdr:colOff>
      <xdr:row>19</xdr:row>
      <xdr:rowOff>59871</xdr:rowOff>
    </xdr:from>
    <xdr:to>
      <xdr:col>8</xdr:col>
      <xdr:colOff>762000</xdr:colOff>
      <xdr:row>38</xdr:row>
      <xdr:rowOff>164646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4082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81825" cy="962025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57150</xdr:rowOff>
    </xdr:from>
    <xdr:to>
      <xdr:col>6</xdr:col>
      <xdr:colOff>76200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1838325" y="257175"/>
          <a:ext cx="2828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514350</xdr:colOff>
      <xdr:row>20</xdr:row>
      <xdr:rowOff>28574</xdr:rowOff>
    </xdr:from>
    <xdr:to>
      <xdr:col>15</xdr:col>
      <xdr:colOff>9525</xdr:colOff>
      <xdr:row>32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17</xdr:col>
      <xdr:colOff>89647</xdr:colOff>
      <xdr:row>5</xdr:row>
      <xdr:rowOff>36613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38100"/>
          <a:ext cx="7101727" cy="1007042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1</xdr:row>
      <xdr:rowOff>97632</xdr:rowOff>
    </xdr:from>
    <xdr:to>
      <xdr:col>10</xdr:col>
      <xdr:colOff>350044</xdr:colOff>
      <xdr:row>4</xdr:row>
      <xdr:rowOff>97632</xdr:rowOff>
    </xdr:to>
    <xdr:sp macro="" textlink="">
      <xdr:nvSpPr>
        <xdr:cNvPr id="9" name="3 CuadroTexto"/>
        <xdr:cNvSpPr txBox="1"/>
      </xdr:nvSpPr>
      <xdr:spPr>
        <a:xfrm>
          <a:off x="1828800" y="300038"/>
          <a:ext cx="2771775" cy="6072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485775</xdr:colOff>
      <xdr:row>34</xdr:row>
      <xdr:rowOff>140073</xdr:rowOff>
    </xdr:from>
    <xdr:to>
      <xdr:col>14</xdr:col>
      <xdr:colOff>314325</xdr:colOff>
      <xdr:row>44</xdr:row>
      <xdr:rowOff>187698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495299</xdr:colOff>
      <xdr:row>20</xdr:row>
      <xdr:rowOff>85724</xdr:rowOff>
    </xdr:from>
    <xdr:to>
      <xdr:col>14</xdr:col>
      <xdr:colOff>371474</xdr:colOff>
      <xdr:row>33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38099</xdr:rowOff>
    </xdr:from>
    <xdr:to>
      <xdr:col>17</xdr:col>
      <xdr:colOff>89647</xdr:colOff>
      <xdr:row>5</xdr:row>
      <xdr:rowOff>46137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099"/>
          <a:ext cx="7002557" cy="1016567"/>
        </a:xfrm>
        <a:prstGeom prst="rect">
          <a:avLst/>
        </a:prstGeom>
      </xdr:spPr>
    </xdr:pic>
    <xdr:clientData/>
  </xdr:twoCellAnchor>
  <xdr:twoCellAnchor>
    <xdr:from>
      <xdr:col>3</xdr:col>
      <xdr:colOff>135032</xdr:colOff>
      <xdr:row>1</xdr:row>
      <xdr:rowOff>107576</xdr:rowOff>
    </xdr:from>
    <xdr:to>
      <xdr:col>10</xdr:col>
      <xdr:colOff>323851</xdr:colOff>
      <xdr:row>4</xdr:row>
      <xdr:rowOff>107576</xdr:rowOff>
    </xdr:to>
    <xdr:sp macro="" textlink="">
      <xdr:nvSpPr>
        <xdr:cNvPr id="9" name="3 CuadroTexto"/>
        <xdr:cNvSpPr txBox="1"/>
      </xdr:nvSpPr>
      <xdr:spPr>
        <a:xfrm>
          <a:off x="1804708" y="309282"/>
          <a:ext cx="2777378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523875</xdr:colOff>
      <xdr:row>34</xdr:row>
      <xdr:rowOff>123825</xdr:rowOff>
    </xdr:from>
    <xdr:to>
      <xdr:col>14</xdr:col>
      <xdr:colOff>352425</xdr:colOff>
      <xdr:row>44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609599</xdr:colOff>
      <xdr:row>20</xdr:row>
      <xdr:rowOff>133350</xdr:rowOff>
    </xdr:from>
    <xdr:to>
      <xdr:col>14</xdr:col>
      <xdr:colOff>333374</xdr:colOff>
      <xdr:row>32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17</xdr:col>
      <xdr:colOff>100853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930278" cy="971550"/>
        </a:xfrm>
        <a:prstGeom prst="rect">
          <a:avLst/>
        </a:prstGeom>
      </xdr:spPr>
    </xdr:pic>
    <xdr:clientData/>
  </xdr:twoCellAnchor>
  <xdr:twoCellAnchor>
    <xdr:from>
      <xdr:col>3</xdr:col>
      <xdr:colOff>265020</xdr:colOff>
      <xdr:row>1</xdr:row>
      <xdr:rowOff>14007</xdr:rowOff>
    </xdr:from>
    <xdr:to>
      <xdr:col>11</xdr:col>
      <xdr:colOff>84045</xdr:colOff>
      <xdr:row>4</xdr:row>
      <xdr:rowOff>14007</xdr:rowOff>
    </xdr:to>
    <xdr:sp macro="" textlink="">
      <xdr:nvSpPr>
        <xdr:cNvPr id="9" name="3 CuadroTexto"/>
        <xdr:cNvSpPr txBox="1"/>
      </xdr:nvSpPr>
      <xdr:spPr>
        <a:xfrm>
          <a:off x="1941420" y="214032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609600</xdr:colOff>
      <xdr:row>34</xdr:row>
      <xdr:rowOff>152400</xdr:rowOff>
    </xdr:from>
    <xdr:to>
      <xdr:col>16</xdr:col>
      <xdr:colOff>66675</xdr:colOff>
      <xdr:row>44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32</xdr:row>
      <xdr:rowOff>17367</xdr:rowOff>
    </xdr:from>
    <xdr:to>
      <xdr:col>3</xdr:col>
      <xdr:colOff>268940</xdr:colOff>
      <xdr:row>56</xdr:row>
      <xdr:rowOff>196849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201839</xdr:colOff>
      <xdr:row>32</xdr:row>
      <xdr:rowOff>42180</xdr:rowOff>
    </xdr:from>
    <xdr:to>
      <xdr:col>9</xdr:col>
      <xdr:colOff>732064</xdr:colOff>
      <xdr:row>57</xdr:row>
      <xdr:rowOff>6349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95250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492219" cy="1011011"/>
        </a:xfrm>
        <a:prstGeom prst="rect">
          <a:avLst/>
        </a:prstGeom>
      </xdr:spPr>
    </xdr:pic>
    <xdr:clientData/>
  </xdr:twoCellAnchor>
  <xdr:twoCellAnchor>
    <xdr:from>
      <xdr:col>1</xdr:col>
      <xdr:colOff>2506436</xdr:colOff>
      <xdr:row>1</xdr:row>
      <xdr:rowOff>81644</xdr:rowOff>
    </xdr:from>
    <xdr:to>
      <xdr:col>3</xdr:col>
      <xdr:colOff>367393</xdr:colOff>
      <xdr:row>4</xdr:row>
      <xdr:rowOff>81644</xdr:rowOff>
    </xdr:to>
    <xdr:sp macro="" textlink="">
      <xdr:nvSpPr>
        <xdr:cNvPr id="11" name="3 CuadroTexto"/>
        <xdr:cNvSpPr txBox="1"/>
      </xdr:nvSpPr>
      <xdr:spPr>
        <a:xfrm>
          <a:off x="2628900" y="285751"/>
          <a:ext cx="2936422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32</xdr:row>
      <xdr:rowOff>19049</xdr:rowOff>
    </xdr:from>
    <xdr:to>
      <xdr:col>4</xdr:col>
      <xdr:colOff>394607</xdr:colOff>
      <xdr:row>56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190499</xdr:colOff>
      <xdr:row>32</xdr:row>
      <xdr:rowOff>28574</xdr:rowOff>
    </xdr:from>
    <xdr:to>
      <xdr:col>10</xdr:col>
      <xdr:colOff>1360</xdr:colOff>
      <xdr:row>56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49307</xdr:colOff>
      <xdr:row>0</xdr:row>
      <xdr:rowOff>31413</xdr:rowOff>
    </xdr:from>
    <xdr:to>
      <xdr:col>10</xdr:col>
      <xdr:colOff>79241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07" y="31413"/>
          <a:ext cx="8255052" cy="1015215"/>
        </a:xfrm>
        <a:prstGeom prst="rect">
          <a:avLst/>
        </a:prstGeom>
      </xdr:spPr>
    </xdr:pic>
    <xdr:clientData/>
  </xdr:twoCellAnchor>
  <xdr:twoCellAnchor>
    <xdr:from>
      <xdr:col>1</xdr:col>
      <xdr:colOff>2633381</xdr:colOff>
      <xdr:row>1</xdr:row>
      <xdr:rowOff>78441</xdr:rowOff>
    </xdr:from>
    <xdr:to>
      <xdr:col>4</xdr:col>
      <xdr:colOff>56030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756646" y="280147"/>
          <a:ext cx="249891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89647</xdr:colOff>
      <xdr:row>32</xdr:row>
      <xdr:rowOff>19050</xdr:rowOff>
    </xdr:from>
    <xdr:to>
      <xdr:col>3</xdr:col>
      <xdr:colOff>380999</xdr:colOff>
      <xdr:row>57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367392</xdr:colOff>
      <xdr:row>32</xdr:row>
      <xdr:rowOff>28575</xdr:rowOff>
    </xdr:from>
    <xdr:to>
      <xdr:col>10</xdr:col>
      <xdr:colOff>30016</xdr:colOff>
      <xdr:row>56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100852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7655857" cy="1033213"/>
        </a:xfrm>
        <a:prstGeom prst="rect">
          <a:avLst/>
        </a:prstGeom>
      </xdr:spPr>
    </xdr:pic>
    <xdr:clientData/>
  </xdr:twoCellAnchor>
  <xdr:twoCellAnchor>
    <xdr:from>
      <xdr:col>1</xdr:col>
      <xdr:colOff>2154891</xdr:colOff>
      <xdr:row>1</xdr:row>
      <xdr:rowOff>39222</xdr:rowOff>
    </xdr:from>
    <xdr:to>
      <xdr:col>5</xdr:col>
      <xdr:colOff>190500</xdr:colOff>
      <xdr:row>4</xdr:row>
      <xdr:rowOff>145676</xdr:rowOff>
    </xdr:to>
    <xdr:sp macro="" textlink="">
      <xdr:nvSpPr>
        <xdr:cNvPr id="11" name="3 CuadroTexto"/>
        <xdr:cNvSpPr txBox="1"/>
      </xdr:nvSpPr>
      <xdr:spPr>
        <a:xfrm>
          <a:off x="2278156" y="240928"/>
          <a:ext cx="3078256" cy="7115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47624</xdr:rowOff>
    </xdr:from>
    <xdr:to>
      <xdr:col>10</xdr:col>
      <xdr:colOff>647700</xdr:colOff>
      <xdr:row>4</xdr:row>
      <xdr:rowOff>36157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4"/>
          <a:ext cx="6210300" cy="78863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20</xdr:row>
      <xdr:rowOff>87085</xdr:rowOff>
    </xdr:from>
    <xdr:to>
      <xdr:col>6</xdr:col>
      <xdr:colOff>28575</xdr:colOff>
      <xdr:row>38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5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4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 trimestre 2013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18</xdr:row>
      <xdr:rowOff>19050</xdr:rowOff>
    </xdr:from>
    <xdr:to>
      <xdr:col>10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 trimestre 2013</a:t>
          </a:r>
        </a:p>
      </xdr:txBody>
    </xdr:sp>
    <xdr:clientData/>
  </xdr:twoCellAnchor>
  <xdr:twoCellAnchor>
    <xdr:from>
      <xdr:col>6</xdr:col>
      <xdr:colOff>124865</xdr:colOff>
      <xdr:row>21</xdr:row>
      <xdr:rowOff>10805</xdr:rowOff>
    </xdr:from>
    <xdr:to>
      <xdr:col>10</xdr:col>
      <xdr:colOff>317765</xdr:colOff>
      <xdr:row>38</xdr:row>
      <xdr:rowOff>126786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95251</xdr:colOff>
      <xdr:row>0</xdr:row>
      <xdr:rowOff>161925</xdr:rowOff>
    </xdr:from>
    <xdr:to>
      <xdr:col>7</xdr:col>
      <xdr:colOff>123266</xdr:colOff>
      <xdr:row>3</xdr:row>
      <xdr:rowOff>161925</xdr:rowOff>
    </xdr:to>
    <xdr:sp macro="" textlink="">
      <xdr:nvSpPr>
        <xdr:cNvPr id="12" name="3 CuadroTexto"/>
        <xdr:cNvSpPr txBox="1"/>
      </xdr:nvSpPr>
      <xdr:spPr>
        <a:xfrm>
          <a:off x="1866901" y="161925"/>
          <a:ext cx="264739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300" b="1" baseline="0">
              <a:solidFill>
                <a:schemeClr val="bg1"/>
              </a:solidFill>
            </a:rPr>
            <a:t> </a:t>
          </a:r>
          <a:endParaRPr lang="es-US" sz="13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209675"/>
          <a:ext cx="276839" cy="278199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5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145676</xdr:colOff>
      <xdr:row>23</xdr:row>
      <xdr:rowOff>190502</xdr:rowOff>
    </xdr:from>
    <xdr:to>
      <xdr:col>10</xdr:col>
      <xdr:colOff>380999</xdr:colOff>
      <xdr:row>24</xdr:row>
      <xdr:rowOff>0</xdr:rowOff>
    </xdr:to>
    <xdr:cxnSp macro="">
      <xdr:nvCxnSpPr>
        <xdr:cNvPr id="15" name="14 Conector recto"/>
        <xdr:cNvCxnSpPr/>
      </xdr:nvCxnSpPr>
      <xdr:spPr>
        <a:xfrm flipV="1">
          <a:off x="4179794" y="4829737"/>
          <a:ext cx="1826558" cy="1120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112058</xdr:colOff>
      <xdr:row>30</xdr:row>
      <xdr:rowOff>43542</xdr:rowOff>
    </xdr:from>
    <xdr:to>
      <xdr:col>10</xdr:col>
      <xdr:colOff>465363</xdr:colOff>
      <xdr:row>30</xdr:row>
      <xdr:rowOff>44824</xdr:rowOff>
    </xdr:to>
    <xdr:cxnSp macro="">
      <xdr:nvCxnSpPr>
        <xdr:cNvPr id="16" name="15 Conector recto"/>
        <xdr:cNvCxnSpPr/>
      </xdr:nvCxnSpPr>
      <xdr:spPr>
        <a:xfrm flipV="1">
          <a:off x="4146176" y="6094718"/>
          <a:ext cx="1944540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85724</xdr:colOff>
      <xdr:row>24</xdr:row>
      <xdr:rowOff>104775</xdr:rowOff>
    </xdr:from>
    <xdr:to>
      <xdr:col>4</xdr:col>
      <xdr:colOff>168087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291352</xdr:colOff>
      <xdr:row>23</xdr:row>
      <xdr:rowOff>152400</xdr:rowOff>
    </xdr:from>
    <xdr:to>
      <xdr:col>7</xdr:col>
      <xdr:colOff>19050</xdr:colOff>
      <xdr:row>46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89646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856879" cy="873499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95250</xdr:rowOff>
    </xdr:from>
    <xdr:to>
      <xdr:col>4</xdr:col>
      <xdr:colOff>22412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840441</xdr:colOff>
      <xdr:row>24</xdr:row>
      <xdr:rowOff>13447</xdr:rowOff>
    </xdr:from>
    <xdr:to>
      <xdr:col>7</xdr:col>
      <xdr:colOff>12327</xdr:colOff>
      <xdr:row>44</xdr:row>
      <xdr:rowOff>116541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7</xdr:col>
      <xdr:colOff>100853</xdr:colOff>
      <xdr:row>4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6720729" cy="883024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714375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676276</xdr:colOff>
      <xdr:row>23</xdr:row>
      <xdr:rowOff>152400</xdr:rowOff>
    </xdr:from>
    <xdr:to>
      <xdr:col>7</xdr:col>
      <xdr:colOff>57152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95250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995433" cy="968829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0</xdr:row>
      <xdr:rowOff>190500</xdr:rowOff>
    </xdr:from>
    <xdr:to>
      <xdr:col>4</xdr:col>
      <xdr:colOff>201706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8597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7</xdr:col>
      <xdr:colOff>89647</xdr:colOff>
      <xdr:row>5</xdr:row>
      <xdr:rowOff>19051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318001" cy="989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638175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2241737</xdr:colOff>
      <xdr:row>1</xdr:row>
      <xdr:rowOff>81242</xdr:rowOff>
    </xdr:from>
    <xdr:to>
      <xdr:col>3</xdr:col>
      <xdr:colOff>347382</xdr:colOff>
      <xdr:row>4</xdr:row>
      <xdr:rowOff>11205</xdr:rowOff>
    </xdr:to>
    <xdr:sp macro="" textlink="">
      <xdr:nvSpPr>
        <xdr:cNvPr id="9" name="3 CuadroTexto"/>
        <xdr:cNvSpPr txBox="1"/>
      </xdr:nvSpPr>
      <xdr:spPr>
        <a:xfrm>
          <a:off x="2365002" y="282948"/>
          <a:ext cx="2386292" cy="5350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38100</xdr:colOff>
      <xdr:row>26</xdr:row>
      <xdr:rowOff>152400</xdr:rowOff>
    </xdr:from>
    <xdr:to>
      <xdr:col>6</xdr:col>
      <xdr:colOff>761999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361949</xdr:colOff>
      <xdr:row>27</xdr:row>
      <xdr:rowOff>0</xdr:rowOff>
    </xdr:from>
    <xdr:to>
      <xdr:col>6</xdr:col>
      <xdr:colOff>866773</xdr:colOff>
      <xdr:row>47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13609</xdr:colOff>
      <xdr:row>27</xdr:row>
      <xdr:rowOff>59871</xdr:rowOff>
    </xdr:from>
    <xdr:to>
      <xdr:col>3</xdr:col>
      <xdr:colOff>408216</xdr:colOff>
      <xdr:row>47</xdr:row>
      <xdr:rowOff>193220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76199</xdr:colOff>
      <xdr:row>0</xdr:row>
      <xdr:rowOff>19051</xdr:rowOff>
    </xdr:from>
    <xdr:to>
      <xdr:col>7</xdr:col>
      <xdr:colOff>38100</xdr:colOff>
      <xdr:row>4</xdr:row>
      <xdr:rowOff>190501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1"/>
          <a:ext cx="7524751" cy="971550"/>
        </a:xfrm>
        <a:prstGeom prst="rect">
          <a:avLst/>
        </a:prstGeom>
      </xdr:spPr>
    </xdr:pic>
    <xdr:clientData/>
  </xdr:twoCellAnchor>
  <xdr:twoCellAnchor>
    <xdr:from>
      <xdr:col>1</xdr:col>
      <xdr:colOff>2276475</xdr:colOff>
      <xdr:row>1</xdr:row>
      <xdr:rowOff>9525</xdr:rowOff>
    </xdr:from>
    <xdr:to>
      <xdr:col>3</xdr:col>
      <xdr:colOff>123825</xdr:colOff>
      <xdr:row>4</xdr:row>
      <xdr:rowOff>19611</xdr:rowOff>
    </xdr:to>
    <xdr:sp macro="" textlink="">
      <xdr:nvSpPr>
        <xdr:cNvPr id="10" name="3 CuadroTexto"/>
        <xdr:cNvSpPr txBox="1"/>
      </xdr:nvSpPr>
      <xdr:spPr>
        <a:xfrm>
          <a:off x="2400300" y="209550"/>
          <a:ext cx="22764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3</xdr:col>
      <xdr:colOff>419100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28576</xdr:rowOff>
    </xdr:from>
    <xdr:to>
      <xdr:col>7</xdr:col>
      <xdr:colOff>104776</xdr:colOff>
      <xdr:row>5</xdr:row>
      <xdr:rowOff>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6"/>
          <a:ext cx="7486650" cy="97155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1</xdr:row>
      <xdr:rowOff>38100</xdr:rowOff>
    </xdr:from>
    <xdr:to>
      <xdr:col>3</xdr:col>
      <xdr:colOff>161925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419350" y="238125"/>
          <a:ext cx="2305050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449035</xdr:colOff>
      <xdr:row>26</xdr:row>
      <xdr:rowOff>9525</xdr:rowOff>
    </xdr:from>
    <xdr:to>
      <xdr:col>7</xdr:col>
      <xdr:colOff>38099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26</xdr:row>
      <xdr:rowOff>28575</xdr:rowOff>
    </xdr:from>
    <xdr:to>
      <xdr:col>3</xdr:col>
      <xdr:colOff>13607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7</xdr:col>
      <xdr:colOff>104775</xdr:colOff>
      <xdr:row>4</xdr:row>
      <xdr:rowOff>161925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200900" cy="923925"/>
        </a:xfrm>
        <a:prstGeom prst="rect">
          <a:avLst/>
        </a:prstGeom>
      </xdr:spPr>
    </xdr:pic>
    <xdr:clientData/>
  </xdr:twoCellAnchor>
  <xdr:twoCellAnchor>
    <xdr:from>
      <xdr:col>1</xdr:col>
      <xdr:colOff>2143125</xdr:colOff>
      <xdr:row>0</xdr:row>
      <xdr:rowOff>190500</xdr:rowOff>
    </xdr:from>
    <xdr:to>
      <xdr:col>2</xdr:col>
      <xdr:colOff>447675</xdr:colOff>
      <xdr:row>4</xdr:row>
      <xdr:rowOff>561</xdr:rowOff>
    </xdr:to>
    <xdr:sp macro="" textlink="">
      <xdr:nvSpPr>
        <xdr:cNvPr id="10" name="3 CuadroTexto"/>
        <xdr:cNvSpPr txBox="1"/>
      </xdr:nvSpPr>
      <xdr:spPr>
        <a:xfrm>
          <a:off x="2266950" y="190500"/>
          <a:ext cx="252412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4336677</xdr:colOff>
      <xdr:row>25</xdr:row>
      <xdr:rowOff>85725</xdr:rowOff>
    </xdr:from>
    <xdr:to>
      <xdr:col>6</xdr:col>
      <xdr:colOff>895353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19050</xdr:colOff>
      <xdr:row>4</xdr:row>
      <xdr:rowOff>133350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48525" cy="904875"/>
        </a:xfrm>
        <a:prstGeom prst="rect">
          <a:avLst/>
        </a:prstGeom>
      </xdr:spPr>
    </xdr:pic>
    <xdr:clientData/>
  </xdr:twoCellAnchor>
  <xdr:twoCellAnchor>
    <xdr:from>
      <xdr:col>1</xdr:col>
      <xdr:colOff>2105026</xdr:colOff>
      <xdr:row>1</xdr:row>
      <xdr:rowOff>28575</xdr:rowOff>
    </xdr:from>
    <xdr:to>
      <xdr:col>1</xdr:col>
      <xdr:colOff>4440332</xdr:colOff>
      <xdr:row>4</xdr:row>
      <xdr:rowOff>38661</xdr:rowOff>
    </xdr:to>
    <xdr:sp macro="" textlink="">
      <xdr:nvSpPr>
        <xdr:cNvPr id="10" name="3 CuadroTexto"/>
        <xdr:cNvSpPr txBox="1"/>
      </xdr:nvSpPr>
      <xdr:spPr>
        <a:xfrm>
          <a:off x="2228851" y="228600"/>
          <a:ext cx="2335306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47625</xdr:colOff>
      <xdr:row>25</xdr:row>
      <xdr:rowOff>104775</xdr:rowOff>
    </xdr:from>
    <xdr:to>
      <xdr:col>2</xdr:col>
      <xdr:colOff>100853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246530</xdr:colOff>
      <xdr:row>25</xdr:row>
      <xdr:rowOff>0</xdr:rowOff>
    </xdr:from>
    <xdr:to>
      <xdr:col>6</xdr:col>
      <xdr:colOff>876301</xdr:colOff>
      <xdr:row>46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25</xdr:row>
      <xdr:rowOff>47624</xdr:rowOff>
    </xdr:from>
    <xdr:to>
      <xdr:col>2</xdr:col>
      <xdr:colOff>257736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95250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6645729" cy="889961"/>
        </a:xfrm>
        <a:prstGeom prst="rect">
          <a:avLst/>
        </a:prstGeom>
      </xdr:spPr>
    </xdr:pic>
    <xdr:clientData/>
  </xdr:twoCellAnchor>
  <xdr:twoCellAnchor>
    <xdr:from>
      <xdr:col>1</xdr:col>
      <xdr:colOff>1914525</xdr:colOff>
      <xdr:row>0</xdr:row>
      <xdr:rowOff>161925</xdr:rowOff>
    </xdr:from>
    <xdr:to>
      <xdr:col>2</xdr:col>
      <xdr:colOff>272142</xdr:colOff>
      <xdr:row>4</xdr:row>
      <xdr:rowOff>13607</xdr:rowOff>
    </xdr:to>
    <xdr:sp macro="" textlink="">
      <xdr:nvSpPr>
        <xdr:cNvPr id="10" name="3 CuadroTexto"/>
        <xdr:cNvSpPr txBox="1"/>
      </xdr:nvSpPr>
      <xdr:spPr>
        <a:xfrm>
          <a:off x="2036989" y="161925"/>
          <a:ext cx="2385332" cy="6681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297515</xdr:colOff>
      <xdr:row>28</xdr:row>
      <xdr:rowOff>95248</xdr:rowOff>
    </xdr:from>
    <xdr:to>
      <xdr:col>3</xdr:col>
      <xdr:colOff>526116</xdr:colOff>
      <xdr:row>48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114299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743825" cy="91440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0</xdr:row>
      <xdr:rowOff>190500</xdr:rowOff>
    </xdr:from>
    <xdr:to>
      <xdr:col>2</xdr:col>
      <xdr:colOff>287432</xdr:colOff>
      <xdr:row>4</xdr:row>
      <xdr:rowOff>561</xdr:rowOff>
    </xdr:to>
    <xdr:sp macro="" textlink="">
      <xdr:nvSpPr>
        <xdr:cNvPr id="10" name="3 CuadroTexto"/>
        <xdr:cNvSpPr txBox="1"/>
      </xdr:nvSpPr>
      <xdr:spPr>
        <a:xfrm>
          <a:off x="2419350" y="190500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371474</xdr:colOff>
      <xdr:row>27</xdr:row>
      <xdr:rowOff>200023</xdr:rowOff>
    </xdr:from>
    <xdr:to>
      <xdr:col>7</xdr:col>
      <xdr:colOff>38099</xdr:colOff>
      <xdr:row>48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63953</xdr:colOff>
      <xdr:row>28</xdr:row>
      <xdr:rowOff>89808</xdr:rowOff>
    </xdr:from>
    <xdr:to>
      <xdr:col>4</xdr:col>
      <xdr:colOff>9525</xdr:colOff>
      <xdr:row>47</xdr:row>
      <xdr:rowOff>42183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104775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58050" cy="967022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28575</xdr:rowOff>
    </xdr:from>
    <xdr:to>
      <xdr:col>3</xdr:col>
      <xdr:colOff>76200</xdr:colOff>
      <xdr:row>4</xdr:row>
      <xdr:rowOff>28575</xdr:rowOff>
    </xdr:to>
    <xdr:sp macro="" textlink="">
      <xdr:nvSpPr>
        <xdr:cNvPr id="10" name="3 CuadroTexto"/>
        <xdr:cNvSpPr txBox="1"/>
      </xdr:nvSpPr>
      <xdr:spPr>
        <a:xfrm>
          <a:off x="2428875" y="228600"/>
          <a:ext cx="2286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493059</xdr:colOff>
      <xdr:row>28</xdr:row>
      <xdr:rowOff>76200</xdr:rowOff>
    </xdr:from>
    <xdr:to>
      <xdr:col>6</xdr:col>
      <xdr:colOff>704849</xdr:colOff>
      <xdr:row>46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0.7131</cdr:x>
      <cdr:y>0.16915</cdr:y>
    </cdr:from>
    <cdr:to>
      <cdr:x>0.74638</cdr:x>
      <cdr:y>0.23234</cdr:y>
    </cdr:to>
    <cdr:cxnSp macro="">
      <cdr:nvCxnSpPr>
        <cdr:cNvPr id="3" name="2 Conector recto"/>
        <cdr:cNvCxnSpPr/>
      </cdr:nvCxnSpPr>
      <cdr:spPr>
        <a:xfrm xmlns:a="http://schemas.openxmlformats.org/drawingml/2006/main" flipH="1">
          <a:off x="3669747" y="586460"/>
          <a:ext cx="171267" cy="2190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0.72389</cdr:x>
      <cdr:y>0.1719</cdr:y>
    </cdr:from>
    <cdr:to>
      <cdr:x>0.75579</cdr:x>
      <cdr:y>0.22894</cdr:y>
    </cdr:to>
    <cdr:cxnSp macro="">
      <cdr:nvCxnSpPr>
        <cdr:cNvPr id="4" name="1 Conector recto"/>
        <cdr:cNvCxnSpPr/>
      </cdr:nvCxnSpPr>
      <cdr:spPr>
        <a:xfrm xmlns:a="http://schemas.openxmlformats.org/drawingml/2006/main" flipH="1">
          <a:off x="3725280" y="595979"/>
          <a:ext cx="164164" cy="1977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28</xdr:row>
      <xdr:rowOff>19050</xdr:rowOff>
    </xdr:from>
    <xdr:to>
      <xdr:col>6</xdr:col>
      <xdr:colOff>866775</xdr:colOff>
      <xdr:row>47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104774</xdr:colOff>
      <xdr:row>28</xdr:row>
      <xdr:rowOff>114300</xdr:rowOff>
    </xdr:from>
    <xdr:to>
      <xdr:col>3</xdr:col>
      <xdr:colOff>19049</xdr:colOff>
      <xdr:row>47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76200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648575" cy="967022"/>
        </a:xfrm>
        <a:prstGeom prst="rect">
          <a:avLst/>
        </a:prstGeom>
      </xdr:spPr>
    </xdr:pic>
    <xdr:clientData/>
  </xdr:twoCellAnchor>
  <xdr:twoCellAnchor>
    <xdr:from>
      <xdr:col>1</xdr:col>
      <xdr:colOff>2324100</xdr:colOff>
      <xdr:row>1</xdr:row>
      <xdr:rowOff>57150</xdr:rowOff>
    </xdr:from>
    <xdr:to>
      <xdr:col>2</xdr:col>
      <xdr:colOff>287432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47925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22</xdr:row>
      <xdr:rowOff>142875</xdr:rowOff>
    </xdr:from>
    <xdr:to>
      <xdr:col>7</xdr:col>
      <xdr:colOff>38103</xdr:colOff>
      <xdr:row>43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22</xdr:row>
      <xdr:rowOff>161925</xdr:rowOff>
    </xdr:from>
    <xdr:to>
      <xdr:col>3</xdr:col>
      <xdr:colOff>312965</xdr:colOff>
      <xdr:row>44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95250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6905625" cy="914400"/>
        </a:xfrm>
        <a:prstGeom prst="rect">
          <a:avLst/>
        </a:prstGeom>
      </xdr:spPr>
    </xdr:pic>
    <xdr:clientData/>
  </xdr:twoCellAnchor>
  <xdr:twoCellAnchor>
    <xdr:from>
      <xdr:col>1</xdr:col>
      <xdr:colOff>2114549</xdr:colOff>
      <xdr:row>1</xdr:row>
      <xdr:rowOff>0</xdr:rowOff>
    </xdr:from>
    <xdr:to>
      <xdr:col>3</xdr:col>
      <xdr:colOff>257174</xdr:colOff>
      <xdr:row>4</xdr:row>
      <xdr:rowOff>10086</xdr:rowOff>
    </xdr:to>
    <xdr:sp macro="" textlink="">
      <xdr:nvSpPr>
        <xdr:cNvPr id="10" name="3 CuadroTexto"/>
        <xdr:cNvSpPr txBox="1"/>
      </xdr:nvSpPr>
      <xdr:spPr>
        <a:xfrm>
          <a:off x="2238374" y="200025"/>
          <a:ext cx="23145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23</xdr:row>
      <xdr:rowOff>95250</xdr:rowOff>
    </xdr:from>
    <xdr:to>
      <xdr:col>3</xdr:col>
      <xdr:colOff>428625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95249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53349" cy="990600"/>
        </a:xfrm>
        <a:prstGeom prst="rect">
          <a:avLst/>
        </a:prstGeom>
      </xdr:spPr>
    </xdr:pic>
    <xdr:clientData/>
  </xdr:twoCellAnchor>
  <xdr:twoCellAnchor>
    <xdr:from>
      <xdr:col>1</xdr:col>
      <xdr:colOff>2428874</xdr:colOff>
      <xdr:row>1</xdr:row>
      <xdr:rowOff>57150</xdr:rowOff>
    </xdr:from>
    <xdr:to>
      <xdr:col>2</xdr:col>
      <xdr:colOff>325531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552699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394607</xdr:colOff>
      <xdr:row>23</xdr:row>
      <xdr:rowOff>12246</xdr:rowOff>
    </xdr:from>
    <xdr:to>
      <xdr:col>7</xdr:col>
      <xdr:colOff>38099</xdr:colOff>
      <xdr:row>43</xdr:row>
      <xdr:rowOff>131988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0.50695</cdr:x>
      <cdr:y>0.31416</cdr:y>
    </cdr:from>
    <cdr:to>
      <cdr:x>0.54421</cdr:x>
      <cdr:y>0.40121</cdr:y>
    </cdr:to>
    <cdr:cxnSp macro="">
      <cdr:nvCxnSpPr>
        <cdr:cNvPr id="5" name="4 Conector recto"/>
        <cdr:cNvCxnSpPr/>
      </cdr:nvCxnSpPr>
      <cdr:spPr>
        <a:xfrm xmlns:a="http://schemas.openxmlformats.org/drawingml/2006/main" flipH="1">
          <a:off x="2777219" y="1129393"/>
          <a:ext cx="204107" cy="3129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0.51846</cdr:x>
      <cdr:y>0.31315</cdr:y>
    </cdr:from>
    <cdr:to>
      <cdr:x>0.55572</cdr:x>
      <cdr:y>0.4002</cdr:y>
    </cdr:to>
    <cdr:cxnSp macro="">
      <cdr:nvCxnSpPr>
        <cdr:cNvPr id="6" name="1 Conector recto"/>
        <cdr:cNvCxnSpPr/>
      </cdr:nvCxnSpPr>
      <cdr:spPr>
        <a:xfrm xmlns:a="http://schemas.openxmlformats.org/drawingml/2006/main" flipH="1">
          <a:off x="2840264" y="1125764"/>
          <a:ext cx="204107" cy="3129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0.56566</cdr:x>
      <cdr:y>0.69922</cdr:y>
    </cdr:from>
    <cdr:to>
      <cdr:x>0.60291</cdr:x>
      <cdr:y>0.78627</cdr:y>
    </cdr:to>
    <cdr:cxnSp macro="">
      <cdr:nvCxnSpPr>
        <cdr:cNvPr id="7" name="1 Conector recto"/>
        <cdr:cNvCxnSpPr/>
      </cdr:nvCxnSpPr>
      <cdr:spPr>
        <a:xfrm xmlns:a="http://schemas.openxmlformats.org/drawingml/2006/main" flipH="1">
          <a:off x="3098800" y="2513692"/>
          <a:ext cx="204107" cy="3129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0.57559</cdr:x>
      <cdr:y>0.703</cdr:y>
    </cdr:from>
    <cdr:to>
      <cdr:x>0.61285</cdr:x>
      <cdr:y>0.79006</cdr:y>
    </cdr:to>
    <cdr:cxnSp macro="">
      <cdr:nvCxnSpPr>
        <cdr:cNvPr id="8" name="1 Conector recto"/>
        <cdr:cNvCxnSpPr/>
      </cdr:nvCxnSpPr>
      <cdr:spPr>
        <a:xfrm xmlns:a="http://schemas.openxmlformats.org/drawingml/2006/main" flipH="1">
          <a:off x="3153229" y="2527300"/>
          <a:ext cx="204107" cy="3129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22</xdr:row>
      <xdr:rowOff>161925</xdr:rowOff>
    </xdr:from>
    <xdr:to>
      <xdr:col>2</xdr:col>
      <xdr:colOff>285750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13607</xdr:colOff>
      <xdr:row>0</xdr:row>
      <xdr:rowOff>28575</xdr:rowOff>
    </xdr:from>
    <xdr:to>
      <xdr:col>7</xdr:col>
      <xdr:colOff>85725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071" y="28575"/>
          <a:ext cx="7542440" cy="1011011"/>
        </a:xfrm>
        <a:prstGeom prst="rect">
          <a:avLst/>
        </a:prstGeom>
      </xdr:spPr>
    </xdr:pic>
    <xdr:clientData/>
  </xdr:twoCellAnchor>
  <xdr:twoCellAnchor>
    <xdr:from>
      <xdr:col>1</xdr:col>
      <xdr:colOff>2352675</xdr:colOff>
      <xdr:row>1</xdr:row>
      <xdr:rowOff>57150</xdr:rowOff>
    </xdr:from>
    <xdr:to>
      <xdr:col>2</xdr:col>
      <xdr:colOff>258857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76500" y="257175"/>
          <a:ext cx="22781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231322</xdr:colOff>
      <xdr:row>23</xdr:row>
      <xdr:rowOff>9526</xdr:rowOff>
    </xdr:from>
    <xdr:to>
      <xdr:col>6</xdr:col>
      <xdr:colOff>866777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17</xdr:col>
      <xdr:colOff>100853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530914" cy="975391"/>
        </a:xfrm>
        <a:prstGeom prst="rect">
          <a:avLst/>
        </a:prstGeom>
      </xdr:spPr>
    </xdr:pic>
    <xdr:clientData/>
  </xdr:twoCellAnchor>
  <xdr:twoCellAnchor>
    <xdr:from>
      <xdr:col>4</xdr:col>
      <xdr:colOff>240926</xdr:colOff>
      <xdr:row>1</xdr:row>
      <xdr:rowOff>51626</xdr:rowOff>
    </xdr:from>
    <xdr:to>
      <xdr:col>10</xdr:col>
      <xdr:colOff>155201</xdr:colOff>
      <xdr:row>4</xdr:row>
      <xdr:rowOff>47898</xdr:rowOff>
    </xdr:to>
    <xdr:sp macro="" textlink="">
      <xdr:nvSpPr>
        <xdr:cNvPr id="8" name="3 CuadroTexto"/>
        <xdr:cNvSpPr txBox="1"/>
      </xdr:nvSpPr>
      <xdr:spPr>
        <a:xfrm>
          <a:off x="2347632" y="253332"/>
          <a:ext cx="2401981" cy="601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467847</xdr:colOff>
      <xdr:row>23</xdr:row>
      <xdr:rowOff>87406</xdr:rowOff>
    </xdr:from>
    <xdr:to>
      <xdr:col>16</xdr:col>
      <xdr:colOff>33617</xdr:colOff>
      <xdr:row>40</xdr:row>
      <xdr:rowOff>115981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17</xdr:col>
      <xdr:colOff>89647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577418" cy="100528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138712</xdr:colOff>
      <xdr:row>1</xdr:row>
      <xdr:rowOff>54108</xdr:rowOff>
    </xdr:from>
    <xdr:to>
      <xdr:col>10</xdr:col>
      <xdr:colOff>62512</xdr:colOff>
      <xdr:row>4</xdr:row>
      <xdr:rowOff>44583</xdr:rowOff>
    </xdr:to>
    <xdr:sp macro="" textlink="">
      <xdr:nvSpPr>
        <xdr:cNvPr id="8" name="3 CuadroTexto"/>
        <xdr:cNvSpPr txBox="1"/>
      </xdr:nvSpPr>
      <xdr:spPr>
        <a:xfrm>
          <a:off x="2458330" y="255814"/>
          <a:ext cx="2344270" cy="5955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483177</xdr:colOff>
      <xdr:row>24</xdr:row>
      <xdr:rowOff>138546</xdr:rowOff>
    </xdr:from>
    <xdr:to>
      <xdr:col>16</xdr:col>
      <xdr:colOff>163285</xdr:colOff>
      <xdr:row>38</xdr:row>
      <xdr:rowOff>145676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357977</xdr:colOff>
      <xdr:row>21</xdr:row>
      <xdr:rowOff>23132</xdr:rowOff>
    </xdr:from>
    <xdr:ext cx="2950616" cy="655949"/>
    <xdr:sp macro="" textlink="">
      <xdr:nvSpPr>
        <xdr:cNvPr id="20" name="19 CuadroTexto"/>
        <xdr:cNvSpPr txBox="1"/>
      </xdr:nvSpPr>
      <xdr:spPr>
        <a:xfrm>
          <a:off x="2274183" y="4169308"/>
          <a:ext cx="2950616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( 2012 - 2013 )</a:t>
          </a:r>
        </a:p>
      </xdr:txBody>
    </xdr:sp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17</xdr:col>
      <xdr:colOff>100853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7686116" cy="9799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113020</xdr:colOff>
      <xdr:row>1</xdr:row>
      <xdr:rowOff>29162</xdr:rowOff>
    </xdr:from>
    <xdr:to>
      <xdr:col>10</xdr:col>
      <xdr:colOff>151120</xdr:colOff>
      <xdr:row>4</xdr:row>
      <xdr:rowOff>29162</xdr:rowOff>
    </xdr:to>
    <xdr:sp macro="" textlink="">
      <xdr:nvSpPr>
        <xdr:cNvPr id="6" name="3 CuadroTexto"/>
        <xdr:cNvSpPr txBox="1"/>
      </xdr:nvSpPr>
      <xdr:spPr>
        <a:xfrm>
          <a:off x="2365402" y="230868"/>
          <a:ext cx="2525806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629770</xdr:colOff>
      <xdr:row>23</xdr:row>
      <xdr:rowOff>94132</xdr:rowOff>
    </xdr:from>
    <xdr:to>
      <xdr:col>14</xdr:col>
      <xdr:colOff>172569</xdr:colOff>
      <xdr:row>39</xdr:row>
      <xdr:rowOff>96853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4</xdr:col>
      <xdr:colOff>26334</xdr:colOff>
      <xdr:row>20</xdr:row>
      <xdr:rowOff>123264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278716" y="4146176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Personal</a:t>
          </a:r>
          <a:r>
            <a:rPr lang="es-CO" sz="1200" b="1" baseline="0">
              <a:solidFill>
                <a:schemeClr val="accent3">
                  <a:lumMod val="50000"/>
                </a:schemeClr>
              </a:solidFill>
            </a:rPr>
            <a:t> ocupado por la </a:t>
          </a:r>
          <a:r>
            <a:rPr lang="es-CO" sz="1200" b="1">
              <a:solidFill>
                <a:schemeClr val="accent3">
                  <a:lumMod val="50000"/>
                </a:schemeClr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(variación acumulada anual %) - 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( 2012 - 2013)</a:t>
          </a:r>
        </a:p>
      </xdr:txBody>
    </xdr:sp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31</xdr:row>
      <xdr:rowOff>38099</xdr:rowOff>
    </xdr:from>
    <xdr:to>
      <xdr:col>4</xdr:col>
      <xdr:colOff>352425</xdr:colOff>
      <xdr:row>55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323850</xdr:colOff>
      <xdr:row>31</xdr:row>
      <xdr:rowOff>76200</xdr:rowOff>
    </xdr:from>
    <xdr:to>
      <xdr:col>10</xdr:col>
      <xdr:colOff>9525</xdr:colOff>
      <xdr:row>55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78442</xdr:colOff>
      <xdr:row>0</xdr:row>
      <xdr:rowOff>39783</xdr:rowOff>
    </xdr:from>
    <xdr:to>
      <xdr:col>10</xdr:col>
      <xdr:colOff>67235</xdr:colOff>
      <xdr:row>4</xdr:row>
      <xdr:rowOff>73399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2" y="39783"/>
          <a:ext cx="7351058" cy="840440"/>
        </a:xfrm>
        <a:prstGeom prst="rect">
          <a:avLst/>
        </a:prstGeom>
      </xdr:spPr>
    </xdr:pic>
    <xdr:clientData/>
  </xdr:twoCellAnchor>
  <xdr:twoCellAnchor>
    <xdr:from>
      <xdr:col>1</xdr:col>
      <xdr:colOff>2019858</xdr:colOff>
      <xdr:row>0</xdr:row>
      <xdr:rowOff>152962</xdr:rowOff>
    </xdr:from>
    <xdr:to>
      <xdr:col>4</xdr:col>
      <xdr:colOff>61123</xdr:colOff>
      <xdr:row>3</xdr:row>
      <xdr:rowOff>152962</xdr:rowOff>
    </xdr:to>
    <xdr:sp macro="" textlink="">
      <xdr:nvSpPr>
        <xdr:cNvPr id="8" name="3 CuadroTexto"/>
        <xdr:cNvSpPr txBox="1"/>
      </xdr:nvSpPr>
      <xdr:spPr>
        <a:xfrm>
          <a:off x="2143123" y="152962"/>
          <a:ext cx="2994265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649948</xdr:colOff>
      <xdr:row>6</xdr:row>
      <xdr:rowOff>22410</xdr:rowOff>
    </xdr:from>
    <xdr:to>
      <xdr:col>1</xdr:col>
      <xdr:colOff>926787</xdr:colOff>
      <xdr:row>7</xdr:row>
      <xdr:rowOff>100584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3213" y="1142998"/>
          <a:ext cx="276839" cy="279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58833</xdr:colOff>
      <xdr:row>0</xdr:row>
      <xdr:rowOff>38100</xdr:rowOff>
    </xdr:from>
    <xdr:to>
      <xdr:col>17</xdr:col>
      <xdr:colOff>72838</xdr:colOff>
      <xdr:row>4</xdr:row>
      <xdr:rowOff>189013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833" y="38100"/>
          <a:ext cx="7408767" cy="951013"/>
        </a:xfrm>
        <a:prstGeom prst="rect">
          <a:avLst/>
        </a:prstGeom>
      </xdr:spPr>
    </xdr:pic>
    <xdr:clientData/>
  </xdr:twoCellAnchor>
  <xdr:twoCellAnchor>
    <xdr:from>
      <xdr:col>2</xdr:col>
      <xdr:colOff>285189</xdr:colOff>
      <xdr:row>1</xdr:row>
      <xdr:rowOff>19190</xdr:rowOff>
    </xdr:from>
    <xdr:to>
      <xdr:col>10</xdr:col>
      <xdr:colOff>103514</xdr:colOff>
      <xdr:row>4</xdr:row>
      <xdr:rowOff>19190</xdr:rowOff>
    </xdr:to>
    <xdr:sp macro="" textlink="">
      <xdr:nvSpPr>
        <xdr:cNvPr id="7" name="3 CuadroTexto"/>
        <xdr:cNvSpPr txBox="1"/>
      </xdr:nvSpPr>
      <xdr:spPr>
        <a:xfrm>
          <a:off x="2279836" y="220896"/>
          <a:ext cx="268703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662748</xdr:colOff>
      <xdr:row>17</xdr:row>
      <xdr:rowOff>118020</xdr:rowOff>
    </xdr:from>
    <xdr:to>
      <xdr:col>15</xdr:col>
      <xdr:colOff>89647</xdr:colOff>
      <xdr:row>32</xdr:row>
      <xdr:rowOff>111857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104775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277098" cy="951013"/>
        </a:xfrm>
        <a:prstGeom prst="rect">
          <a:avLst/>
        </a:prstGeom>
      </xdr:spPr>
    </xdr:pic>
    <xdr:clientData/>
  </xdr:twoCellAnchor>
  <xdr:twoCellAnchor>
    <xdr:from>
      <xdr:col>3</xdr:col>
      <xdr:colOff>262777</xdr:colOff>
      <xdr:row>0</xdr:row>
      <xdr:rowOff>198485</xdr:rowOff>
    </xdr:from>
    <xdr:to>
      <xdr:col>11</xdr:col>
      <xdr:colOff>81102</xdr:colOff>
      <xdr:row>3</xdr:row>
      <xdr:rowOff>198485</xdr:rowOff>
    </xdr:to>
    <xdr:sp macro="" textlink="">
      <xdr:nvSpPr>
        <xdr:cNvPr id="5" name="3 CuadroTexto"/>
        <xdr:cNvSpPr txBox="1"/>
      </xdr:nvSpPr>
      <xdr:spPr>
        <a:xfrm>
          <a:off x="2034427" y="198485"/>
          <a:ext cx="2999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818029</xdr:colOff>
      <xdr:row>17</xdr:row>
      <xdr:rowOff>162844</xdr:rowOff>
    </xdr:from>
    <xdr:to>
      <xdr:col>15</xdr:col>
      <xdr:colOff>145677</xdr:colOff>
      <xdr:row>32</xdr:row>
      <xdr:rowOff>156681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100853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303432" cy="957737"/>
        </a:xfrm>
        <a:prstGeom prst="rect">
          <a:avLst/>
        </a:prstGeom>
      </xdr:spPr>
    </xdr:pic>
    <xdr:clientData/>
  </xdr:twoCellAnchor>
  <xdr:twoCellAnchor>
    <xdr:from>
      <xdr:col>2</xdr:col>
      <xdr:colOff>251572</xdr:colOff>
      <xdr:row>1</xdr:row>
      <xdr:rowOff>19191</xdr:rowOff>
    </xdr:from>
    <xdr:to>
      <xdr:col>10</xdr:col>
      <xdr:colOff>69896</xdr:colOff>
      <xdr:row>4</xdr:row>
      <xdr:rowOff>19191</xdr:rowOff>
    </xdr:to>
    <xdr:sp macro="" textlink="">
      <xdr:nvSpPr>
        <xdr:cNvPr id="5" name="3 CuadroTexto"/>
        <xdr:cNvSpPr txBox="1"/>
      </xdr:nvSpPr>
      <xdr:spPr>
        <a:xfrm>
          <a:off x="2223807" y="220897"/>
          <a:ext cx="259738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560294</xdr:colOff>
      <xdr:row>18</xdr:row>
      <xdr:rowOff>184456</xdr:rowOff>
    </xdr:from>
    <xdr:to>
      <xdr:col>16</xdr:col>
      <xdr:colOff>11206</xdr:colOff>
      <xdr:row>34</xdr:row>
      <xdr:rowOff>21410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view="pageBreakPreview" zoomScale="70" zoomScaleNormal="85" zoomScaleSheetLayoutView="7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8.28515625" style="7" customWidth="1"/>
    <col min="9" max="9" width="9.140625" style="7" customWidth="1"/>
    <col min="10" max="10" width="12.42578125" style="7" customWidth="1"/>
    <col min="11" max="11" width="9.8554687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66" t="s">
        <v>2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2"/>
      <c r="P10" s="10"/>
    </row>
    <row r="11" spans="1:16" x14ac:dyDescent="0.25">
      <c r="A11" s="8"/>
      <c r="B11" s="31"/>
      <c r="C11" s="31"/>
      <c r="D11" s="31"/>
      <c r="E11" s="60"/>
      <c r="F11" s="60"/>
      <c r="G11" s="60"/>
      <c r="H11" s="60"/>
      <c r="I11" s="60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5" t="s">
        <v>4</v>
      </c>
      <c r="C12" s="31"/>
      <c r="D12" s="31"/>
      <c r="G12" s="66" t="s">
        <v>14</v>
      </c>
      <c r="H12" s="60"/>
      <c r="I12" s="60"/>
      <c r="J12" s="60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60"/>
      <c r="H13" s="60"/>
      <c r="I13" s="60"/>
      <c r="J13" s="60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5" t="s">
        <v>58</v>
      </c>
      <c r="C14" s="13"/>
      <c r="D14" s="13"/>
      <c r="G14" s="66" t="s">
        <v>5</v>
      </c>
      <c r="H14" s="33"/>
      <c r="K14" s="66" t="s">
        <v>6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62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5" t="s">
        <v>105</v>
      </c>
      <c r="C16" s="37"/>
      <c r="D16" s="37"/>
      <c r="E16" s="78"/>
      <c r="G16" s="85" t="s">
        <v>7</v>
      </c>
      <c r="H16" s="79"/>
      <c r="I16" s="85" t="s">
        <v>9</v>
      </c>
      <c r="L16" s="85" t="s">
        <v>8</v>
      </c>
      <c r="N16" s="40"/>
      <c r="O16" s="12"/>
      <c r="P16" s="10"/>
    </row>
    <row r="17" spans="1:16" ht="17.25" customHeight="1" x14ac:dyDescent="0.25">
      <c r="A17" s="8"/>
      <c r="B17" s="65"/>
      <c r="C17" s="37"/>
      <c r="D17" s="37"/>
      <c r="E17" s="78"/>
      <c r="G17" s="85" t="s">
        <v>113</v>
      </c>
      <c r="H17" s="79"/>
      <c r="I17" s="85"/>
      <c r="N17" s="40"/>
      <c r="O17" s="12"/>
      <c r="P17" s="10"/>
    </row>
    <row r="18" spans="1:16" ht="17.25" customHeight="1" x14ac:dyDescent="0.25">
      <c r="A18" s="8"/>
      <c r="B18" s="65"/>
      <c r="C18" s="37"/>
      <c r="D18" s="37"/>
      <c r="E18" s="78"/>
      <c r="G18" s="85" t="s">
        <v>122</v>
      </c>
      <c r="H18" s="79"/>
      <c r="I18" s="85"/>
      <c r="N18" s="40"/>
      <c r="O18" s="12"/>
      <c r="P18" s="10"/>
    </row>
    <row r="19" spans="1:16" ht="17.25" customHeight="1" x14ac:dyDescent="0.25">
      <c r="A19" s="8"/>
      <c r="B19" s="65"/>
      <c r="C19" s="37"/>
      <c r="D19" s="37"/>
      <c r="E19" s="78"/>
      <c r="G19" s="85" t="s">
        <v>114</v>
      </c>
      <c r="H19" s="79"/>
      <c r="I19" s="85"/>
      <c r="N19" s="40"/>
      <c r="O19" s="12"/>
      <c r="P19" s="10"/>
    </row>
    <row r="20" spans="1:16" ht="17.25" customHeight="1" x14ac:dyDescent="0.25">
      <c r="A20" s="8"/>
      <c r="B20" s="65"/>
      <c r="C20" s="37"/>
      <c r="D20" s="37"/>
      <c r="E20" s="78"/>
      <c r="G20" s="63"/>
      <c r="H20" s="79"/>
      <c r="I20" s="63"/>
      <c r="J20" s="80"/>
      <c r="K20" s="63"/>
      <c r="M20" s="40"/>
      <c r="N20" s="40"/>
      <c r="O20" s="12"/>
      <c r="P20" s="10"/>
    </row>
    <row r="21" spans="1:16" ht="17.25" customHeight="1" x14ac:dyDescent="0.25">
      <c r="A21" s="8"/>
      <c r="B21" s="65" t="s">
        <v>67</v>
      </c>
      <c r="C21" s="37"/>
      <c r="D21" s="37"/>
      <c r="E21" s="78"/>
      <c r="G21" s="65" t="s">
        <v>7</v>
      </c>
      <c r="H21" s="65"/>
      <c r="I21" s="65" t="s">
        <v>110</v>
      </c>
      <c r="J21" s="65"/>
      <c r="K21" s="65" t="s">
        <v>9</v>
      </c>
      <c r="L21" s="65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85" t="s">
        <v>11</v>
      </c>
      <c r="H22" s="10"/>
      <c r="I22" s="85" t="s">
        <v>11</v>
      </c>
      <c r="J22" s="63"/>
      <c r="K22" s="85" t="s">
        <v>11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5" t="s">
        <v>12</v>
      </c>
      <c r="H23" s="10"/>
      <c r="I23" s="85" t="s">
        <v>12</v>
      </c>
      <c r="J23" s="61"/>
      <c r="K23" s="85" t="s">
        <v>12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85" t="s">
        <v>10</v>
      </c>
      <c r="H24" s="10"/>
      <c r="I24" s="85" t="s">
        <v>10</v>
      </c>
      <c r="J24" s="61"/>
      <c r="K24" s="85" t="s">
        <v>10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85" t="s">
        <v>46</v>
      </c>
      <c r="H25" s="10"/>
      <c r="I25" s="85" t="s">
        <v>46</v>
      </c>
      <c r="J25" s="61"/>
      <c r="K25" s="85" t="s">
        <v>46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5" t="s">
        <v>68</v>
      </c>
      <c r="H26" s="10"/>
      <c r="I26" s="85" t="s">
        <v>68</v>
      </c>
      <c r="J26" s="61"/>
      <c r="K26" s="85" t="s">
        <v>68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85" t="s">
        <v>20</v>
      </c>
      <c r="H27" s="10"/>
      <c r="I27" s="85" t="s">
        <v>20</v>
      </c>
      <c r="J27" s="61"/>
      <c r="K27" s="85" t="s">
        <v>20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61"/>
      <c r="F28" s="56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65" t="s">
        <v>69</v>
      </c>
      <c r="C29" s="37"/>
      <c r="D29" s="37"/>
      <c r="E29" s="64"/>
      <c r="G29" s="85" t="s">
        <v>109</v>
      </c>
      <c r="H29" s="79"/>
      <c r="I29" s="85" t="s">
        <v>75</v>
      </c>
      <c r="J29" s="80"/>
      <c r="K29" s="85" t="s">
        <v>76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85" t="s">
        <v>11</v>
      </c>
      <c r="H30" s="10"/>
      <c r="I30" s="85"/>
      <c r="J30" s="63"/>
      <c r="K30" s="85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64"/>
      <c r="F31" s="61"/>
      <c r="G31" s="10"/>
      <c r="I31" s="61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82" t="s">
        <v>104</v>
      </c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 t="s">
        <v>158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K14" location="'Industria var acumulada anual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view="pageBreakPreview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67"/>
      <c r="D7" s="167"/>
      <c r="E7" s="167"/>
      <c r="F7" s="167"/>
      <c r="G7" s="167"/>
      <c r="H7" s="167"/>
      <c r="I7" s="167"/>
      <c r="J7" s="12"/>
    </row>
    <row r="8" spans="1:13" x14ac:dyDescent="0.25">
      <c r="A8" s="8"/>
      <c r="B8" s="167" t="s">
        <v>80</v>
      </c>
      <c r="C8" s="167"/>
      <c r="D8" s="167"/>
      <c r="E8" s="167"/>
      <c r="F8" s="167"/>
      <c r="G8" s="167"/>
      <c r="H8" s="167"/>
      <c r="I8" s="9"/>
      <c r="J8" s="12"/>
    </row>
    <row r="9" spans="1:13" ht="15.75" customHeight="1" x14ac:dyDescent="0.25">
      <c r="A9" s="8"/>
      <c r="B9" s="167" t="s">
        <v>151</v>
      </c>
      <c r="C9" s="167"/>
      <c r="D9" s="167"/>
      <c r="E9" s="167"/>
      <c r="F9" s="167"/>
      <c r="G9" s="167"/>
      <c r="H9" s="167"/>
      <c r="I9" s="31"/>
      <c r="J9" s="12"/>
    </row>
    <row r="10" spans="1:13" ht="12.75" customHeight="1" x14ac:dyDescent="0.25">
      <c r="A10" s="8"/>
      <c r="B10" s="69"/>
      <c r="C10" s="49"/>
      <c r="D10" s="49"/>
      <c r="E10" s="49"/>
      <c r="F10" s="49"/>
      <c r="G10" s="49"/>
      <c r="H10" s="49"/>
      <c r="I10" s="49"/>
      <c r="J10" s="12"/>
      <c r="M10" s="25"/>
    </row>
    <row r="11" spans="1:13" ht="12" customHeight="1" x14ac:dyDescent="0.25">
      <c r="A11" s="8"/>
      <c r="B11" s="70"/>
      <c r="C11" s="49"/>
      <c r="D11" s="49"/>
      <c r="E11" s="49"/>
      <c r="F11" s="49"/>
      <c r="G11" s="49"/>
      <c r="H11" s="49"/>
      <c r="I11" s="49"/>
      <c r="J11" s="12"/>
    </row>
    <row r="12" spans="1:13" x14ac:dyDescent="0.25">
      <c r="A12" s="8"/>
      <c r="B12" s="70"/>
      <c r="C12" s="19"/>
      <c r="D12" s="19"/>
      <c r="E12" s="19"/>
      <c r="F12" s="19"/>
      <c r="G12" s="19"/>
      <c r="H12" s="19"/>
      <c r="I12" s="48"/>
      <c r="J12" s="12"/>
    </row>
    <row r="13" spans="1:13" x14ac:dyDescent="0.25">
      <c r="A13" s="8"/>
      <c r="B13" s="70"/>
      <c r="C13" s="19"/>
      <c r="D13" s="19"/>
      <c r="E13" s="19"/>
      <c r="F13" s="19"/>
      <c r="G13" s="19"/>
      <c r="H13" s="19"/>
      <c r="I13" s="48"/>
      <c r="J13" s="12"/>
      <c r="L13" s="6"/>
      <c r="M13" s="15"/>
    </row>
    <row r="14" spans="1:13" x14ac:dyDescent="0.25">
      <c r="A14" s="8"/>
      <c r="B14" s="70"/>
      <c r="C14" s="19"/>
      <c r="D14" s="19"/>
      <c r="E14" s="19"/>
      <c r="F14" s="19"/>
      <c r="G14" s="19"/>
      <c r="H14" s="19"/>
      <c r="I14" s="48"/>
      <c r="J14" s="12"/>
      <c r="L14" s="6"/>
      <c r="M14" s="15"/>
    </row>
    <row r="15" spans="1:13" x14ac:dyDescent="0.25">
      <c r="A15" s="8"/>
      <c r="B15" s="70"/>
      <c r="C15" s="19"/>
      <c r="D15" s="19"/>
      <c r="E15" s="19"/>
      <c r="F15" s="19"/>
      <c r="G15" s="19"/>
      <c r="H15" s="19"/>
      <c r="I15" s="48"/>
      <c r="J15" s="12"/>
    </row>
    <row r="16" spans="1:13" x14ac:dyDescent="0.25">
      <c r="A16" s="8"/>
      <c r="B16" s="70"/>
      <c r="C16" s="19"/>
      <c r="D16" s="19"/>
      <c r="E16" s="19"/>
      <c r="F16" s="19"/>
      <c r="G16" s="19"/>
      <c r="H16" s="19"/>
      <c r="I16" s="48"/>
      <c r="J16" s="12"/>
    </row>
    <row r="17" spans="1:12" x14ac:dyDescent="0.25">
      <c r="A17" s="8"/>
      <c r="B17" s="70"/>
      <c r="C17" s="19"/>
      <c r="D17" s="19"/>
      <c r="E17" s="19"/>
      <c r="F17" s="19"/>
      <c r="G17" s="19"/>
      <c r="H17" s="71"/>
      <c r="I17" s="48"/>
      <c r="J17" s="12"/>
    </row>
    <row r="18" spans="1:12" x14ac:dyDescent="0.25">
      <c r="A18" s="8"/>
      <c r="B18" s="70"/>
      <c r="C18" s="19"/>
      <c r="D18" s="19"/>
      <c r="E18" s="19"/>
      <c r="F18" s="19"/>
      <c r="G18" s="19"/>
      <c r="H18" s="19"/>
      <c r="I18" s="48"/>
      <c r="J18" s="12"/>
    </row>
    <row r="19" spans="1:12" x14ac:dyDescent="0.25">
      <c r="A19" s="8"/>
      <c r="B19" s="70"/>
      <c r="C19" s="19"/>
      <c r="D19" s="19"/>
      <c r="E19" s="19"/>
      <c r="F19" s="19"/>
      <c r="G19" s="19"/>
      <c r="H19" s="19"/>
      <c r="I19" s="48"/>
      <c r="J19" s="12"/>
    </row>
    <row r="20" spans="1:12" x14ac:dyDescent="0.25">
      <c r="A20" s="8"/>
      <c r="B20" s="70"/>
      <c r="C20" s="19"/>
      <c r="D20" s="19"/>
      <c r="E20" s="19"/>
      <c r="F20" s="19"/>
      <c r="G20" s="19"/>
      <c r="H20" s="19"/>
      <c r="I20" s="48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8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8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8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8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8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tr">
        <f>IF(F27="","",1)</f>
        <v/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tr">
        <f>IF(F28="","",1)</f>
        <v/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tr">
        <f>IF(F29="","",1)</f>
        <v/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tr">
        <f>IF(F30="","",1)</f>
        <v/>
      </c>
    </row>
    <row r="31" spans="1:12" x14ac:dyDescent="0.25">
      <c r="A31" s="8"/>
      <c r="B31" s="72" t="s">
        <v>21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72" t="s">
        <v>22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72" t="s">
        <v>23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72" t="s">
        <v>79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tr">
        <f>Índice!B35</f>
        <v>Fuente: Muestra Trimestral Manufacturera Regional, Dane. Junio de 2013.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view="pageBreakPreview"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28"/>
      <c r="B1" s="126"/>
      <c r="C1" s="126"/>
      <c r="D1" s="126"/>
      <c r="E1" s="126"/>
      <c r="F1" s="126"/>
      <c r="G1" s="126"/>
      <c r="H1" s="126"/>
      <c r="I1" s="126"/>
      <c r="J1" s="131"/>
      <c r="K1" s="10"/>
    </row>
    <row r="2" spans="1:11" x14ac:dyDescent="0.25">
      <c r="A2" s="129"/>
      <c r="B2" s="9"/>
      <c r="C2" s="9"/>
      <c r="D2" s="9"/>
      <c r="E2" s="9"/>
      <c r="F2" s="9"/>
      <c r="G2" s="9"/>
      <c r="H2" s="9"/>
      <c r="I2" s="9"/>
      <c r="J2" s="132"/>
      <c r="K2" s="10"/>
    </row>
    <row r="3" spans="1:11" x14ac:dyDescent="0.25">
      <c r="A3" s="129"/>
      <c r="B3" s="9"/>
      <c r="C3" s="9"/>
      <c r="D3" s="9"/>
      <c r="E3" s="9"/>
      <c r="F3" s="9"/>
      <c r="G3" s="9"/>
      <c r="H3" s="9"/>
      <c r="I3" s="9"/>
      <c r="J3" s="132"/>
      <c r="K3" s="10"/>
    </row>
    <row r="4" spans="1:11" x14ac:dyDescent="0.25">
      <c r="A4" s="129"/>
      <c r="B4" s="9"/>
      <c r="C4" s="9"/>
      <c r="D4" s="9"/>
      <c r="E4" s="9"/>
      <c r="F4" s="9"/>
      <c r="G4" s="9"/>
      <c r="H4" s="9"/>
      <c r="I4" s="9"/>
      <c r="J4" s="132"/>
      <c r="K4" s="10"/>
    </row>
    <row r="5" spans="1:11" x14ac:dyDescent="0.25">
      <c r="A5" s="129"/>
      <c r="B5" s="9"/>
      <c r="C5" s="9"/>
      <c r="D5" s="9"/>
      <c r="E5" s="9"/>
      <c r="F5" s="9"/>
      <c r="G5" s="9"/>
      <c r="H5" s="9"/>
      <c r="I5" s="9"/>
      <c r="J5" s="132"/>
      <c r="K5" s="10"/>
    </row>
    <row r="6" spans="1:11" x14ac:dyDescent="0.25">
      <c r="A6" s="129"/>
      <c r="B6" s="9"/>
      <c r="C6" s="9"/>
      <c r="D6" s="9"/>
      <c r="E6" s="9"/>
      <c r="F6" s="9"/>
      <c r="G6" s="9"/>
      <c r="H6" s="9"/>
      <c r="I6" s="9"/>
      <c r="J6" s="132"/>
      <c r="K6" s="10"/>
    </row>
    <row r="7" spans="1:11" x14ac:dyDescent="0.25">
      <c r="A7" s="129"/>
      <c r="B7" s="9"/>
      <c r="C7" s="167" t="s">
        <v>13</v>
      </c>
      <c r="D7" s="167"/>
      <c r="E7" s="167"/>
      <c r="F7" s="167"/>
      <c r="G7" s="167"/>
      <c r="H7" s="167"/>
      <c r="I7" s="167"/>
      <c r="J7" s="132"/>
      <c r="K7" s="10"/>
    </row>
    <row r="8" spans="1:11" x14ac:dyDescent="0.25">
      <c r="A8" s="129"/>
      <c r="B8" s="9"/>
      <c r="C8" s="167" t="s">
        <v>152</v>
      </c>
      <c r="D8" s="167"/>
      <c r="E8" s="167"/>
      <c r="F8" s="167"/>
      <c r="G8" s="167"/>
      <c r="H8" s="167"/>
      <c r="I8" s="167"/>
      <c r="J8" s="132"/>
      <c r="K8" s="10"/>
    </row>
    <row r="9" spans="1:11" x14ac:dyDescent="0.25">
      <c r="A9" s="129"/>
      <c r="B9" s="9"/>
      <c r="C9" s="122"/>
      <c r="D9" s="122"/>
      <c r="E9" s="122"/>
      <c r="F9" s="122"/>
      <c r="G9" s="122"/>
      <c r="H9" s="122"/>
      <c r="I9" s="122"/>
      <c r="J9" s="132"/>
      <c r="K9" s="10"/>
    </row>
    <row r="10" spans="1:11" ht="15.75" customHeight="1" x14ac:dyDescent="0.25">
      <c r="A10" s="129"/>
      <c r="B10" s="10"/>
      <c r="C10" s="123" t="s">
        <v>7</v>
      </c>
      <c r="D10" s="123" t="s">
        <v>8</v>
      </c>
      <c r="E10" s="123" t="s">
        <v>91</v>
      </c>
      <c r="F10" s="123" t="s">
        <v>15</v>
      </c>
      <c r="G10" s="123" t="s">
        <v>16</v>
      </c>
      <c r="H10" s="123" t="s">
        <v>17</v>
      </c>
      <c r="I10" s="123" t="s">
        <v>18</v>
      </c>
      <c r="J10" s="132"/>
      <c r="K10" s="10"/>
    </row>
    <row r="11" spans="1:11" ht="12" customHeight="1" x14ac:dyDescent="0.25">
      <c r="A11" s="129"/>
      <c r="B11" s="10"/>
      <c r="C11" s="122"/>
      <c r="D11" s="122"/>
      <c r="E11" s="122"/>
      <c r="F11" s="122"/>
      <c r="G11" s="122"/>
      <c r="H11" s="122"/>
      <c r="I11" s="122"/>
      <c r="J11" s="132"/>
      <c r="K11" s="10"/>
    </row>
    <row r="12" spans="1:11" x14ac:dyDescent="0.25">
      <c r="A12" s="129"/>
      <c r="B12" s="14" t="s">
        <v>81</v>
      </c>
      <c r="C12" s="84">
        <v>-6.140928064671181</v>
      </c>
      <c r="D12" s="84">
        <v>-6.3424840124219557</v>
      </c>
      <c r="E12" s="84">
        <v>-1.7567279150201842</v>
      </c>
      <c r="F12" s="84">
        <v>1.1671981558707856</v>
      </c>
      <c r="G12" s="84">
        <v>-3.0303483999525871</v>
      </c>
      <c r="H12" s="102">
        <v>-0.1</v>
      </c>
      <c r="I12" s="102">
        <v>-3.9</v>
      </c>
      <c r="J12" s="132"/>
      <c r="K12" s="10"/>
    </row>
    <row r="13" spans="1:11" x14ac:dyDescent="0.25">
      <c r="A13" s="129"/>
      <c r="B13" s="10" t="s">
        <v>12</v>
      </c>
      <c r="C13" s="83">
        <v>-7.8973081184985361E-2</v>
      </c>
      <c r="D13" s="83">
        <v>-1.0851803155986106</v>
      </c>
      <c r="E13" s="83">
        <v>2.6167617513125352</v>
      </c>
      <c r="F13" s="83">
        <v>6.7813522156539907</v>
      </c>
      <c r="G13" s="83">
        <v>0.98172567714129855</v>
      </c>
      <c r="H13" s="83">
        <v>2.6323842047444757</v>
      </c>
      <c r="I13" s="83">
        <v>2.6026199444421527</v>
      </c>
      <c r="J13" s="132"/>
      <c r="K13" s="10"/>
    </row>
    <row r="14" spans="1:11" x14ac:dyDescent="0.25">
      <c r="A14" s="129"/>
      <c r="B14" s="14" t="s">
        <v>11</v>
      </c>
      <c r="C14" s="84">
        <v>-7.1286385625806918</v>
      </c>
      <c r="D14" s="84">
        <v>-6.9567052953405923</v>
      </c>
      <c r="E14" s="84">
        <v>-1.526651112746813</v>
      </c>
      <c r="F14" s="84">
        <v>-1.109537596392618</v>
      </c>
      <c r="G14" s="84">
        <v>-1.7362945687308895</v>
      </c>
      <c r="H14" s="84">
        <v>-1.3212236544814626</v>
      </c>
      <c r="I14" s="84">
        <v>-1.8163169588531813</v>
      </c>
      <c r="J14" s="132"/>
      <c r="K14" s="10"/>
    </row>
    <row r="15" spans="1:11" x14ac:dyDescent="0.25">
      <c r="A15" s="129"/>
      <c r="B15" s="10" t="s">
        <v>10</v>
      </c>
      <c r="C15" s="83">
        <v>-8.0169727737723129</v>
      </c>
      <c r="D15" s="83">
        <v>-5.3855072605068504</v>
      </c>
      <c r="E15" s="83">
        <v>-4.0030103422648677</v>
      </c>
      <c r="F15" s="83">
        <v>-3.4647249126860458</v>
      </c>
      <c r="G15" s="83">
        <v>-4.2610801685190385</v>
      </c>
      <c r="H15" s="83">
        <v>2.4698238106533488</v>
      </c>
      <c r="I15" s="83">
        <v>-10.745198827094594</v>
      </c>
      <c r="J15" s="132"/>
      <c r="K15" s="10"/>
    </row>
    <row r="16" spans="1:11" x14ac:dyDescent="0.25">
      <c r="A16" s="129"/>
      <c r="B16" s="10" t="s">
        <v>19</v>
      </c>
      <c r="C16" s="83">
        <v>-4.2729768469977669</v>
      </c>
      <c r="D16" s="83">
        <v>-3.3363855339756276</v>
      </c>
      <c r="E16" s="83">
        <v>-5.0192947745854699</v>
      </c>
      <c r="F16" s="83">
        <v>0.67247835331361028</v>
      </c>
      <c r="G16" s="83">
        <v>-6.6207641390002898</v>
      </c>
      <c r="H16" s="83">
        <v>0.59994693543254929</v>
      </c>
      <c r="I16" s="83">
        <v>-9.1741447280811563</v>
      </c>
      <c r="J16" s="132"/>
      <c r="K16" s="10"/>
    </row>
    <row r="17" spans="1:13" x14ac:dyDescent="0.25">
      <c r="A17" s="129"/>
      <c r="B17" s="10" t="s">
        <v>68</v>
      </c>
      <c r="C17" s="83">
        <v>-0.22479288443940648</v>
      </c>
      <c r="D17" s="83">
        <v>0.41783859048840633</v>
      </c>
      <c r="E17" s="83">
        <v>-1.6046776133606944</v>
      </c>
      <c r="F17" s="83">
        <v>0.30327548175927976</v>
      </c>
      <c r="G17" s="83">
        <v>-2.361912480995243</v>
      </c>
      <c r="H17" s="83">
        <v>2.6097191905402717</v>
      </c>
      <c r="I17" s="83">
        <v>-6.755456406872085</v>
      </c>
      <c r="J17" s="132"/>
      <c r="K17" s="10"/>
    </row>
    <row r="18" spans="1:13" x14ac:dyDescent="0.25">
      <c r="A18" s="129"/>
      <c r="B18" s="10" t="s">
        <v>20</v>
      </c>
      <c r="C18" s="83">
        <v>-11.365426189748129</v>
      </c>
      <c r="D18" s="83">
        <v>-9.2265350020753303</v>
      </c>
      <c r="E18" s="83">
        <v>-0.73259041573167094</v>
      </c>
      <c r="F18" s="83">
        <v>-1.0069898886034712</v>
      </c>
      <c r="G18" s="83">
        <v>-0.60363725705209204</v>
      </c>
      <c r="H18" s="83">
        <v>2.2250471741873001</v>
      </c>
      <c r="I18" s="83">
        <v>-3.1999555193970686</v>
      </c>
      <c r="J18" s="132"/>
      <c r="K18" s="10"/>
    </row>
    <row r="19" spans="1:13" x14ac:dyDescent="0.25">
      <c r="A19" s="129"/>
      <c r="B19" s="10"/>
      <c r="C19" s="16"/>
      <c r="D19" s="16"/>
      <c r="E19" s="16"/>
      <c r="F19" s="16"/>
      <c r="G19" s="16"/>
      <c r="H19" s="16"/>
      <c r="I19" s="16"/>
      <c r="J19" s="132"/>
      <c r="K19" s="10"/>
    </row>
    <row r="20" spans="1:13" x14ac:dyDescent="0.25">
      <c r="A20" s="129"/>
      <c r="B20" s="10"/>
      <c r="C20" s="167"/>
      <c r="D20" s="167"/>
      <c r="E20" s="167"/>
      <c r="F20" s="167"/>
      <c r="G20" s="167"/>
      <c r="H20" s="167"/>
      <c r="I20" s="167"/>
      <c r="J20" s="132"/>
      <c r="K20" s="10"/>
    </row>
    <row r="21" spans="1:13" x14ac:dyDescent="0.25">
      <c r="A21" s="129"/>
      <c r="B21" s="10"/>
      <c r="C21" s="167"/>
      <c r="D21" s="167"/>
      <c r="E21" s="167"/>
      <c r="F21" s="167"/>
      <c r="G21" s="167"/>
      <c r="H21" s="167"/>
      <c r="I21" s="167"/>
      <c r="J21" s="132"/>
      <c r="K21" s="10"/>
    </row>
    <row r="22" spans="1:13" ht="15.75" customHeight="1" x14ac:dyDescent="0.25">
      <c r="A22" s="129"/>
      <c r="B22" s="10"/>
      <c r="C22" s="10"/>
      <c r="D22" s="10"/>
      <c r="E22" s="10"/>
      <c r="F22" s="10"/>
      <c r="G22" s="10"/>
      <c r="H22" s="10"/>
      <c r="I22" s="10"/>
      <c r="J22" s="132"/>
      <c r="K22" s="10"/>
    </row>
    <row r="23" spans="1:13" x14ac:dyDescent="0.25">
      <c r="A23" s="129"/>
      <c r="B23" s="10"/>
      <c r="C23" s="122"/>
      <c r="D23" s="122"/>
      <c r="E23" s="122"/>
      <c r="F23" s="122"/>
      <c r="G23" s="122"/>
      <c r="H23" s="122"/>
      <c r="I23" s="122"/>
      <c r="J23" s="132"/>
      <c r="K23" s="10"/>
      <c r="M23" s="25"/>
    </row>
    <row r="24" spans="1:13" ht="12" customHeight="1" x14ac:dyDescent="0.25">
      <c r="A24" s="129"/>
      <c r="B24" s="10"/>
      <c r="C24" s="122"/>
      <c r="D24" s="122"/>
      <c r="E24" s="122"/>
      <c r="F24" s="122"/>
      <c r="G24" s="122"/>
      <c r="H24" s="122"/>
      <c r="I24" s="122"/>
      <c r="J24" s="132"/>
      <c r="K24" s="10"/>
    </row>
    <row r="25" spans="1:13" x14ac:dyDescent="0.25">
      <c r="A25" s="129"/>
      <c r="B25" s="10"/>
      <c r="C25" s="74"/>
      <c r="D25" s="74"/>
      <c r="E25" s="74"/>
      <c r="F25" s="74"/>
      <c r="G25" s="74"/>
      <c r="H25" s="74"/>
      <c r="I25" s="74"/>
      <c r="J25" s="132"/>
      <c r="K25" s="10"/>
    </row>
    <row r="26" spans="1:13" x14ac:dyDescent="0.25">
      <c r="A26" s="129"/>
      <c r="B26" s="14"/>
      <c r="C26" s="75"/>
      <c r="D26" s="75"/>
      <c r="E26" s="75"/>
      <c r="F26" s="74"/>
      <c r="G26" s="74"/>
      <c r="H26" s="74"/>
      <c r="I26" s="74"/>
      <c r="J26" s="132"/>
      <c r="K26" s="10"/>
    </row>
    <row r="27" spans="1:13" x14ac:dyDescent="0.25">
      <c r="A27" s="129"/>
      <c r="B27" s="10"/>
      <c r="C27" s="74"/>
      <c r="D27" s="74"/>
      <c r="E27" s="74"/>
      <c r="F27" s="74"/>
      <c r="G27" s="74"/>
      <c r="H27" s="74"/>
      <c r="I27" s="74"/>
      <c r="J27" s="132"/>
      <c r="K27" s="10"/>
    </row>
    <row r="28" spans="1:13" x14ac:dyDescent="0.25">
      <c r="A28" s="129"/>
      <c r="B28" s="10"/>
      <c r="C28" s="74"/>
      <c r="D28" s="74"/>
      <c r="E28" s="74"/>
      <c r="F28" s="74"/>
      <c r="G28" s="74"/>
      <c r="H28" s="74"/>
      <c r="I28" s="74"/>
      <c r="J28" s="132"/>
      <c r="K28" s="10"/>
    </row>
    <row r="29" spans="1:13" x14ac:dyDescent="0.25">
      <c r="A29" s="129"/>
      <c r="B29" s="10"/>
      <c r="C29" s="74"/>
      <c r="D29" s="74"/>
      <c r="E29" s="74"/>
      <c r="F29" s="75"/>
      <c r="G29" s="75"/>
      <c r="H29" s="75"/>
      <c r="I29" s="75"/>
      <c r="J29" s="132"/>
      <c r="K29" s="10"/>
    </row>
    <row r="30" spans="1:13" x14ac:dyDescent="0.25">
      <c r="A30" s="129"/>
      <c r="B30" s="10"/>
      <c r="C30" s="74"/>
      <c r="D30" s="74"/>
      <c r="E30" s="74"/>
      <c r="F30" s="74"/>
      <c r="G30" s="74"/>
      <c r="H30" s="74"/>
      <c r="I30" s="74"/>
      <c r="J30" s="132"/>
      <c r="K30" s="10"/>
    </row>
    <row r="31" spans="1:13" x14ac:dyDescent="0.25">
      <c r="A31" s="129"/>
      <c r="B31" s="10"/>
      <c r="C31" s="16"/>
      <c r="D31" s="16"/>
      <c r="E31" s="16"/>
      <c r="F31" s="16"/>
      <c r="G31" s="16"/>
      <c r="H31" s="16"/>
      <c r="I31" s="16"/>
      <c r="J31" s="132"/>
      <c r="K31" s="10"/>
    </row>
    <row r="32" spans="1:13" x14ac:dyDescent="0.25">
      <c r="A32" s="129"/>
      <c r="B32" s="10"/>
      <c r="C32" s="16"/>
      <c r="D32" s="16"/>
      <c r="E32" s="16"/>
      <c r="F32" s="16"/>
      <c r="G32" s="16"/>
      <c r="H32" s="16"/>
      <c r="I32" s="16"/>
      <c r="J32" s="132"/>
      <c r="K32" s="10"/>
    </row>
    <row r="33" spans="1:11" x14ac:dyDescent="0.25">
      <c r="A33" s="129"/>
      <c r="B33" s="10"/>
      <c r="C33" s="16"/>
      <c r="D33" s="16"/>
      <c r="E33" s="16"/>
      <c r="F33" s="16"/>
      <c r="G33" s="16"/>
      <c r="H33" s="16"/>
      <c r="I33" s="16"/>
      <c r="J33" s="132"/>
      <c r="K33" s="10"/>
    </row>
    <row r="34" spans="1:11" x14ac:dyDescent="0.25">
      <c r="A34" s="129"/>
      <c r="B34" s="10"/>
      <c r="C34" s="16"/>
      <c r="D34" s="16"/>
      <c r="E34" s="16"/>
      <c r="F34" s="16"/>
      <c r="G34" s="16"/>
      <c r="H34" s="16"/>
      <c r="I34" s="16"/>
      <c r="J34" s="132"/>
      <c r="K34" s="10"/>
    </row>
    <row r="35" spans="1:11" x14ac:dyDescent="0.25">
      <c r="A35" s="129"/>
      <c r="B35" s="10"/>
      <c r="C35" s="16"/>
      <c r="D35" s="16"/>
      <c r="E35" s="16"/>
      <c r="F35" s="16"/>
      <c r="G35" s="16"/>
      <c r="H35" s="16"/>
      <c r="I35" s="16"/>
      <c r="J35" s="132"/>
      <c r="K35" s="10"/>
    </row>
    <row r="36" spans="1:11" x14ac:dyDescent="0.25">
      <c r="A36" s="129"/>
      <c r="B36" s="10"/>
      <c r="C36" s="16"/>
      <c r="D36" s="16"/>
      <c r="E36" s="16"/>
      <c r="F36" s="16"/>
      <c r="G36" s="16"/>
      <c r="H36" s="16"/>
      <c r="I36" s="16"/>
      <c r="J36" s="132"/>
      <c r="K36" s="10"/>
    </row>
    <row r="37" spans="1:11" x14ac:dyDescent="0.25">
      <c r="A37" s="129"/>
      <c r="B37" s="10"/>
      <c r="C37" s="16"/>
      <c r="D37" s="16"/>
      <c r="E37" s="16"/>
      <c r="F37" s="16"/>
      <c r="G37" s="16"/>
      <c r="H37" s="16"/>
      <c r="I37" s="16"/>
      <c r="J37" s="132"/>
      <c r="K37" s="10"/>
    </row>
    <row r="38" spans="1:11" x14ac:dyDescent="0.25">
      <c r="A38" s="129"/>
      <c r="B38" s="10"/>
      <c r="C38" s="16"/>
      <c r="D38" s="16"/>
      <c r="E38" s="16"/>
      <c r="F38" s="16"/>
      <c r="G38" s="16"/>
      <c r="H38" s="16"/>
      <c r="I38" s="16"/>
      <c r="J38" s="132"/>
      <c r="K38" s="10"/>
    </row>
    <row r="39" spans="1:11" x14ac:dyDescent="0.25">
      <c r="A39" s="129"/>
      <c r="B39" s="10"/>
      <c r="C39" s="16"/>
      <c r="D39" s="16"/>
      <c r="E39" s="16"/>
      <c r="F39" s="16"/>
      <c r="G39" s="16"/>
      <c r="H39" s="16"/>
      <c r="I39" s="16"/>
      <c r="J39" s="132"/>
      <c r="K39" s="10"/>
    </row>
    <row r="40" spans="1:11" x14ac:dyDescent="0.25">
      <c r="A40" s="129"/>
      <c r="B40" s="10"/>
      <c r="C40" s="16"/>
      <c r="D40" s="16"/>
      <c r="E40" s="16"/>
      <c r="F40" s="16"/>
      <c r="G40" s="16"/>
      <c r="H40" s="16"/>
      <c r="I40" s="16"/>
      <c r="J40" s="132"/>
      <c r="K40" s="10"/>
    </row>
    <row r="41" spans="1:11" x14ac:dyDescent="0.25">
      <c r="A41" s="129"/>
      <c r="B41" s="10"/>
      <c r="C41" s="16"/>
      <c r="D41" s="16"/>
      <c r="E41" s="16"/>
      <c r="F41" s="16"/>
      <c r="G41" s="16"/>
      <c r="H41" s="16"/>
      <c r="I41" s="16"/>
      <c r="J41" s="132"/>
      <c r="K41" s="10"/>
    </row>
    <row r="42" spans="1:11" x14ac:dyDescent="0.25">
      <c r="A42" s="129"/>
      <c r="B42" s="10"/>
      <c r="C42" s="16"/>
      <c r="D42" s="16"/>
      <c r="E42" s="16"/>
      <c r="F42" s="16"/>
      <c r="G42" s="16"/>
      <c r="H42" s="16"/>
      <c r="I42" s="16"/>
      <c r="J42" s="132"/>
      <c r="K42" s="10"/>
    </row>
    <row r="43" spans="1:11" x14ac:dyDescent="0.25">
      <c r="A43" s="129"/>
      <c r="B43" s="72" t="s">
        <v>21</v>
      </c>
      <c r="C43" s="16"/>
      <c r="D43" s="16"/>
      <c r="E43" s="16"/>
      <c r="F43" s="16"/>
      <c r="G43" s="16"/>
      <c r="H43" s="16"/>
      <c r="I43" s="16"/>
      <c r="J43" s="132"/>
      <c r="K43" s="10"/>
    </row>
    <row r="44" spans="1:11" x14ac:dyDescent="0.25">
      <c r="A44" s="129"/>
      <c r="B44" s="72" t="s">
        <v>92</v>
      </c>
      <c r="C44" s="10"/>
      <c r="D44" s="10"/>
      <c r="E44" s="10"/>
      <c r="F44" s="10"/>
      <c r="G44" s="10"/>
      <c r="H44" s="10"/>
      <c r="I44" s="10"/>
      <c r="J44" s="132"/>
      <c r="K44" s="10"/>
    </row>
    <row r="45" spans="1:11" x14ac:dyDescent="0.25">
      <c r="A45" s="129"/>
      <c r="B45" s="72" t="s">
        <v>93</v>
      </c>
      <c r="C45" s="10"/>
      <c r="D45" s="10"/>
      <c r="E45" s="10"/>
      <c r="F45" s="10"/>
      <c r="G45" s="10"/>
      <c r="H45" s="10"/>
      <c r="I45" s="10"/>
      <c r="J45" s="132"/>
      <c r="K45" s="10"/>
    </row>
    <row r="46" spans="1:11" x14ac:dyDescent="0.25">
      <c r="A46" s="129"/>
      <c r="B46" s="72" t="s">
        <v>94</v>
      </c>
      <c r="C46" s="10"/>
      <c r="D46" s="10"/>
      <c r="E46" s="10"/>
      <c r="F46" s="10"/>
      <c r="G46" s="10"/>
      <c r="H46" s="10"/>
      <c r="I46" s="10"/>
      <c r="J46" s="132"/>
      <c r="K46" s="10"/>
    </row>
    <row r="47" spans="1:11" x14ac:dyDescent="0.25">
      <c r="A47" s="130"/>
      <c r="B47" s="22" t="str">
        <f>Índice!B35</f>
        <v>Fuente: Muestra Trimestral Manufacturera Regional, Dane. Junio de 2013.</v>
      </c>
      <c r="C47" s="124"/>
      <c r="D47" s="124"/>
      <c r="E47" s="124"/>
      <c r="F47" s="124"/>
      <c r="G47" s="124"/>
      <c r="H47" s="124"/>
      <c r="I47" s="124"/>
      <c r="J47" s="133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7"/>
  <sheetViews>
    <sheetView view="pageBreakPreview" zoomScaleNormal="100" zoomScaleSheetLayoutView="100" workbookViewId="0">
      <selection activeCell="I12" sqref="I12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25"/>
      <c r="B1" s="126"/>
      <c r="C1" s="126"/>
      <c r="D1" s="126"/>
      <c r="E1" s="126"/>
      <c r="F1" s="126"/>
      <c r="G1" s="126"/>
      <c r="H1" s="126"/>
      <c r="I1" s="126"/>
      <c r="J1" s="127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67" t="s">
        <v>13</v>
      </c>
      <c r="D7" s="167"/>
      <c r="E7" s="167"/>
      <c r="F7" s="167"/>
      <c r="G7" s="167"/>
      <c r="H7" s="167"/>
      <c r="I7" s="167"/>
      <c r="J7" s="12"/>
      <c r="K7" s="10"/>
    </row>
    <row r="8" spans="1:11" x14ac:dyDescent="0.25">
      <c r="A8" s="8"/>
      <c r="B8" s="9"/>
      <c r="C8" s="167" t="s">
        <v>153</v>
      </c>
      <c r="D8" s="167"/>
      <c r="E8" s="167"/>
      <c r="F8" s="167"/>
      <c r="G8" s="167"/>
      <c r="H8" s="167"/>
      <c r="I8" s="167"/>
      <c r="J8" s="12"/>
    </row>
    <row r="9" spans="1:11" x14ac:dyDescent="0.25">
      <c r="A9" s="8"/>
      <c r="B9" s="9"/>
      <c r="C9" s="67"/>
      <c r="D9" s="67"/>
      <c r="E9" s="67"/>
      <c r="F9" s="67"/>
      <c r="G9" s="67"/>
      <c r="H9" s="67"/>
      <c r="I9" s="67"/>
      <c r="J9" s="12"/>
      <c r="K9" s="10"/>
    </row>
    <row r="10" spans="1:11" ht="15.75" customHeight="1" x14ac:dyDescent="0.25">
      <c r="A10" s="8"/>
      <c r="B10" s="10"/>
      <c r="C10" s="68" t="s">
        <v>7</v>
      </c>
      <c r="D10" s="68" t="s">
        <v>8</v>
      </c>
      <c r="E10" s="68" t="s">
        <v>91</v>
      </c>
      <c r="F10" s="68" t="s">
        <v>15</v>
      </c>
      <c r="G10" s="68" t="s">
        <v>16</v>
      </c>
      <c r="H10" s="68" t="s">
        <v>17</v>
      </c>
      <c r="I10" s="68" t="s">
        <v>18</v>
      </c>
      <c r="J10" s="12"/>
      <c r="K10" s="10"/>
    </row>
    <row r="11" spans="1:11" ht="12" customHeight="1" x14ac:dyDescent="0.25">
      <c r="A11" s="8"/>
      <c r="B11" s="10"/>
      <c r="C11" s="67"/>
      <c r="D11" s="67"/>
      <c r="E11" s="67"/>
      <c r="F11" s="67"/>
      <c r="G11" s="67"/>
      <c r="H11" s="67"/>
      <c r="I11" s="67"/>
      <c r="J11" s="12"/>
      <c r="K11" s="10"/>
    </row>
    <row r="12" spans="1:11" x14ac:dyDescent="0.25">
      <c r="A12" s="8"/>
      <c r="B12" s="14" t="s">
        <v>81</v>
      </c>
      <c r="C12" s="102">
        <v>-1.9</v>
      </c>
      <c r="D12" s="102">
        <v>-1.9</v>
      </c>
      <c r="E12" s="102">
        <v>0</v>
      </c>
      <c r="F12" s="102">
        <v>1.6</v>
      </c>
      <c r="G12" s="102">
        <v>-0.6</v>
      </c>
      <c r="H12" s="102">
        <v>1.6</v>
      </c>
      <c r="I12" s="102">
        <v>-1.96</v>
      </c>
      <c r="J12" s="12"/>
      <c r="K12" s="10"/>
    </row>
    <row r="13" spans="1:11" x14ac:dyDescent="0.25">
      <c r="A13" s="8"/>
      <c r="B13" s="101" t="s">
        <v>12</v>
      </c>
      <c r="C13" s="83">
        <v>0.26563393204546148</v>
      </c>
      <c r="D13" s="83">
        <v>-0.81859083574844504</v>
      </c>
      <c r="E13" s="83">
        <v>3.0874320626816054</v>
      </c>
      <c r="F13" s="83">
        <v>5.4966438108488447</v>
      </c>
      <c r="G13" s="83">
        <v>2.1502204388595292</v>
      </c>
      <c r="H13" s="83">
        <v>3.0971850175928628</v>
      </c>
      <c r="I13" s="83">
        <v>3.0788472774983644</v>
      </c>
      <c r="J13" s="12"/>
      <c r="K13" s="10"/>
    </row>
    <row r="14" spans="1:11" x14ac:dyDescent="0.25">
      <c r="A14" s="8"/>
      <c r="B14" s="14" t="s">
        <v>11</v>
      </c>
      <c r="C14" s="84">
        <v>-3.3549892733839015</v>
      </c>
      <c r="D14" s="84">
        <v>-4.3405927681370748</v>
      </c>
      <c r="E14" s="84">
        <v>-0.84366104680412279</v>
      </c>
      <c r="F14" s="84">
        <v>-0.26300591024076558</v>
      </c>
      <c r="G14" s="84">
        <v>-1.1315404169777277</v>
      </c>
      <c r="H14" s="84">
        <v>-1.9248586982261506</v>
      </c>
      <c r="I14" s="84">
        <v>0.69963237190224792</v>
      </c>
      <c r="J14" s="12"/>
      <c r="K14" s="10"/>
    </row>
    <row r="15" spans="1:11" x14ac:dyDescent="0.25">
      <c r="A15" s="8"/>
      <c r="B15" s="101" t="s">
        <v>10</v>
      </c>
      <c r="C15" s="83">
        <v>-1.6931069089421213</v>
      </c>
      <c r="D15" s="83">
        <v>-0.6654759135576449</v>
      </c>
      <c r="E15" s="83">
        <v>-1.6500536213417738</v>
      </c>
      <c r="F15" s="83">
        <v>-0.76034917854777007</v>
      </c>
      <c r="G15" s="83">
        <v>-2.0778259462986171</v>
      </c>
      <c r="H15" s="83">
        <v>1.3257513473880378</v>
      </c>
      <c r="I15" s="83">
        <v>-4.7741424935216825</v>
      </c>
      <c r="J15" s="12"/>
      <c r="K15" s="10"/>
    </row>
    <row r="16" spans="1:11" x14ac:dyDescent="0.25">
      <c r="A16" s="8"/>
      <c r="B16" s="101" t="s">
        <v>19</v>
      </c>
      <c r="C16" s="83">
        <v>-0.97295642725703235</v>
      </c>
      <c r="D16" s="83">
        <v>1.3692933635927051</v>
      </c>
      <c r="E16" s="83">
        <v>-2.1251840091903174</v>
      </c>
      <c r="F16" s="83">
        <v>-0.23468651696320064</v>
      </c>
      <c r="G16" s="83">
        <v>-2.6695841630018036</v>
      </c>
      <c r="H16" s="83">
        <v>5.2536069576397004</v>
      </c>
      <c r="I16" s="83">
        <v>-7.517285983036448</v>
      </c>
      <c r="J16" s="12"/>
      <c r="K16" s="10"/>
    </row>
    <row r="17" spans="1:13" x14ac:dyDescent="0.25">
      <c r="A17" s="8"/>
      <c r="B17" s="101" t="s">
        <v>68</v>
      </c>
      <c r="C17" s="83">
        <v>6.2126686065090198</v>
      </c>
      <c r="D17" s="83">
        <v>4.6204699788780612</v>
      </c>
      <c r="E17" s="83">
        <v>0.24499468087471055</v>
      </c>
      <c r="F17" s="83">
        <v>1.2234734386735502</v>
      </c>
      <c r="G17" s="83">
        <v>-0.1339863010704212</v>
      </c>
      <c r="H17" s="83">
        <v>0.18862183431660462</v>
      </c>
      <c r="I17" s="83">
        <v>0.31473009058384793</v>
      </c>
      <c r="J17" s="12"/>
      <c r="K17" s="10"/>
    </row>
    <row r="18" spans="1:13" x14ac:dyDescent="0.25">
      <c r="A18" s="8"/>
      <c r="B18" s="101" t="s">
        <v>20</v>
      </c>
      <c r="C18" s="83">
        <v>-2.813604225624744</v>
      </c>
      <c r="D18" s="83">
        <v>-3.3420650632782212</v>
      </c>
      <c r="E18" s="83">
        <v>0.79803945751555361</v>
      </c>
      <c r="F18" s="83">
        <v>1.0321632328997632</v>
      </c>
      <c r="G18" s="83">
        <v>0.69160906135463662</v>
      </c>
      <c r="H18" s="83">
        <v>5.1729292857920273</v>
      </c>
      <c r="I18" s="83">
        <v>-2.6181986493097997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67"/>
      <c r="D20" s="167"/>
      <c r="E20" s="167"/>
      <c r="F20" s="167"/>
      <c r="G20" s="167"/>
      <c r="H20" s="167"/>
      <c r="I20" s="167"/>
      <c r="J20" s="12"/>
      <c r="K20" s="10"/>
    </row>
    <row r="21" spans="1:13" x14ac:dyDescent="0.25">
      <c r="A21" s="8"/>
      <c r="B21" s="10"/>
      <c r="C21" s="167"/>
      <c r="D21" s="167"/>
      <c r="E21" s="167"/>
      <c r="F21" s="167"/>
      <c r="G21" s="167"/>
      <c r="H21" s="167"/>
      <c r="I21" s="167"/>
      <c r="J21" s="12"/>
      <c r="K21" s="10"/>
    </row>
    <row r="22" spans="1:13" ht="15.75" customHeight="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2"/>
      <c r="K22" s="10"/>
    </row>
    <row r="23" spans="1:13" x14ac:dyDescent="0.25">
      <c r="A23" s="8"/>
      <c r="B23" s="10"/>
      <c r="C23" s="81"/>
      <c r="D23" s="81"/>
      <c r="E23" s="81"/>
      <c r="F23" s="81"/>
      <c r="G23" s="81"/>
      <c r="H23" s="81"/>
      <c r="I23" s="81"/>
      <c r="J23" s="12"/>
      <c r="K23" s="10"/>
      <c r="M23" s="25"/>
    </row>
    <row r="24" spans="1:13" ht="12" customHeight="1" x14ac:dyDescent="0.25">
      <c r="A24" s="8"/>
      <c r="B24" s="10"/>
      <c r="C24" s="81"/>
      <c r="D24" s="81"/>
      <c r="E24" s="81"/>
      <c r="F24" s="81"/>
      <c r="G24" s="81"/>
      <c r="H24" s="81"/>
      <c r="I24" s="81"/>
      <c r="J24" s="12"/>
      <c r="K24" s="10"/>
    </row>
    <row r="25" spans="1:13" x14ac:dyDescent="0.25">
      <c r="A25" s="8"/>
      <c r="B25" s="10"/>
      <c r="C25" s="74"/>
      <c r="D25" s="74"/>
      <c r="E25" s="74"/>
      <c r="F25" s="74"/>
      <c r="G25" s="74"/>
      <c r="H25" s="74"/>
      <c r="I25" s="74"/>
      <c r="J25" s="12"/>
      <c r="K25" s="10"/>
    </row>
    <row r="26" spans="1:13" x14ac:dyDescent="0.25">
      <c r="A26" s="8"/>
      <c r="B26" s="14"/>
      <c r="C26" s="75"/>
      <c r="D26" s="75"/>
      <c r="E26" s="75"/>
      <c r="F26" s="74"/>
      <c r="G26" s="74"/>
      <c r="H26" s="74"/>
      <c r="I26" s="74"/>
      <c r="J26" s="12"/>
      <c r="K26" s="10"/>
    </row>
    <row r="27" spans="1:13" x14ac:dyDescent="0.25">
      <c r="A27" s="8"/>
      <c r="B27" s="10"/>
      <c r="C27" s="74"/>
      <c r="D27" s="74"/>
      <c r="E27" s="74"/>
      <c r="F27" s="74"/>
      <c r="G27" s="74"/>
      <c r="H27" s="74"/>
      <c r="I27" s="74"/>
      <c r="J27" s="12"/>
      <c r="K27" s="10"/>
    </row>
    <row r="28" spans="1:13" x14ac:dyDescent="0.25">
      <c r="A28" s="8"/>
      <c r="B28" s="10"/>
      <c r="C28" s="74"/>
      <c r="D28" s="74"/>
      <c r="E28" s="74"/>
      <c r="F28" s="74"/>
      <c r="G28" s="74"/>
      <c r="H28" s="74"/>
      <c r="I28" s="74"/>
      <c r="J28" s="12"/>
      <c r="K28" s="10"/>
    </row>
    <row r="29" spans="1:13" x14ac:dyDescent="0.25">
      <c r="A29" s="8"/>
      <c r="B29" s="10"/>
      <c r="C29" s="74"/>
      <c r="D29" s="74"/>
      <c r="E29" s="74"/>
      <c r="F29" s="75"/>
      <c r="G29" s="75"/>
      <c r="H29" s="75"/>
      <c r="I29" s="75"/>
      <c r="J29" s="12"/>
      <c r="K29" s="10"/>
    </row>
    <row r="30" spans="1:13" x14ac:dyDescent="0.25">
      <c r="A30" s="8"/>
      <c r="B30" s="10"/>
      <c r="C30" s="74"/>
      <c r="D30" s="74"/>
      <c r="E30" s="74"/>
      <c r="F30" s="74"/>
      <c r="G30" s="74"/>
      <c r="H30" s="74"/>
      <c r="I30" s="74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17" t="s">
        <v>21</v>
      </c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17" t="s">
        <v>101</v>
      </c>
      <c r="C42" s="10"/>
      <c r="D42" s="10"/>
      <c r="E42" s="10"/>
      <c r="F42" s="10"/>
      <c r="G42" s="10"/>
      <c r="H42" s="10"/>
      <c r="I42" s="10"/>
      <c r="J42" s="12"/>
      <c r="K42" s="10"/>
    </row>
    <row r="43" spans="1:11" x14ac:dyDescent="0.25">
      <c r="A43" s="8"/>
      <c r="B43" s="117" t="s">
        <v>102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 x14ac:dyDescent="0.25">
      <c r="A44" s="8"/>
      <c r="B44" s="117" t="s">
        <v>103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21"/>
      <c r="B45" s="22" t="str">
        <f>Índice!B35</f>
        <v>Fuente: Muestra Trimestral Manufacturera Regional, Dane. Junio de 2013.</v>
      </c>
      <c r="C45" s="27"/>
      <c r="D45" s="27"/>
      <c r="E45" s="27"/>
      <c r="F45" s="27"/>
      <c r="G45" s="27"/>
      <c r="H45" s="27"/>
      <c r="I45" s="27"/>
      <c r="J45" s="29"/>
      <c r="K45" s="10"/>
    </row>
    <row r="47" spans="1:11" x14ac:dyDescent="0.25">
      <c r="B47" s="6"/>
      <c r="C47" s="6"/>
      <c r="D47" s="6"/>
      <c r="E47" s="6"/>
      <c r="F47" s="6"/>
      <c r="G47" s="6"/>
      <c r="H47" s="6"/>
      <c r="I47" s="6"/>
    </row>
  </sheetData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Normal="100" zoomScaleSheetLayoutView="100" workbookViewId="0">
      <selection activeCell="N15" sqref="N15:Q15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87" customWidth="1"/>
    <col min="22" max="23" width="10.85546875" style="87"/>
    <col min="24" max="16384" width="10.85546875" style="7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24" x14ac:dyDescent="0.25">
      <c r="A7" s="8"/>
      <c r="B7" s="168" t="s">
        <v>85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37"/>
      <c r="R7" s="12"/>
    </row>
    <row r="8" spans="1:24" x14ac:dyDescent="0.25">
      <c r="A8" s="8"/>
      <c r="B8" s="167" t="s">
        <v>70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36"/>
      <c r="R8" s="12"/>
    </row>
    <row r="9" spans="1:24" x14ac:dyDescent="0.25">
      <c r="A9" s="8"/>
      <c r="B9" s="9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9"/>
      <c r="Q9" s="9"/>
      <c r="R9" s="12"/>
    </row>
    <row r="10" spans="1:24" ht="15.75" customHeight="1" x14ac:dyDescent="0.25">
      <c r="A10" s="8"/>
      <c r="B10" s="10"/>
      <c r="C10" s="169">
        <v>2009</v>
      </c>
      <c r="D10" s="169"/>
      <c r="E10" s="169">
        <v>2010</v>
      </c>
      <c r="F10" s="169"/>
      <c r="G10" s="169"/>
      <c r="H10" s="169"/>
      <c r="I10" s="169">
        <v>2011</v>
      </c>
      <c r="J10" s="169"/>
      <c r="K10" s="169"/>
      <c r="L10" s="169"/>
      <c r="M10" s="169">
        <v>2012</v>
      </c>
      <c r="N10" s="169"/>
      <c r="O10" s="169"/>
      <c r="P10" s="169"/>
      <c r="Q10" s="165">
        <v>2013</v>
      </c>
      <c r="R10" s="12"/>
    </row>
    <row r="11" spans="1:24" x14ac:dyDescent="0.25">
      <c r="A11" s="8"/>
      <c r="B11" s="10"/>
      <c r="C11" s="77" t="s">
        <v>61</v>
      </c>
      <c r="D11" s="77" t="s">
        <v>62</v>
      </c>
      <c r="E11" s="77" t="s">
        <v>59</v>
      </c>
      <c r="F11" s="77" t="s">
        <v>60</v>
      </c>
      <c r="G11" s="77" t="s">
        <v>61</v>
      </c>
      <c r="H11" s="77" t="s">
        <v>62</v>
      </c>
      <c r="I11" s="77" t="s">
        <v>59</v>
      </c>
      <c r="J11" s="77" t="s">
        <v>60</v>
      </c>
      <c r="K11" s="77" t="s">
        <v>61</v>
      </c>
      <c r="L11" s="77" t="s">
        <v>62</v>
      </c>
      <c r="M11" s="77" t="s">
        <v>59</v>
      </c>
      <c r="N11" s="77" t="s">
        <v>60</v>
      </c>
      <c r="O11" s="77" t="s">
        <v>61</v>
      </c>
      <c r="P11" s="77" t="s">
        <v>62</v>
      </c>
      <c r="Q11" s="77" t="s">
        <v>59</v>
      </c>
      <c r="R11" s="12"/>
    </row>
    <row r="12" spans="1:24" ht="12" customHeight="1" x14ac:dyDescent="0.25">
      <c r="A12" s="8"/>
      <c r="B12" s="1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R12" s="12"/>
    </row>
    <row r="13" spans="1:24" x14ac:dyDescent="0.25">
      <c r="A13" s="8"/>
      <c r="B13" s="14" t="s">
        <v>81</v>
      </c>
      <c r="C13" s="84">
        <v>-4.1576565277969486</v>
      </c>
      <c r="D13" s="84">
        <v>0.48103230305132083</v>
      </c>
      <c r="E13" s="84">
        <v>2.9703070468234616</v>
      </c>
      <c r="F13" s="84">
        <v>6.2160547053880855</v>
      </c>
      <c r="G13" s="84">
        <v>2.9765288065703555</v>
      </c>
      <c r="H13" s="84">
        <v>3.9444849424961737</v>
      </c>
      <c r="I13" s="84">
        <v>5.5732199682430039</v>
      </c>
      <c r="J13" s="84">
        <v>3.5177348446367551</v>
      </c>
      <c r="K13" s="84">
        <v>6.2307409475237163</v>
      </c>
      <c r="L13" s="84">
        <v>3.8039663861901607</v>
      </c>
      <c r="M13" s="84">
        <v>1.9947645593289876</v>
      </c>
      <c r="N13" s="84">
        <v>0.38585078496924385</v>
      </c>
      <c r="O13" s="84">
        <v>-0.21227248781060526</v>
      </c>
      <c r="P13" s="84">
        <v>-1.8556871588258583</v>
      </c>
      <c r="Q13" s="139">
        <v>-6.1409280646711579</v>
      </c>
      <c r="R13" s="12"/>
    </row>
    <row r="14" spans="1:24" x14ac:dyDescent="0.25">
      <c r="A14" s="8"/>
      <c r="B14" s="10" t="s">
        <v>12</v>
      </c>
      <c r="C14" s="54">
        <v>-13.175516770433948</v>
      </c>
      <c r="D14" s="54">
        <v>-0.61926379096346462</v>
      </c>
      <c r="E14" s="54">
        <v>6.8706356559335102</v>
      </c>
      <c r="F14" s="54">
        <v>4.1604163473851541</v>
      </c>
      <c r="G14" s="54">
        <v>3.7436093380348145</v>
      </c>
      <c r="H14" s="54">
        <v>1.1393675425261707</v>
      </c>
      <c r="I14" s="54">
        <v>6.5675748645470655</v>
      </c>
      <c r="J14" s="54">
        <v>12.25654418639397</v>
      </c>
      <c r="K14" s="54">
        <v>6.069483487668359</v>
      </c>
      <c r="L14" s="54">
        <v>9.1574897077856257</v>
      </c>
      <c r="M14" s="54">
        <v>-0.62982170235851287</v>
      </c>
      <c r="N14" s="54">
        <v>-3.7076313046435438</v>
      </c>
      <c r="O14" s="54">
        <v>3.0432168087211053</v>
      </c>
      <c r="P14" s="54">
        <v>2.0216440133305369</v>
      </c>
      <c r="Q14" s="139">
        <v>-7.8973081184985361E-2</v>
      </c>
      <c r="R14" s="12"/>
    </row>
    <row r="15" spans="1:24" x14ac:dyDescent="0.25">
      <c r="A15" s="8"/>
      <c r="B15" s="14" t="s">
        <v>11</v>
      </c>
      <c r="C15" s="84">
        <v>-6.0771998010012762</v>
      </c>
      <c r="D15" s="84">
        <v>-4.0608016272794529</v>
      </c>
      <c r="E15" s="84">
        <v>-1.3913914330937027</v>
      </c>
      <c r="F15" s="84">
        <v>5.9040042063503551</v>
      </c>
      <c r="G15" s="84">
        <v>1.9963978990129805</v>
      </c>
      <c r="H15" s="84">
        <v>2.4260815774594713</v>
      </c>
      <c r="I15" s="84">
        <v>3.0884244705116304</v>
      </c>
      <c r="J15" s="84">
        <v>-0.3131879795897019</v>
      </c>
      <c r="K15" s="84">
        <v>5.6097421485889587</v>
      </c>
      <c r="L15" s="84">
        <v>1.9262894872473124</v>
      </c>
      <c r="M15" s="84">
        <v>1.3490895040534356</v>
      </c>
      <c r="N15" s="84">
        <v>-0.45222517219418723</v>
      </c>
      <c r="O15" s="84">
        <v>-4.4158217015838552</v>
      </c>
      <c r="P15" s="84">
        <v>-1.5607128907639711</v>
      </c>
      <c r="Q15" s="139">
        <v>-7.1286385625806918</v>
      </c>
      <c r="R15" s="12"/>
      <c r="T15" s="26"/>
      <c r="X15" s="26"/>
    </row>
    <row r="16" spans="1:24" x14ac:dyDescent="0.25">
      <c r="A16" s="8"/>
      <c r="B16" s="10" t="s">
        <v>10</v>
      </c>
      <c r="C16" s="55">
        <v>-2.5741081124765919</v>
      </c>
      <c r="D16" s="55">
        <v>-0.88625409878901884</v>
      </c>
      <c r="E16" s="55">
        <v>-4.5966030301034078</v>
      </c>
      <c r="F16" s="55">
        <v>1.9301531692853535</v>
      </c>
      <c r="G16" s="55">
        <v>1.9398257981364742</v>
      </c>
      <c r="H16" s="55">
        <v>0.7242324488025309</v>
      </c>
      <c r="I16" s="55">
        <v>3.165238891977995</v>
      </c>
      <c r="J16" s="55">
        <v>4.063759648869758</v>
      </c>
      <c r="K16" s="55">
        <v>5.3306491528398059</v>
      </c>
      <c r="L16" s="55">
        <v>7.0722458394218757</v>
      </c>
      <c r="M16" s="55">
        <v>5.4699287012549558</v>
      </c>
      <c r="N16" s="55">
        <v>0.65856191852835533</v>
      </c>
      <c r="O16" s="55">
        <v>-0.73918804334310861</v>
      </c>
      <c r="P16" s="55">
        <v>1.0478387728116934</v>
      </c>
      <c r="Q16" s="139">
        <v>-8.0169727737723129</v>
      </c>
      <c r="R16" s="12"/>
      <c r="T16" s="26"/>
      <c r="X16" s="26"/>
    </row>
    <row r="17" spans="1:26" x14ac:dyDescent="0.25">
      <c r="A17" s="8"/>
      <c r="B17" s="10" t="s">
        <v>19</v>
      </c>
      <c r="C17" s="54">
        <v>-20.173107358303398</v>
      </c>
      <c r="D17" s="54">
        <v>-8.7556015916600565</v>
      </c>
      <c r="E17" s="54">
        <v>-2.9760253019199268</v>
      </c>
      <c r="F17" s="54">
        <v>4.6214696011600775</v>
      </c>
      <c r="G17" s="54">
        <v>1.0240023388427</v>
      </c>
      <c r="H17" s="54">
        <v>-2.0896684614526206</v>
      </c>
      <c r="I17" s="54">
        <v>-2.3736932727041471</v>
      </c>
      <c r="J17" s="54">
        <v>-1.1445801094662644</v>
      </c>
      <c r="K17" s="54">
        <v>6.8583140499956396</v>
      </c>
      <c r="L17" s="54">
        <v>8.9466124055245011</v>
      </c>
      <c r="M17" s="54">
        <v>8.1370447314477623</v>
      </c>
      <c r="N17" s="54">
        <v>3.396713482700342</v>
      </c>
      <c r="O17" s="54">
        <v>1.2576479492401926</v>
      </c>
      <c r="P17" s="54">
        <v>-3.6648438583162357</v>
      </c>
      <c r="Q17" s="139">
        <v>-4.2729768469977669</v>
      </c>
      <c r="R17" s="12"/>
      <c r="T17" s="26"/>
      <c r="X17" s="26"/>
    </row>
    <row r="18" spans="1:26" x14ac:dyDescent="0.25">
      <c r="A18" s="8"/>
      <c r="B18" s="10" t="s">
        <v>68</v>
      </c>
      <c r="C18" s="55">
        <v>-12.539120959717732</v>
      </c>
      <c r="D18" s="55">
        <v>-3.1975978495378587</v>
      </c>
      <c r="E18" s="55">
        <v>6.1661431634897568</v>
      </c>
      <c r="F18" s="55">
        <v>12.851730011541029</v>
      </c>
      <c r="G18" s="55">
        <v>6.2283852371122661</v>
      </c>
      <c r="H18" s="55">
        <v>9.6352624363605255</v>
      </c>
      <c r="I18" s="55">
        <v>14.55839124355327</v>
      </c>
      <c r="J18" s="55">
        <v>8.6536242578638234</v>
      </c>
      <c r="K18" s="55">
        <v>9.2001088087578999</v>
      </c>
      <c r="L18" s="55">
        <v>1.3518432877244413</v>
      </c>
      <c r="M18" s="55">
        <v>3.1785919053671341</v>
      </c>
      <c r="N18" s="55">
        <v>4.1928999798664046</v>
      </c>
      <c r="O18" s="55">
        <v>9.3799492257034434</v>
      </c>
      <c r="P18" s="55">
        <v>10.890286649285862</v>
      </c>
      <c r="Q18" s="139">
        <v>-0.22479288443940648</v>
      </c>
      <c r="R18" s="12"/>
      <c r="T18" s="26"/>
      <c r="X18" s="26"/>
    </row>
    <row r="19" spans="1:26" x14ac:dyDescent="0.25">
      <c r="A19" s="8"/>
      <c r="B19" s="10" t="s">
        <v>20</v>
      </c>
      <c r="C19" s="55">
        <v>-5.5517902404865094</v>
      </c>
      <c r="D19" s="55">
        <v>-8.5218783147342094</v>
      </c>
      <c r="E19" s="55">
        <v>-3.8265250709092369</v>
      </c>
      <c r="F19" s="55">
        <v>-1.6970852965979222</v>
      </c>
      <c r="G19" s="55">
        <v>3.9234925677891219</v>
      </c>
      <c r="H19" s="55">
        <v>5.3532678204835538</v>
      </c>
      <c r="I19" s="55">
        <v>10.057365190040745</v>
      </c>
      <c r="J19" s="55">
        <v>4.0198671081402182</v>
      </c>
      <c r="K19" s="55">
        <v>6.0073085255171632</v>
      </c>
      <c r="L19" s="55">
        <v>3.6796258966265816</v>
      </c>
      <c r="M19" s="55">
        <v>5.5235678223984452</v>
      </c>
      <c r="N19" s="55">
        <v>0.67074953509640434</v>
      </c>
      <c r="O19" s="55">
        <v>-0.45932753514421609</v>
      </c>
      <c r="P19" s="55">
        <v>1.2427921946001064E-2</v>
      </c>
      <c r="Q19" s="139">
        <v>-11.365426189748129</v>
      </c>
      <c r="R19" s="12"/>
      <c r="T19" s="26"/>
      <c r="X19" s="26"/>
    </row>
    <row r="20" spans="1:26" s="6" customFormat="1" ht="14.25" customHeight="1" x14ac:dyDescent="0.25">
      <c r="A20" s="8"/>
      <c r="B20" s="14"/>
      <c r="P20" s="17"/>
      <c r="Q20" s="17"/>
      <c r="R20" s="12"/>
      <c r="S20" s="7"/>
      <c r="T20" s="26"/>
      <c r="U20" s="87"/>
      <c r="V20" s="87"/>
      <c r="W20" s="87"/>
      <c r="X20" s="26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7"/>
      <c r="T21" s="26"/>
      <c r="U21" s="88"/>
      <c r="V21" s="89"/>
      <c r="W21" s="89"/>
      <c r="X21" s="98"/>
      <c r="Y21" s="58"/>
      <c r="Z21" s="58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7"/>
      <c r="T22" s="26"/>
      <c r="U22" s="88"/>
      <c r="V22" s="89"/>
      <c r="W22" s="89"/>
      <c r="X22" s="98"/>
      <c r="Y22" s="58"/>
      <c r="Z22" s="58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7"/>
      <c r="T23" s="98"/>
      <c r="U23" s="89"/>
      <c r="V23" s="89" t="s">
        <v>81</v>
      </c>
      <c r="W23" s="89" t="s">
        <v>11</v>
      </c>
      <c r="X23" s="98"/>
      <c r="Y23" s="58"/>
      <c r="Z23" s="58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7"/>
      <c r="T24" s="99"/>
      <c r="U24" s="103">
        <v>2010</v>
      </c>
      <c r="V24" s="90">
        <f>E13</f>
        <v>2.9703070468234616</v>
      </c>
      <c r="W24" s="90">
        <f>E15</f>
        <v>-1.3913914330937027</v>
      </c>
      <c r="X24" s="99"/>
      <c r="Y24" s="59"/>
      <c r="Z24" s="59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7"/>
      <c r="T25" s="99"/>
      <c r="U25" s="103">
        <v>2011</v>
      </c>
      <c r="V25" s="90">
        <f>I13</f>
        <v>5.5732199682430039</v>
      </c>
      <c r="W25" s="90">
        <f>I15</f>
        <v>3.0884244705116304</v>
      </c>
      <c r="X25" s="99"/>
      <c r="Y25" s="59"/>
      <c r="Z25" s="59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7"/>
      <c r="T26" s="99"/>
      <c r="U26" s="103">
        <v>2012</v>
      </c>
      <c r="V26" s="90">
        <f>M13</f>
        <v>1.9947645593289876</v>
      </c>
      <c r="W26" s="90">
        <f>M15</f>
        <v>1.3490895040534356</v>
      </c>
      <c r="X26" s="99"/>
      <c r="Y26" s="59"/>
      <c r="Z26" s="59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7"/>
      <c r="T27" s="99"/>
      <c r="U27" s="103">
        <v>2013</v>
      </c>
      <c r="V27" s="90">
        <f>Q13</f>
        <v>-6.1409280646711579</v>
      </c>
      <c r="W27" s="90">
        <f>Q15</f>
        <v>-7.1286385625806918</v>
      </c>
      <c r="X27" s="99"/>
      <c r="Y27" s="59"/>
      <c r="Z27" s="59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7"/>
      <c r="T28" s="99"/>
      <c r="U28" s="90"/>
      <c r="V28" s="90"/>
      <c r="W28" s="90"/>
      <c r="X28" s="99"/>
      <c r="Y28" s="59"/>
      <c r="Z28" s="59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7"/>
      <c r="T29" s="99"/>
      <c r="U29" s="90"/>
      <c r="V29" s="90"/>
      <c r="W29" s="90"/>
      <c r="X29" s="99"/>
      <c r="Y29" s="59"/>
      <c r="Z29" s="59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7"/>
      <c r="T30" s="99"/>
      <c r="U30" s="90"/>
      <c r="V30" s="90"/>
      <c r="W30" s="90"/>
      <c r="X30" s="99"/>
      <c r="Y30" s="59"/>
      <c r="Z30" s="59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7"/>
      <c r="T31" s="99"/>
      <c r="U31" s="90"/>
      <c r="V31" s="90"/>
      <c r="W31" s="90"/>
      <c r="X31" s="99"/>
      <c r="Y31" s="59"/>
      <c r="Z31" s="59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7"/>
      <c r="T32" s="99"/>
      <c r="U32" s="90"/>
      <c r="V32" s="90"/>
      <c r="W32" s="90"/>
      <c r="X32" s="99"/>
      <c r="Y32" s="59"/>
      <c r="Z32" s="59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7"/>
      <c r="T33" s="59"/>
      <c r="U33" s="90"/>
      <c r="V33" s="90"/>
      <c r="W33" s="90"/>
      <c r="X33" s="59"/>
      <c r="Y33" s="59"/>
      <c r="Z33" s="59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7"/>
      <c r="T34" s="59"/>
      <c r="U34" s="90"/>
      <c r="V34" s="90"/>
      <c r="W34" s="90"/>
      <c r="X34" s="59"/>
      <c r="Y34" s="59"/>
      <c r="Z34" s="59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7"/>
      <c r="T35" s="59"/>
      <c r="U35" s="90"/>
      <c r="V35" s="90"/>
      <c r="W35" s="90"/>
      <c r="X35" s="59"/>
      <c r="Y35" s="59"/>
      <c r="Z35" s="59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2"/>
      <c r="S36" s="7"/>
      <c r="T36" s="59"/>
      <c r="U36" s="90"/>
      <c r="V36" s="90"/>
      <c r="W36" s="90"/>
      <c r="X36" s="59"/>
      <c r="Y36" s="59"/>
      <c r="Z36" s="59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2"/>
      <c r="S37" s="7"/>
      <c r="T37" s="59"/>
      <c r="U37" s="90"/>
      <c r="V37" s="90"/>
      <c r="W37" s="90"/>
      <c r="X37" s="59"/>
      <c r="Y37" s="59"/>
      <c r="Z37" s="59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2"/>
      <c r="S38" s="7"/>
      <c r="T38" s="59"/>
      <c r="U38" s="90"/>
      <c r="V38" s="90"/>
      <c r="W38" s="90"/>
      <c r="X38" s="59"/>
      <c r="Y38" s="59"/>
      <c r="Z38" s="59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2"/>
      <c r="S39" s="7"/>
      <c r="U39" s="87"/>
      <c r="V39" s="87"/>
      <c r="W39" s="8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2"/>
      <c r="S40" s="7"/>
      <c r="U40" s="87"/>
      <c r="V40" s="87"/>
      <c r="W40" s="8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2"/>
      <c r="S41" s="7"/>
      <c r="U41" s="87"/>
      <c r="V41" s="87"/>
      <c r="W41" s="87"/>
    </row>
    <row r="42" spans="1:26" s="6" customFormat="1" x14ac:dyDescent="0.25">
      <c r="A42" s="8"/>
      <c r="B42" s="72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2"/>
      <c r="S42" s="7"/>
      <c r="T42" s="26"/>
      <c r="U42" s="88"/>
      <c r="V42" s="87"/>
      <c r="W42" s="87"/>
    </row>
    <row r="43" spans="1:26" s="6" customFormat="1" x14ac:dyDescent="0.25">
      <c r="A43" s="8"/>
      <c r="B43" s="7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  <c r="U43" s="87"/>
      <c r="V43" s="87"/>
      <c r="W43" s="87"/>
    </row>
    <row r="44" spans="1:26" x14ac:dyDescent="0.25">
      <c r="A44" s="8"/>
      <c r="B44" s="7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2"/>
      <c r="R45" s="12"/>
      <c r="S45" s="10"/>
    </row>
    <row r="46" spans="1:26" x14ac:dyDescent="0.25">
      <c r="A46" s="21"/>
      <c r="B46" s="22" t="str">
        <f>Índice!B35</f>
        <v>Fuente: Muestra Trimestral Manufacturera Regional, Dane. Junio de 2013.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0" x14ac:dyDescent="0.25">
      <c r="B49" s="26"/>
      <c r="T49" s="7"/>
    </row>
    <row r="54" spans="2:20" x14ac:dyDescent="0.25">
      <c r="B54" s="26"/>
      <c r="T54" s="7"/>
    </row>
    <row r="55" spans="2:20" x14ac:dyDescent="0.25">
      <c r="B55" s="26"/>
      <c r="T55" s="7"/>
    </row>
    <row r="56" spans="2:20" x14ac:dyDescent="0.25">
      <c r="B56" s="26"/>
      <c r="T56" s="7"/>
    </row>
    <row r="57" spans="2:20" x14ac:dyDescent="0.25">
      <c r="B57" s="26"/>
      <c r="T57" s="7"/>
    </row>
    <row r="58" spans="2:20" x14ac:dyDescent="0.25">
      <c r="B58" s="26"/>
      <c r="T58" s="7"/>
    </row>
    <row r="59" spans="2:20" x14ac:dyDescent="0.25">
      <c r="B59" s="26"/>
      <c r="T59" s="7"/>
    </row>
    <row r="63" spans="2:20" x14ac:dyDescent="0.25">
      <c r="B63" s="26"/>
      <c r="T63" s="7"/>
    </row>
    <row r="71" spans="2:20" x14ac:dyDescent="0.25">
      <c r="B71" s="26"/>
      <c r="T71" s="7"/>
    </row>
    <row r="72" spans="2:20" x14ac:dyDescent="0.25">
      <c r="B72" s="26"/>
      <c r="T72" s="7"/>
    </row>
  </sheetData>
  <mergeCells count="6">
    <mergeCell ref="B7:P7"/>
    <mergeCell ref="B8:P8"/>
    <mergeCell ref="E10:H10"/>
    <mergeCell ref="I10:L10"/>
    <mergeCell ref="M10:P10"/>
    <mergeCell ref="C10:D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87" customWidth="1"/>
    <col min="22" max="24" width="10.85546875" style="87"/>
    <col min="25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68" t="s">
        <v>84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2"/>
    </row>
    <row r="8" spans="1:19" x14ac:dyDescent="0.25">
      <c r="A8" s="8"/>
      <c r="B8" s="167" t="s">
        <v>70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2"/>
    </row>
    <row r="9" spans="1:19" x14ac:dyDescent="0.25">
      <c r="A9" s="8"/>
      <c r="B9" s="9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136"/>
      <c r="Q9" s="9"/>
      <c r="R9" s="12"/>
    </row>
    <row r="10" spans="1:19" ht="15.75" customHeight="1" x14ac:dyDescent="0.25">
      <c r="A10" s="8"/>
      <c r="B10" s="10"/>
      <c r="C10" s="169">
        <v>2009</v>
      </c>
      <c r="D10" s="169"/>
      <c r="E10" s="169">
        <v>2010</v>
      </c>
      <c r="F10" s="169"/>
      <c r="G10" s="169"/>
      <c r="H10" s="169"/>
      <c r="I10" s="169">
        <v>2011</v>
      </c>
      <c r="J10" s="169"/>
      <c r="K10" s="169"/>
      <c r="L10" s="169"/>
      <c r="M10" s="169">
        <v>2012</v>
      </c>
      <c r="N10" s="169"/>
      <c r="O10" s="169"/>
      <c r="P10" s="169"/>
      <c r="Q10" s="165">
        <v>2013</v>
      </c>
      <c r="R10" s="12"/>
    </row>
    <row r="11" spans="1:19" x14ac:dyDescent="0.25">
      <c r="A11" s="8"/>
      <c r="B11" s="10"/>
      <c r="C11" s="77" t="s">
        <v>61</v>
      </c>
      <c r="D11" s="77" t="s">
        <v>62</v>
      </c>
      <c r="E11" s="77" t="s">
        <v>59</v>
      </c>
      <c r="F11" s="77" t="s">
        <v>60</v>
      </c>
      <c r="G11" s="77" t="s">
        <v>61</v>
      </c>
      <c r="H11" s="77" t="s">
        <v>62</v>
      </c>
      <c r="I11" s="77" t="s">
        <v>59</v>
      </c>
      <c r="J11" s="77" t="s">
        <v>60</v>
      </c>
      <c r="K11" s="77" t="s">
        <v>61</v>
      </c>
      <c r="L11" s="77" t="s">
        <v>62</v>
      </c>
      <c r="M11" s="77" t="s">
        <v>59</v>
      </c>
      <c r="N11" s="77" t="s">
        <v>60</v>
      </c>
      <c r="O11" s="77" t="s">
        <v>61</v>
      </c>
      <c r="P11" s="77" t="s">
        <v>62</v>
      </c>
      <c r="Q11" s="77" t="s">
        <v>59</v>
      </c>
      <c r="R11" s="12"/>
    </row>
    <row r="12" spans="1:19" ht="12" customHeight="1" x14ac:dyDescent="0.25">
      <c r="A12" s="8"/>
      <c r="B12" s="1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36"/>
      <c r="R12" s="12"/>
    </row>
    <row r="13" spans="1:19" x14ac:dyDescent="0.25">
      <c r="A13" s="8"/>
      <c r="B13" s="14" t="s">
        <v>81</v>
      </c>
      <c r="C13" s="84">
        <v>-6.0156144984875866</v>
      </c>
      <c r="D13" s="84">
        <v>-0.38008395374579118</v>
      </c>
      <c r="E13" s="84">
        <v>2.877209648218515</v>
      </c>
      <c r="F13" s="84">
        <v>4.9420853930693953</v>
      </c>
      <c r="G13" s="84">
        <v>2.9334839488385889</v>
      </c>
      <c r="H13" s="84">
        <v>4.0168676250217361</v>
      </c>
      <c r="I13" s="84">
        <v>4.3081724452611603</v>
      </c>
      <c r="J13" s="84">
        <v>3.8041523642032393</v>
      </c>
      <c r="K13" s="84">
        <v>7.0499079126326913</v>
      </c>
      <c r="L13" s="84">
        <v>4.1718360244776598</v>
      </c>
      <c r="M13" s="84">
        <v>2.9001031695250479</v>
      </c>
      <c r="N13" s="84">
        <v>0.5650496476338196</v>
      </c>
      <c r="O13" s="84">
        <v>-1.1037951565860404</v>
      </c>
      <c r="P13" s="84">
        <v>-0.80511999048226146</v>
      </c>
      <c r="Q13" s="84">
        <v>-6.3424840124219344</v>
      </c>
      <c r="R13" s="12"/>
    </row>
    <row r="14" spans="1:19" x14ac:dyDescent="0.25">
      <c r="A14" s="8"/>
      <c r="B14" s="10" t="s">
        <v>12</v>
      </c>
      <c r="C14" s="54">
        <v>-8.9940976675438549</v>
      </c>
      <c r="D14" s="54">
        <v>-2.681224051085096</v>
      </c>
      <c r="E14" s="54">
        <v>7.8465047934126231</v>
      </c>
      <c r="F14" s="54">
        <v>7.4108265764064152</v>
      </c>
      <c r="G14" s="54">
        <v>2.2770330020543295</v>
      </c>
      <c r="H14" s="54">
        <v>2.3465654793589419</v>
      </c>
      <c r="I14" s="54">
        <v>4.5090781808487801</v>
      </c>
      <c r="J14" s="54">
        <v>10.819975134637216</v>
      </c>
      <c r="K14" s="54">
        <v>7.4293882612260109</v>
      </c>
      <c r="L14" s="54">
        <v>7.1144022586281164</v>
      </c>
      <c r="M14" s="54">
        <v>-0.29865994562582321</v>
      </c>
      <c r="N14" s="54">
        <v>-3.1670617243037213</v>
      </c>
      <c r="O14" s="54">
        <v>-0.27444226989401521</v>
      </c>
      <c r="P14" s="54">
        <v>1.3515532308544742</v>
      </c>
      <c r="Q14" s="84">
        <v>-1.0851803155986106</v>
      </c>
      <c r="R14" s="12"/>
    </row>
    <row r="15" spans="1:19" x14ac:dyDescent="0.25">
      <c r="A15" s="8"/>
      <c r="B15" s="14" t="s">
        <v>11</v>
      </c>
      <c r="C15" s="84">
        <v>-8.7266247169246469</v>
      </c>
      <c r="D15" s="84">
        <v>-4.8278301839452915</v>
      </c>
      <c r="E15" s="84">
        <v>0.68780495993405744</v>
      </c>
      <c r="F15" s="84">
        <v>5.0674292283246825</v>
      </c>
      <c r="G15" s="84">
        <v>1.9251008259422386</v>
      </c>
      <c r="H15" s="84">
        <v>0.81284743851977037</v>
      </c>
      <c r="I15" s="84">
        <v>0.65059871041572848</v>
      </c>
      <c r="J15" s="84">
        <v>9.9900620875281732E-2</v>
      </c>
      <c r="K15" s="84">
        <v>3.1995762617472945</v>
      </c>
      <c r="L15" s="84">
        <v>1.1988403295711381</v>
      </c>
      <c r="M15" s="84">
        <v>0.26689335054439489</v>
      </c>
      <c r="N15" s="84">
        <v>-2.4222183101247907</v>
      </c>
      <c r="O15" s="84">
        <v>-4.4576183524360875</v>
      </c>
      <c r="P15" s="84">
        <v>-3.6582118112899686</v>
      </c>
      <c r="Q15" s="84">
        <v>-6.9567052953405923</v>
      </c>
      <c r="R15" s="12"/>
    </row>
    <row r="16" spans="1:19" x14ac:dyDescent="0.25">
      <c r="A16" s="8"/>
      <c r="B16" s="10" t="s">
        <v>10</v>
      </c>
      <c r="C16" s="55">
        <v>-1.0693536646442459</v>
      </c>
      <c r="D16" s="55">
        <v>-1.9351646472385298</v>
      </c>
      <c r="E16" s="55">
        <v>-4.7023243891534117</v>
      </c>
      <c r="F16" s="55">
        <v>0.22865199008819115</v>
      </c>
      <c r="G16" s="55">
        <v>-0.12645428631112843</v>
      </c>
      <c r="H16" s="55">
        <v>-1.6691749171995895</v>
      </c>
      <c r="I16" s="55">
        <v>2.9900507774146323</v>
      </c>
      <c r="J16" s="55">
        <v>5.5403932709156001</v>
      </c>
      <c r="K16" s="55">
        <v>7.34812559165956</v>
      </c>
      <c r="L16" s="55">
        <v>9.2988698311437865</v>
      </c>
      <c r="M16" s="55">
        <v>3.7911484302515452</v>
      </c>
      <c r="N16" s="55">
        <v>1.58136165306062</v>
      </c>
      <c r="O16" s="55">
        <v>-1.1720675350313181</v>
      </c>
      <c r="P16" s="55">
        <v>2.013510044970146</v>
      </c>
      <c r="Q16" s="84">
        <v>-5.3855072605068504</v>
      </c>
      <c r="R16" s="12"/>
    </row>
    <row r="17" spans="1:26" x14ac:dyDescent="0.25">
      <c r="A17" s="8"/>
      <c r="B17" s="10" t="s">
        <v>19</v>
      </c>
      <c r="C17" s="54">
        <v>-18.105946379262129</v>
      </c>
      <c r="D17" s="54">
        <v>-8.7208628090166727</v>
      </c>
      <c r="E17" s="54">
        <v>-4.2762892174185723</v>
      </c>
      <c r="F17" s="54">
        <v>1.3806060627663541</v>
      </c>
      <c r="G17" s="54">
        <v>6.8379478480817824E-3</v>
      </c>
      <c r="H17" s="54">
        <v>-1.0889974472451214</v>
      </c>
      <c r="I17" s="54">
        <v>-1.7656979529002137</v>
      </c>
      <c r="J17" s="54">
        <v>0.13512069874601629</v>
      </c>
      <c r="K17" s="54">
        <v>8.7371649941703424</v>
      </c>
      <c r="L17" s="54">
        <v>7.6230174802613293</v>
      </c>
      <c r="M17" s="54">
        <v>8.3826034746431244</v>
      </c>
      <c r="N17" s="54">
        <v>6.3009073237319413</v>
      </c>
      <c r="O17" s="54">
        <v>1.0937812017615123</v>
      </c>
      <c r="P17" s="54">
        <v>1.6763912267588221</v>
      </c>
      <c r="Q17" s="84">
        <v>-3.3363855339756276</v>
      </c>
      <c r="R17" s="12"/>
    </row>
    <row r="18" spans="1:26" x14ac:dyDescent="0.25">
      <c r="A18" s="8"/>
      <c r="B18" s="10" t="s">
        <v>68</v>
      </c>
      <c r="C18" s="55">
        <v>-11.870767773957692</v>
      </c>
      <c r="D18" s="55">
        <v>-4.0237321124367291</v>
      </c>
      <c r="E18" s="55">
        <v>4.8083375414460283</v>
      </c>
      <c r="F18" s="55">
        <v>12.557930199377054</v>
      </c>
      <c r="G18" s="55">
        <v>7.3893317055226726</v>
      </c>
      <c r="H18" s="55">
        <v>13.443192111536728</v>
      </c>
      <c r="I18" s="55">
        <v>13.804299259881404</v>
      </c>
      <c r="J18" s="55">
        <v>5.8552260721233651</v>
      </c>
      <c r="K18" s="55">
        <v>7.1744448230357305</v>
      </c>
      <c r="L18" s="55">
        <v>-0.82895981076595016</v>
      </c>
      <c r="M18" s="55">
        <v>0.29152654754345253</v>
      </c>
      <c r="N18" s="55">
        <v>5.0603090508265058</v>
      </c>
      <c r="O18" s="55">
        <v>3.386553321947261</v>
      </c>
      <c r="P18" s="55">
        <v>8.8797824541346095</v>
      </c>
      <c r="Q18" s="84">
        <v>0.41783859048840633</v>
      </c>
      <c r="R18" s="12"/>
    </row>
    <row r="19" spans="1:26" x14ac:dyDescent="0.25">
      <c r="A19" s="8"/>
      <c r="B19" s="10" t="s">
        <v>20</v>
      </c>
      <c r="C19" s="55">
        <v>-5.2433411926089075</v>
      </c>
      <c r="D19" s="55">
        <v>-5.0562196831637092</v>
      </c>
      <c r="E19" s="55">
        <v>-2.2716605330909245</v>
      </c>
      <c r="F19" s="55">
        <v>-4.2974631691296334</v>
      </c>
      <c r="G19" s="55">
        <v>-2.0486628015190078</v>
      </c>
      <c r="H19" s="55">
        <v>-1.3709378359622049</v>
      </c>
      <c r="I19" s="55">
        <v>3.5496130301157613</v>
      </c>
      <c r="J19" s="55">
        <v>5.5410377234259789</v>
      </c>
      <c r="K19" s="55">
        <v>9.7523881615577004</v>
      </c>
      <c r="L19" s="55">
        <v>7.0810306949362412</v>
      </c>
      <c r="M19" s="55">
        <v>5.3539060249787163</v>
      </c>
      <c r="N19" s="55">
        <v>0.41956272004204376</v>
      </c>
      <c r="O19" s="55">
        <v>-2.2328737178096691</v>
      </c>
      <c r="P19" s="55">
        <v>-2.3444175864264283</v>
      </c>
      <c r="Q19" s="84">
        <v>-9.2265350020753303</v>
      </c>
      <c r="R19" s="12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87"/>
      <c r="V20" s="87"/>
      <c r="W20" s="87"/>
      <c r="X20" s="87"/>
    </row>
    <row r="21" spans="1:26" s="6" customFormat="1" ht="14.25" customHeight="1" x14ac:dyDescent="0.25">
      <c r="A21" s="8"/>
      <c r="B21" s="14"/>
      <c r="O21" s="16"/>
      <c r="P21" s="16"/>
      <c r="Q21" s="17"/>
      <c r="R21" s="12"/>
      <c r="S21" s="7"/>
      <c r="U21" s="88"/>
      <c r="V21" s="89"/>
      <c r="W21" s="89"/>
      <c r="X21" s="89"/>
      <c r="Y21" s="58"/>
      <c r="Z21" s="58"/>
    </row>
    <row r="22" spans="1:26" s="6" customFormat="1" ht="14.25" customHeight="1" x14ac:dyDescent="0.25">
      <c r="A22" s="8"/>
      <c r="B22" s="14"/>
      <c r="O22" s="16"/>
      <c r="P22" s="16"/>
      <c r="Q22" s="17"/>
      <c r="R22" s="12"/>
      <c r="S22" s="7"/>
      <c r="U22" s="88"/>
      <c r="V22" s="89"/>
      <c r="W22" s="89"/>
      <c r="X22" s="89"/>
      <c r="Y22" s="58"/>
      <c r="Z22" s="58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8"/>
      <c r="U23" s="89"/>
      <c r="V23" s="89" t="s">
        <v>81</v>
      </c>
      <c r="W23" s="89" t="s">
        <v>11</v>
      </c>
      <c r="X23" s="89"/>
      <c r="Y23" s="58"/>
      <c r="Z23" s="58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9"/>
      <c r="U24" s="103">
        <v>2010</v>
      </c>
      <c r="V24" s="90">
        <f>E13</f>
        <v>2.877209648218515</v>
      </c>
      <c r="W24" s="90">
        <f>E15</f>
        <v>0.68780495993405744</v>
      </c>
      <c r="X24" s="90"/>
      <c r="Y24" s="59"/>
      <c r="Z24" s="59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9"/>
      <c r="U25" s="103">
        <v>2011</v>
      </c>
      <c r="V25" s="90">
        <f>I13</f>
        <v>4.3081724452611603</v>
      </c>
      <c r="W25" s="90">
        <f>I15</f>
        <v>0.65059871041572848</v>
      </c>
      <c r="X25" s="90"/>
      <c r="Y25" s="59"/>
      <c r="Z25" s="59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9"/>
      <c r="U26" s="103">
        <v>2012</v>
      </c>
      <c r="V26" s="90">
        <f>M13</f>
        <v>2.9001031695250479</v>
      </c>
      <c r="W26" s="90">
        <f>M15</f>
        <v>0.26689335054439489</v>
      </c>
      <c r="X26" s="90"/>
      <c r="Y26" s="59"/>
      <c r="Z26" s="59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9"/>
      <c r="U27" s="103">
        <v>2013</v>
      </c>
      <c r="V27" s="90">
        <f>Q13</f>
        <v>-6.3424840124219344</v>
      </c>
      <c r="W27" s="90">
        <f>Q15</f>
        <v>-6.9567052953405923</v>
      </c>
      <c r="X27" s="90"/>
      <c r="Y27" s="59"/>
      <c r="Z27" s="59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9"/>
      <c r="U28" s="90"/>
      <c r="V28" s="90"/>
      <c r="W28" s="90"/>
      <c r="X28" s="90"/>
      <c r="Y28" s="59"/>
      <c r="Z28" s="59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9"/>
      <c r="U29" s="90"/>
      <c r="V29" s="90"/>
      <c r="W29" s="90"/>
      <c r="X29" s="90"/>
      <c r="Y29" s="59"/>
      <c r="Z29" s="59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9"/>
      <c r="U30" s="90"/>
      <c r="V30" s="90"/>
      <c r="W30" s="90"/>
      <c r="X30" s="90"/>
      <c r="Y30" s="59"/>
      <c r="Z30" s="59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9"/>
      <c r="U31" s="90"/>
      <c r="V31" s="90"/>
      <c r="W31" s="90"/>
      <c r="X31" s="90"/>
      <c r="Y31" s="59"/>
      <c r="Z31" s="59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9"/>
      <c r="U32" s="90"/>
      <c r="V32" s="90"/>
      <c r="W32" s="90"/>
      <c r="X32" s="90"/>
      <c r="Y32" s="59"/>
      <c r="Z32" s="59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9"/>
      <c r="U33" s="90"/>
      <c r="V33" s="90"/>
      <c r="W33" s="90"/>
      <c r="X33" s="90"/>
      <c r="Y33" s="59"/>
      <c r="Z33" s="59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9"/>
      <c r="U34" s="90"/>
      <c r="V34" s="90"/>
      <c r="W34" s="90"/>
      <c r="X34" s="90"/>
      <c r="Y34" s="59"/>
      <c r="Z34" s="59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9"/>
      <c r="U35" s="90"/>
      <c r="V35" s="90"/>
      <c r="W35" s="90"/>
      <c r="X35" s="90"/>
      <c r="Y35" s="59"/>
      <c r="Z35" s="59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9"/>
      <c r="U36" s="90"/>
      <c r="V36" s="90"/>
      <c r="W36" s="90"/>
      <c r="X36" s="90"/>
      <c r="Y36" s="59"/>
      <c r="Z36" s="59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9"/>
      <c r="U37" s="90"/>
      <c r="V37" s="90"/>
      <c r="W37" s="90"/>
      <c r="X37" s="90"/>
      <c r="Y37" s="59"/>
      <c r="Z37" s="59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9"/>
      <c r="U38" s="90"/>
      <c r="V38" s="90"/>
      <c r="W38" s="90"/>
      <c r="X38" s="90"/>
      <c r="Y38" s="59"/>
      <c r="Z38" s="59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  <c r="U39" s="87"/>
      <c r="V39" s="87"/>
      <c r="W39" s="87"/>
      <c r="X39" s="8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  <c r="U40" s="87"/>
      <c r="V40" s="87"/>
      <c r="W40" s="87"/>
      <c r="X40" s="8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  <c r="U41" s="87"/>
      <c r="V41" s="87"/>
      <c r="W41" s="87"/>
      <c r="X41" s="87"/>
    </row>
    <row r="42" spans="1:26" s="6" customFormat="1" x14ac:dyDescent="0.25">
      <c r="A42" s="8"/>
      <c r="B42" s="72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88"/>
      <c r="V42" s="87"/>
      <c r="W42" s="87"/>
      <c r="X42" s="87"/>
    </row>
    <row r="43" spans="1:26" s="6" customFormat="1" x14ac:dyDescent="0.25">
      <c r="A43" s="8"/>
      <c r="B43" s="7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  <c r="U43" s="87"/>
      <c r="V43" s="87"/>
      <c r="W43" s="87"/>
      <c r="X43" s="87"/>
    </row>
    <row r="44" spans="1:26" x14ac:dyDescent="0.25">
      <c r="A44" s="8"/>
      <c r="B44" s="7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tr">
        <f>Índice!$B$35</f>
        <v>Fuente: Muestra Trimestral Manufacturera Regional, Dane. Junio de 2013.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B7:Q7"/>
    <mergeCell ref="B8:Q8"/>
    <mergeCell ref="C10:D10"/>
    <mergeCell ref="E10:H10"/>
    <mergeCell ref="I10:L10"/>
    <mergeCell ref="M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Normal="100" zoomScaleSheetLayoutView="100" workbookViewId="0">
      <selection activeCell="S40" sqref="S4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68" t="s">
        <v>65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2"/>
    </row>
    <row r="8" spans="1:19" x14ac:dyDescent="0.25">
      <c r="A8" s="8"/>
      <c r="B8" s="167" t="s">
        <v>70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2"/>
    </row>
    <row r="9" spans="1:19" x14ac:dyDescent="0.25">
      <c r="A9" s="8"/>
      <c r="B9" s="9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136"/>
      <c r="Q9" s="9"/>
      <c r="R9" s="12"/>
    </row>
    <row r="10" spans="1:19" ht="15.75" customHeight="1" x14ac:dyDescent="0.25">
      <c r="A10" s="8"/>
      <c r="B10" s="10"/>
      <c r="C10" s="169">
        <v>2009</v>
      </c>
      <c r="D10" s="169"/>
      <c r="E10" s="169">
        <v>2010</v>
      </c>
      <c r="F10" s="169"/>
      <c r="G10" s="169"/>
      <c r="H10" s="169"/>
      <c r="I10" s="169">
        <v>2011</v>
      </c>
      <c r="J10" s="169"/>
      <c r="K10" s="169"/>
      <c r="L10" s="169"/>
      <c r="M10" s="169">
        <v>2012</v>
      </c>
      <c r="N10" s="169"/>
      <c r="O10" s="169"/>
      <c r="P10" s="169"/>
      <c r="Q10" s="165">
        <v>2013</v>
      </c>
      <c r="R10" s="12"/>
    </row>
    <row r="11" spans="1:19" x14ac:dyDescent="0.25">
      <c r="A11" s="8"/>
      <c r="B11" s="10"/>
      <c r="C11" s="77" t="s">
        <v>61</v>
      </c>
      <c r="D11" s="77" t="s">
        <v>62</v>
      </c>
      <c r="E11" s="77" t="s">
        <v>59</v>
      </c>
      <c r="F11" s="77" t="s">
        <v>60</v>
      </c>
      <c r="G11" s="77" t="s">
        <v>61</v>
      </c>
      <c r="H11" s="77" t="s">
        <v>62</v>
      </c>
      <c r="I11" s="77" t="s">
        <v>59</v>
      </c>
      <c r="J11" s="77" t="s">
        <v>60</v>
      </c>
      <c r="K11" s="77" t="s">
        <v>61</v>
      </c>
      <c r="L11" s="77" t="s">
        <v>62</v>
      </c>
      <c r="M11" s="77" t="s">
        <v>59</v>
      </c>
      <c r="N11" s="77" t="s">
        <v>60</v>
      </c>
      <c r="O11" s="77" t="s">
        <v>61</v>
      </c>
      <c r="P11" s="77" t="s">
        <v>62</v>
      </c>
      <c r="Q11" s="77" t="s">
        <v>59</v>
      </c>
      <c r="R11" s="12"/>
    </row>
    <row r="12" spans="1:19" ht="12" customHeight="1" x14ac:dyDescent="0.25">
      <c r="A12" s="8"/>
      <c r="B12" s="10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100"/>
      <c r="P12" s="136"/>
      <c r="R12" s="12"/>
    </row>
    <row r="13" spans="1:19" x14ac:dyDescent="0.25">
      <c r="A13" s="8"/>
      <c r="B13" s="14" t="s">
        <v>81</v>
      </c>
      <c r="C13" s="84">
        <v>-6.0033553129896555</v>
      </c>
      <c r="D13" s="84">
        <v>-5.3159390658081946</v>
      </c>
      <c r="E13" s="84">
        <v>-3.5506337524834453</v>
      </c>
      <c r="F13" s="84">
        <v>-0.61909975998409861</v>
      </c>
      <c r="G13" s="84">
        <v>-0.66929901005943204</v>
      </c>
      <c r="H13" s="84">
        <v>-0.12750668003904675</v>
      </c>
      <c r="I13" s="84">
        <v>1.5954270447538388</v>
      </c>
      <c r="J13" s="84">
        <v>0.64838662976827166</v>
      </c>
      <c r="K13" s="84">
        <v>1.7902791300076881</v>
      </c>
      <c r="L13" s="84">
        <v>1.5143330388911247</v>
      </c>
      <c r="M13" s="84">
        <v>1.4801711404375917</v>
      </c>
      <c r="N13" s="84">
        <v>1.0915127616345055</v>
      </c>
      <c r="O13" s="84">
        <v>0.78407637540134356</v>
      </c>
      <c r="P13" s="84">
        <v>-5.6520266627624327E-2</v>
      </c>
      <c r="Q13" s="84">
        <v>-1.756727915020162</v>
      </c>
      <c r="R13" s="12"/>
    </row>
    <row r="14" spans="1:19" x14ac:dyDescent="0.25">
      <c r="A14" s="8"/>
      <c r="B14" s="10" t="s">
        <v>12</v>
      </c>
      <c r="C14" s="54">
        <v>-7.1484548681238103</v>
      </c>
      <c r="D14" s="54">
        <v>-5.986777241874397</v>
      </c>
      <c r="E14" s="54">
        <v>-2.7988804053329708</v>
      </c>
      <c r="F14" s="54">
        <v>-0.91198495157812642</v>
      </c>
      <c r="G14" s="54">
        <v>-1.4449016983312357</v>
      </c>
      <c r="H14" s="54">
        <v>-2.6976120413867211</v>
      </c>
      <c r="I14" s="54">
        <v>-1.5914056641967766</v>
      </c>
      <c r="J14" s="54">
        <v>0.26923719228275633</v>
      </c>
      <c r="K14" s="54">
        <v>1.3044911698211425</v>
      </c>
      <c r="L14" s="54">
        <v>1.7791104603473107</v>
      </c>
      <c r="M14" s="54">
        <v>1.465831414412655</v>
      </c>
      <c r="N14" s="54">
        <v>2.4102764523552533</v>
      </c>
      <c r="O14" s="54">
        <v>3.881569540787555</v>
      </c>
      <c r="P14" s="54">
        <v>3.4345653652995578</v>
      </c>
      <c r="Q14" s="84">
        <v>2.6167617513125352</v>
      </c>
      <c r="R14" s="12"/>
    </row>
    <row r="15" spans="1:19" x14ac:dyDescent="0.25">
      <c r="A15" s="8"/>
      <c r="B15" s="14" t="s">
        <v>11</v>
      </c>
      <c r="C15" s="84">
        <v>-5.1528691452485065</v>
      </c>
      <c r="D15" s="84">
        <v>-5.6676426466197416</v>
      </c>
      <c r="E15" s="84">
        <v>-5.2056114745687943</v>
      </c>
      <c r="F15" s="84">
        <v>-2.9457185504298322</v>
      </c>
      <c r="G15" s="84">
        <v>-2.0124416807315026</v>
      </c>
      <c r="H15" s="84">
        <v>-0.73708171558956037</v>
      </c>
      <c r="I15" s="84">
        <v>1.552649831536046</v>
      </c>
      <c r="J15" s="84">
        <v>2.2924623631539465</v>
      </c>
      <c r="K15" s="84">
        <v>1.9475351351615711</v>
      </c>
      <c r="L15" s="84">
        <v>0.91267466876350234</v>
      </c>
      <c r="M15" s="84">
        <v>0.23235923533804215</v>
      </c>
      <c r="N15" s="84">
        <v>-0.37620700901455084</v>
      </c>
      <c r="O15" s="84">
        <v>-0.80188989583073189</v>
      </c>
      <c r="P15" s="84">
        <v>-0.68158811216197934</v>
      </c>
      <c r="Q15" s="84">
        <v>-1.526651112746813</v>
      </c>
      <c r="R15" s="12"/>
    </row>
    <row r="16" spans="1:19" x14ac:dyDescent="0.25">
      <c r="A16" s="8"/>
      <c r="B16" s="10" t="s">
        <v>10</v>
      </c>
      <c r="C16" s="55">
        <v>-3.1050801141965123</v>
      </c>
      <c r="D16" s="55">
        <v>-1.488921634642304</v>
      </c>
      <c r="E16" s="55">
        <v>-3.3323655739182612</v>
      </c>
      <c r="F16" s="55">
        <v>-2.0711330346949719</v>
      </c>
      <c r="G16" s="55">
        <v>-0.22537011137344631</v>
      </c>
      <c r="H16" s="55">
        <v>-0.66925404137058164</v>
      </c>
      <c r="I16" s="55">
        <v>2.8172704712016383</v>
      </c>
      <c r="J16" s="55">
        <v>1.9419690568412529</v>
      </c>
      <c r="K16" s="55">
        <v>3.257461150832186</v>
      </c>
      <c r="L16" s="55">
        <v>3.7346722261615062</v>
      </c>
      <c r="M16" s="55">
        <v>2.5519380472141195</v>
      </c>
      <c r="N16" s="54">
        <v>1.5415124385189438</v>
      </c>
      <c r="O16" s="54">
        <v>-1.1272615516298545</v>
      </c>
      <c r="P16" s="54">
        <v>-2.9769205104815621</v>
      </c>
      <c r="Q16" s="84">
        <v>-4.0030103422648677</v>
      </c>
      <c r="R16" s="12"/>
    </row>
    <row r="17" spans="1:26" x14ac:dyDescent="0.25">
      <c r="A17" s="8"/>
      <c r="B17" s="10" t="s">
        <v>19</v>
      </c>
      <c r="C17" s="54">
        <v>-9.0266895685519604</v>
      </c>
      <c r="D17" s="54">
        <v>-6.9128328951749136</v>
      </c>
      <c r="E17" s="54">
        <v>-2.5974027505633823</v>
      </c>
      <c r="F17" s="54">
        <v>1.6399642230987332</v>
      </c>
      <c r="G17" s="54">
        <v>1.9563598157961382</v>
      </c>
      <c r="H17" s="54">
        <v>1.0008721597534853</v>
      </c>
      <c r="I17" s="54">
        <v>3.5092278314889702</v>
      </c>
      <c r="J17" s="54">
        <v>2.9288010816093779</v>
      </c>
      <c r="K17" s="54">
        <v>5.6393716667386906</v>
      </c>
      <c r="L17" s="54">
        <v>7.4349288420690884</v>
      </c>
      <c r="M17" s="54">
        <v>4.2693610847268637</v>
      </c>
      <c r="N17" s="54">
        <v>1.1072551761110327</v>
      </c>
      <c r="O17" s="54">
        <v>-1.2607969398859775</v>
      </c>
      <c r="P17" s="54">
        <v>-3.2024009781837615</v>
      </c>
      <c r="Q17" s="84">
        <v>-5.0192947745854699</v>
      </c>
      <c r="R17" s="12"/>
      <c r="V17" s="6"/>
      <c r="W17" s="6"/>
    </row>
    <row r="18" spans="1:26" x14ac:dyDescent="0.25">
      <c r="A18" s="8"/>
      <c r="B18" s="10" t="s">
        <v>68</v>
      </c>
      <c r="C18" s="55">
        <v>-15.049235757984825</v>
      </c>
      <c r="D18" s="55">
        <v>-13.019507536343644</v>
      </c>
      <c r="E18" s="55">
        <v>-6.4245306323027389</v>
      </c>
      <c r="F18" s="55">
        <v>-2.3234265077050509</v>
      </c>
      <c r="G18" s="55">
        <v>0.3668068072953945</v>
      </c>
      <c r="H18" s="55">
        <v>0.3668583194932129</v>
      </c>
      <c r="I18" s="55">
        <v>-0.87738523120083345</v>
      </c>
      <c r="J18" s="55">
        <v>-1.2999447565066102</v>
      </c>
      <c r="K18" s="55">
        <v>-0.47674459311337625</v>
      </c>
      <c r="L18" s="55">
        <v>-0.24287337745761972</v>
      </c>
      <c r="M18" s="55">
        <v>1.8165177598816973</v>
      </c>
      <c r="N18" s="54">
        <v>1.0808960828065928</v>
      </c>
      <c r="O18" s="54">
        <v>0.83758261236346332</v>
      </c>
      <c r="P18" s="54">
        <v>0.64881483377587923</v>
      </c>
      <c r="Q18" s="84">
        <v>-1.6046776133606944</v>
      </c>
      <c r="R18" s="12"/>
      <c r="V18" s="6"/>
      <c r="W18" s="6"/>
    </row>
    <row r="19" spans="1:26" x14ac:dyDescent="0.25">
      <c r="A19" s="8"/>
      <c r="B19" s="10" t="s">
        <v>20</v>
      </c>
      <c r="C19" s="55">
        <v>-4.9054184872578288</v>
      </c>
      <c r="D19" s="55">
        <v>-3.8074904214415617</v>
      </c>
      <c r="E19" s="55">
        <v>0.97435952878726084</v>
      </c>
      <c r="F19" s="55">
        <v>-0.70789371254186273</v>
      </c>
      <c r="G19" s="55">
        <v>-2.6018909311494753</v>
      </c>
      <c r="H19" s="55">
        <v>-2.5803272624772555</v>
      </c>
      <c r="I19" s="55">
        <v>-3.3062628475952427</v>
      </c>
      <c r="J19" s="55">
        <v>-2.7712432036529844</v>
      </c>
      <c r="K19" s="55">
        <v>1.0839146054083759</v>
      </c>
      <c r="L19" s="55">
        <v>-0.6525976972226899</v>
      </c>
      <c r="M19" s="55">
        <v>1.8262448208879123</v>
      </c>
      <c r="N19" s="54">
        <v>2.0762017967405955</v>
      </c>
      <c r="O19" s="54">
        <v>0.55887521884927516</v>
      </c>
      <c r="P19" s="54">
        <v>1.2769264916590028</v>
      </c>
      <c r="Q19" s="84">
        <v>-0.73259041573167094</v>
      </c>
      <c r="R19" s="12"/>
      <c r="V19" s="6"/>
      <c r="W19" s="6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149"/>
      <c r="V20" s="149"/>
      <c r="W20" s="149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7"/>
      <c r="R21" s="12"/>
      <c r="S21" s="7"/>
      <c r="U21" s="150"/>
      <c r="V21" s="151"/>
      <c r="W21" s="151"/>
      <c r="X21" s="89"/>
      <c r="Y21" s="58"/>
      <c r="Z21" s="58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7"/>
      <c r="R22" s="12"/>
      <c r="S22" s="7"/>
      <c r="U22" s="88"/>
      <c r="V22" s="89"/>
      <c r="W22" s="89"/>
      <c r="X22" s="89"/>
      <c r="Y22" s="58"/>
      <c r="Z22" s="58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8"/>
      <c r="U23" s="89"/>
      <c r="V23" s="89" t="s">
        <v>81</v>
      </c>
      <c r="W23" s="89" t="s">
        <v>11</v>
      </c>
      <c r="X23" s="89"/>
      <c r="Y23" s="58"/>
      <c r="Z23" s="58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9"/>
      <c r="U24" s="103">
        <v>2010</v>
      </c>
      <c r="V24" s="90">
        <f>E13</f>
        <v>-3.5506337524834453</v>
      </c>
      <c r="W24" s="90">
        <f>E15</f>
        <v>-5.2056114745687943</v>
      </c>
      <c r="X24" s="90"/>
      <c r="Y24" s="59"/>
      <c r="Z24" s="59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9"/>
      <c r="U25" s="103">
        <v>2011</v>
      </c>
      <c r="V25" s="90">
        <f>I13</f>
        <v>1.5954270447538388</v>
      </c>
      <c r="W25" s="90">
        <f>I15</f>
        <v>1.552649831536046</v>
      </c>
      <c r="X25" s="90"/>
      <c r="Y25" s="59"/>
      <c r="Z25" s="59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9"/>
      <c r="U26" s="103">
        <v>2012</v>
      </c>
      <c r="V26" s="90">
        <f>M13</f>
        <v>1.4801711404375917</v>
      </c>
      <c r="W26" s="90">
        <f>M15</f>
        <v>0.23235923533804215</v>
      </c>
      <c r="X26" s="90"/>
      <c r="Y26" s="59"/>
      <c r="Z26" s="59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9"/>
      <c r="U27" s="103">
        <v>2013</v>
      </c>
      <c r="V27" s="90">
        <f>Q13</f>
        <v>-1.756727915020162</v>
      </c>
      <c r="W27" s="90">
        <f>Q15</f>
        <v>-1.526651112746813</v>
      </c>
      <c r="X27" s="90"/>
      <c r="Y27" s="59"/>
      <c r="Z27" s="59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9"/>
      <c r="U28" s="90"/>
      <c r="V28" s="90"/>
      <c r="W28" s="90"/>
      <c r="X28" s="90"/>
      <c r="Y28" s="59"/>
      <c r="Z28" s="59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9"/>
      <c r="U29" s="90"/>
      <c r="V29" s="90"/>
      <c r="W29" s="90"/>
      <c r="X29" s="90"/>
      <c r="Y29" s="59"/>
      <c r="Z29" s="59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9"/>
      <c r="U30" s="90"/>
      <c r="V30" s="90"/>
      <c r="W30" s="90"/>
      <c r="X30" s="90"/>
      <c r="Y30" s="59"/>
      <c r="Z30" s="59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9"/>
      <c r="U31" s="90"/>
      <c r="V31" s="90"/>
      <c r="W31" s="90"/>
      <c r="X31" s="90"/>
      <c r="Y31" s="59"/>
      <c r="Z31" s="59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9"/>
      <c r="U32" s="90"/>
      <c r="V32" s="90"/>
      <c r="W32" s="90"/>
      <c r="X32" s="90"/>
      <c r="Y32" s="59"/>
      <c r="Z32" s="59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</row>
    <row r="42" spans="1:26" s="6" customFormat="1" x14ac:dyDescent="0.25">
      <c r="A42" s="8"/>
      <c r="B42" s="72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47"/>
    </row>
    <row r="43" spans="1:26" s="6" customFormat="1" x14ac:dyDescent="0.25">
      <c r="A43" s="8"/>
      <c r="B43" s="7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tr">
        <f>Índice!$B$35</f>
        <v>Fuente: Muestra Trimestral Manufacturera Regional, Dane. Junio de 2013.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B7:Q7"/>
    <mergeCell ref="B8:Q8"/>
    <mergeCell ref="C10:D10"/>
    <mergeCell ref="E10:H10"/>
    <mergeCell ref="I10:L10"/>
    <mergeCell ref="M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85" zoomScaleNormal="100" zoomScaleSheetLayoutView="85" workbookViewId="0">
      <selection activeCell="M22" sqref="M22"/>
    </sheetView>
  </sheetViews>
  <sheetFormatPr baseColWidth="10" defaultColWidth="10.85546875" defaultRowHeight="15.75" x14ac:dyDescent="0.25"/>
  <cols>
    <col min="1" max="1" width="1.85546875" style="7" customWidth="1"/>
    <col min="2" max="2" width="73" style="7" customWidth="1"/>
    <col min="3" max="3" width="3.140625" style="7" customWidth="1"/>
    <col min="4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9.5703125" style="26" customWidth="1"/>
    <col min="13" max="13" width="11.42578125" style="87" customWidth="1"/>
    <col min="14" max="14" width="10.85546875" style="87" customWidth="1"/>
    <col min="15" max="15" width="10.85546875" style="87"/>
    <col min="16" max="18" width="10.85546875" style="26"/>
    <col min="19" max="19" width="10.85546875" style="6"/>
    <col min="20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63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63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63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68" t="s">
        <v>83</v>
      </c>
      <c r="C7" s="168"/>
      <c r="D7" s="168"/>
      <c r="E7" s="168"/>
      <c r="F7" s="168"/>
      <c r="G7" s="168"/>
      <c r="H7" s="168"/>
      <c r="I7" s="168"/>
      <c r="J7" s="168"/>
      <c r="K7" s="12"/>
    </row>
    <row r="8" spans="1:18" x14ac:dyDescent="0.25">
      <c r="A8" s="8"/>
      <c r="B8" s="167" t="s">
        <v>154</v>
      </c>
      <c r="C8" s="167"/>
      <c r="D8" s="167"/>
      <c r="E8" s="167"/>
      <c r="F8" s="167"/>
      <c r="G8" s="167"/>
      <c r="H8" s="167"/>
      <c r="I8" s="167"/>
      <c r="J8" s="167"/>
      <c r="K8" s="12"/>
    </row>
    <row r="9" spans="1:18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25">
      <c r="A10" s="8"/>
      <c r="B10" s="10"/>
      <c r="C10" s="10"/>
      <c r="D10" s="169" t="s">
        <v>0</v>
      </c>
      <c r="E10" s="169"/>
      <c r="F10" s="169"/>
      <c r="G10" s="169"/>
      <c r="H10" s="76" t="s">
        <v>57</v>
      </c>
      <c r="I10" s="81"/>
      <c r="K10" s="12"/>
    </row>
    <row r="11" spans="1:18" x14ac:dyDescent="0.25">
      <c r="A11" s="8"/>
      <c r="B11" s="10"/>
      <c r="C11" s="146"/>
      <c r="D11" s="77">
        <v>2010</v>
      </c>
      <c r="E11" s="77">
        <v>2011</v>
      </c>
      <c r="F11" s="77">
        <v>2012</v>
      </c>
      <c r="G11" s="77">
        <v>2013</v>
      </c>
      <c r="H11" s="77">
        <v>2013</v>
      </c>
      <c r="K11" s="12"/>
    </row>
    <row r="12" spans="1:18" ht="12" customHeight="1" x14ac:dyDescent="0.25">
      <c r="A12" s="8"/>
      <c r="B12" s="10"/>
      <c r="C12" s="100"/>
      <c r="D12" s="100"/>
      <c r="E12" s="100"/>
      <c r="F12" s="100"/>
      <c r="G12" s="13"/>
      <c r="K12" s="12"/>
      <c r="N12" s="87" t="s">
        <v>78</v>
      </c>
      <c r="O12" s="87" t="s">
        <v>57</v>
      </c>
    </row>
    <row r="13" spans="1:18" x14ac:dyDescent="0.25">
      <c r="A13" s="8"/>
      <c r="B13" s="101" t="s">
        <v>145</v>
      </c>
      <c r="D13" s="107">
        <v>2.5091890109266268</v>
      </c>
      <c r="E13" s="107">
        <v>23.209894575814527</v>
      </c>
      <c r="F13" s="107">
        <v>-10.929742893812788</v>
      </c>
      <c r="G13" s="84">
        <v>-31.136225702998466</v>
      </c>
      <c r="H13" s="107">
        <v>-3.622539225834128</v>
      </c>
      <c r="K13" s="12"/>
      <c r="L13" s="172"/>
      <c r="M13" s="87" t="str">
        <f>B30</f>
        <v>Confiteria, cafe y otros productos alimenticios</v>
      </c>
      <c r="N13" s="91">
        <f>G30</f>
        <v>10.244679897456033</v>
      </c>
      <c r="O13" s="91">
        <f>H30</f>
        <v>0.73090768698737119</v>
      </c>
      <c r="Q13" s="159"/>
      <c r="R13" s="159"/>
    </row>
    <row r="14" spans="1:18" x14ac:dyDescent="0.25">
      <c r="A14" s="8"/>
      <c r="B14" s="101" t="s">
        <v>167</v>
      </c>
      <c r="D14" s="107">
        <v>1.5119119749224641</v>
      </c>
      <c r="E14" s="107">
        <v>9.0652103249779348</v>
      </c>
      <c r="F14" s="107">
        <v>9.7600676145721756</v>
      </c>
      <c r="G14" s="84">
        <v>-13.142890369081861</v>
      </c>
      <c r="H14" s="107">
        <v>-1.6229656358491424</v>
      </c>
      <c r="K14" s="12"/>
      <c r="L14" s="172"/>
      <c r="M14" s="87" t="str">
        <f>B29</f>
        <v>Elaboracion de productos lacteos</v>
      </c>
      <c r="N14" s="91">
        <f>G29</f>
        <v>21.269758039719065</v>
      </c>
      <c r="O14" s="91">
        <f>H29</f>
        <v>0.18763549585002395</v>
      </c>
      <c r="Q14" s="159"/>
      <c r="R14" s="159"/>
    </row>
    <row r="15" spans="1:18" x14ac:dyDescent="0.25">
      <c r="A15" s="8"/>
      <c r="B15" s="101" t="s">
        <v>163</v>
      </c>
      <c r="D15" s="107">
        <v>1.1896204556778089</v>
      </c>
      <c r="E15" s="107">
        <v>12.517085184802568</v>
      </c>
      <c r="F15" s="107">
        <v>3.4150875337962239</v>
      </c>
      <c r="G15" s="84">
        <v>-11.365202628419279</v>
      </c>
      <c r="H15" s="107">
        <v>-1.1772011957938269</v>
      </c>
      <c r="K15" s="12"/>
      <c r="L15" s="172"/>
      <c r="M15" s="87" t="str">
        <f>B28</f>
        <v>Fabricación de maquinaria y equipo</v>
      </c>
      <c r="N15" s="91">
        <f>G28</f>
        <v>5.4044040066697496</v>
      </c>
      <c r="O15" s="91">
        <f>H28</f>
        <v>0.18417859598273648</v>
      </c>
      <c r="Q15" s="159"/>
      <c r="R15" s="159"/>
    </row>
    <row r="16" spans="1:18" x14ac:dyDescent="0.25">
      <c r="A16" s="8"/>
      <c r="B16" s="101" t="s">
        <v>173</v>
      </c>
      <c r="D16" s="107">
        <v>3.4544907621012699</v>
      </c>
      <c r="E16" s="107">
        <v>-1.8345434249171788</v>
      </c>
      <c r="F16" s="107">
        <v>-3.9190019602721726</v>
      </c>
      <c r="G16" s="84">
        <v>-9.1683783362039524</v>
      </c>
      <c r="H16" s="107">
        <v>-0.74713221632026405</v>
      </c>
      <c r="K16" s="12"/>
      <c r="L16" s="172"/>
      <c r="M16" s="87" t="str">
        <f>B27</f>
        <v>Bebidas no alcoholicas; aguas minerales</v>
      </c>
      <c r="N16" s="91">
        <f>G27</f>
        <v>3.5778793179729762</v>
      </c>
      <c r="O16" s="91">
        <f>H27</f>
        <v>0.15005420079274995</v>
      </c>
      <c r="Q16" s="159"/>
      <c r="R16" s="159"/>
    </row>
    <row r="17" spans="1:18" x14ac:dyDescent="0.25">
      <c r="A17" s="8"/>
      <c r="B17" s="101" t="s">
        <v>112</v>
      </c>
      <c r="D17" s="106">
        <v>1.6603270106173351</v>
      </c>
      <c r="E17" s="107">
        <v>1.1280532491255713</v>
      </c>
      <c r="F17" s="107">
        <v>7.2481566756530613</v>
      </c>
      <c r="G17" s="84">
        <v>-5.5090141437348361</v>
      </c>
      <c r="H17" s="107">
        <v>-0.63145057330575871</v>
      </c>
      <c r="K17" s="12"/>
      <c r="L17" s="172"/>
      <c r="M17" s="87" t="str">
        <f>B26</f>
        <v>Transformacion de carne y sus derivados</v>
      </c>
      <c r="N17" s="91">
        <f>G26</f>
        <v>0.63219597732708799</v>
      </c>
      <c r="O17" s="91">
        <f>H26</f>
        <v>4.2949884807227633E-2</v>
      </c>
      <c r="Q17" s="159"/>
      <c r="R17" s="159"/>
    </row>
    <row r="18" spans="1:18" x14ac:dyDescent="0.25">
      <c r="A18" s="8"/>
      <c r="B18" s="101" t="s">
        <v>159</v>
      </c>
      <c r="D18" s="107">
        <v>18.003978120752141</v>
      </c>
      <c r="E18" s="107">
        <v>-1.2821161852767493</v>
      </c>
      <c r="F18" s="107">
        <v>7.2165443873293267</v>
      </c>
      <c r="G18" s="84">
        <v>-5.2956852566283796</v>
      </c>
      <c r="H18" s="107">
        <v>-0.18772451144224206</v>
      </c>
      <c r="K18" s="12"/>
      <c r="L18" s="172"/>
      <c r="M18" s="87" t="str">
        <f>B25</f>
        <v>Prendas de vestir, excepto las de piel</v>
      </c>
      <c r="N18" s="91">
        <f>G25</f>
        <v>0.33141083175438624</v>
      </c>
      <c r="O18" s="91">
        <f>H25</f>
        <v>7.6727036194646735E-3</v>
      </c>
      <c r="Q18" s="159"/>
      <c r="R18" s="159"/>
    </row>
    <row r="19" spans="1:18" x14ac:dyDescent="0.25">
      <c r="A19" s="8"/>
      <c r="B19" s="101" t="s">
        <v>164</v>
      </c>
      <c r="D19" s="107">
        <v>4.0937557447402018</v>
      </c>
      <c r="E19" s="107">
        <v>13.782781674471266</v>
      </c>
      <c r="F19" s="107">
        <v>-8.223046016814294</v>
      </c>
      <c r="G19" s="84">
        <v>-11.007863588194922</v>
      </c>
      <c r="H19" s="107">
        <v>-0.16920029211866455</v>
      </c>
      <c r="K19" s="12"/>
      <c r="L19" s="172"/>
      <c r="M19" s="87" t="str">
        <f>B24</f>
        <v>Papel y cartón y sus productos.</v>
      </c>
      <c r="N19" s="91">
        <f>G24</f>
        <v>-0.12930938020144778</v>
      </c>
      <c r="O19" s="91">
        <f>H24</f>
        <v>-3.7084576221250742E-3</v>
      </c>
      <c r="Q19" s="159"/>
      <c r="R19" s="159"/>
    </row>
    <row r="20" spans="1:18" x14ac:dyDescent="0.25">
      <c r="A20" s="8"/>
      <c r="B20" s="101" t="s">
        <v>26</v>
      </c>
      <c r="D20" s="106">
        <v>-8.1545886544334483</v>
      </c>
      <c r="E20" s="107">
        <v>7.7732495035466753</v>
      </c>
      <c r="F20" s="107">
        <v>-5.2227493048840774</v>
      </c>
      <c r="G20" s="84">
        <v>-3.6344017149379959</v>
      </c>
      <c r="H20" s="107">
        <v>-0.16290952943057804</v>
      </c>
      <c r="K20" s="12"/>
      <c r="L20" s="172"/>
      <c r="M20" s="87" t="str">
        <f>B23</f>
        <v>Bebidas alcoholicas</v>
      </c>
      <c r="N20" s="91">
        <f>G23</f>
        <v>-32.138155785302104</v>
      </c>
      <c r="O20" s="91">
        <f>H23</f>
        <v>-4.1465643228996594E-3</v>
      </c>
      <c r="Q20" s="159"/>
      <c r="R20" s="159"/>
    </row>
    <row r="21" spans="1:18" x14ac:dyDescent="0.25">
      <c r="A21" s="8"/>
      <c r="B21" s="101" t="s">
        <v>125</v>
      </c>
      <c r="D21" s="107">
        <v>-27.343287416233398</v>
      </c>
      <c r="E21" s="107">
        <v>22.072854076305081</v>
      </c>
      <c r="F21" s="107">
        <v>-8.7729299124220557</v>
      </c>
      <c r="G21" s="84">
        <v>-11.585602605324363</v>
      </c>
      <c r="H21" s="107">
        <v>-7.9664970885585717E-2</v>
      </c>
      <c r="K21" s="12"/>
      <c r="L21" s="172"/>
      <c r="M21" s="87" t="str">
        <f>B22</f>
        <v>Edición e impresión</v>
      </c>
      <c r="N21" s="91">
        <f>G22</f>
        <v>-0.2857265978853829</v>
      </c>
      <c r="O21" s="91">
        <f>H22</f>
        <v>-2.3393957695048786E-2</v>
      </c>
      <c r="Q21" s="159"/>
      <c r="R21" s="159"/>
    </row>
    <row r="22" spans="1:18" ht="15.75" customHeight="1" x14ac:dyDescent="0.25">
      <c r="A22" s="8"/>
      <c r="B22" s="101" t="s">
        <v>24</v>
      </c>
      <c r="D22" s="107">
        <v>-24.700649722062494</v>
      </c>
      <c r="E22" s="107">
        <v>18.622623139742544</v>
      </c>
      <c r="F22" s="107">
        <v>1.9380184321945215</v>
      </c>
      <c r="G22" s="84">
        <v>-0.2857265978853829</v>
      </c>
      <c r="H22" s="107">
        <v>-2.3393957695048786E-2</v>
      </c>
      <c r="K22" s="12"/>
      <c r="L22" s="172"/>
      <c r="M22" s="87">
        <f>(500)/7</f>
        <v>71.428571428571431</v>
      </c>
      <c r="N22" s="91">
        <f>G21</f>
        <v>-11.585602605324363</v>
      </c>
      <c r="O22" s="91">
        <f>H21</f>
        <v>-7.9664970885585717E-2</v>
      </c>
      <c r="Q22" s="159"/>
      <c r="R22" s="159"/>
    </row>
    <row r="23" spans="1:18" x14ac:dyDescent="0.25">
      <c r="A23" s="8"/>
      <c r="B23" s="101" t="s">
        <v>165</v>
      </c>
      <c r="D23" s="107">
        <v>-9.8079471670426521</v>
      </c>
      <c r="E23" s="107">
        <v>-99.368808393662647</v>
      </c>
      <c r="F23" s="107">
        <v>8.9064054738222875</v>
      </c>
      <c r="G23" s="84">
        <v>-32.138155785302104</v>
      </c>
      <c r="H23" s="107">
        <v>-4.1465643228996594E-3</v>
      </c>
      <c r="K23" s="12"/>
      <c r="L23" s="172"/>
      <c r="M23" s="87" t="str">
        <f>B20</f>
        <v xml:space="preserve">Otras industrias manufactureras </v>
      </c>
      <c r="N23" s="91">
        <f>G20</f>
        <v>-3.6344017149379959</v>
      </c>
      <c r="O23" s="91">
        <f>H20</f>
        <v>-0.16290952943057804</v>
      </c>
      <c r="Q23" s="159"/>
      <c r="R23" s="159"/>
    </row>
    <row r="24" spans="1:18" x14ac:dyDescent="0.25">
      <c r="A24" s="8"/>
      <c r="B24" s="101" t="s">
        <v>166</v>
      </c>
      <c r="D24" s="106">
        <v>20.113736010719528</v>
      </c>
      <c r="E24" s="107">
        <v>-4.290699707131318</v>
      </c>
      <c r="F24" s="107">
        <v>9.548866259753531</v>
      </c>
      <c r="G24" s="84">
        <v>-0.12930938020144778</v>
      </c>
      <c r="H24" s="107">
        <v>-3.7084576221250742E-3</v>
      </c>
      <c r="K24" s="12"/>
      <c r="L24" s="172"/>
      <c r="M24" s="87" t="str">
        <f>B19</f>
        <v>Curtido y preparado de cueros, calzado y artículos de viaje</v>
      </c>
      <c r="N24" s="91">
        <f>G19</f>
        <v>-11.007863588194922</v>
      </c>
      <c r="O24" s="91">
        <f>H19</f>
        <v>-0.16920029211866455</v>
      </c>
      <c r="Q24" s="159"/>
      <c r="R24" s="159"/>
    </row>
    <row r="25" spans="1:18" x14ac:dyDescent="0.25">
      <c r="A25" s="8"/>
      <c r="B25" s="101" t="s">
        <v>177</v>
      </c>
      <c r="D25" s="107">
        <v>-11.130019891829868</v>
      </c>
      <c r="E25" s="107">
        <v>-5.4478666390771142</v>
      </c>
      <c r="F25" s="107">
        <v>6.7993452712402425</v>
      </c>
      <c r="G25" s="84">
        <v>0.33141083175438624</v>
      </c>
      <c r="H25" s="107">
        <v>7.6727036194646735E-3</v>
      </c>
      <c r="K25" s="12"/>
      <c r="L25" s="172"/>
      <c r="M25" s="87" t="str">
        <f>B18</f>
        <v>Elaboracion de productos de panaderia</v>
      </c>
      <c r="N25" s="91">
        <f>G18</f>
        <v>-5.2956852566283796</v>
      </c>
      <c r="O25" s="91">
        <f>H18</f>
        <v>-0.18772451144224206</v>
      </c>
      <c r="Q25" s="159"/>
      <c r="R25" s="159"/>
    </row>
    <row r="26" spans="1:18" x14ac:dyDescent="0.25">
      <c r="A26" s="8"/>
      <c r="B26" s="172" t="s">
        <v>172</v>
      </c>
      <c r="D26" s="107">
        <v>5.0088979188819716</v>
      </c>
      <c r="E26" s="107">
        <v>5.9984312263996697</v>
      </c>
      <c r="F26" s="107">
        <v>5.9889224186829848</v>
      </c>
      <c r="G26" s="84">
        <v>0.63219597732708799</v>
      </c>
      <c r="H26" s="107">
        <v>4.2949884807227633E-2</v>
      </c>
      <c r="K26" s="12"/>
      <c r="L26" s="172"/>
      <c r="M26" s="87" t="str">
        <f>B17</f>
        <v>Fabricación de artículos de plástico y caucho</v>
      </c>
      <c r="N26" s="91">
        <f>G17</f>
        <v>-5.5090141437348361</v>
      </c>
      <c r="O26" s="91">
        <f>H17</f>
        <v>-0.63145057330575871</v>
      </c>
      <c r="Q26" s="159"/>
      <c r="R26" s="159"/>
    </row>
    <row r="27" spans="1:18" x14ac:dyDescent="0.25">
      <c r="A27" s="8"/>
      <c r="B27" s="101" t="s">
        <v>171</v>
      </c>
      <c r="D27" s="107">
        <v>25.315258907641571</v>
      </c>
      <c r="E27" s="107">
        <v>-9.3172959355538261</v>
      </c>
      <c r="F27" s="107">
        <v>14.271290960879114</v>
      </c>
      <c r="G27" s="84">
        <v>3.5778793179729762</v>
      </c>
      <c r="H27" s="107">
        <v>0.15005420079274995</v>
      </c>
      <c r="K27" s="12"/>
      <c r="L27" s="172"/>
      <c r="M27" s="87" t="str">
        <f>B16</f>
        <v>Hilatura, tejedura y productos textiles</v>
      </c>
      <c r="N27" s="91">
        <f>G16</f>
        <v>-9.1683783362039524</v>
      </c>
      <c r="O27" s="91">
        <f>H16</f>
        <v>-0.74713221632026405</v>
      </c>
      <c r="Q27" s="159"/>
      <c r="R27" s="159"/>
    </row>
    <row r="28" spans="1:18" x14ac:dyDescent="0.25">
      <c r="A28" s="8"/>
      <c r="B28" s="101" t="s">
        <v>161</v>
      </c>
      <c r="D28" s="106">
        <v>-24.564103802206361</v>
      </c>
      <c r="E28" s="107">
        <v>-9.7962329900178613</v>
      </c>
      <c r="F28" s="107">
        <v>-6.7809719975307159</v>
      </c>
      <c r="G28" s="84">
        <v>5.4044040066697496</v>
      </c>
      <c r="H28" s="107">
        <v>0.18417859598273648</v>
      </c>
      <c r="K28" s="12"/>
      <c r="L28" s="172"/>
      <c r="M28" s="87" t="str">
        <f>B15</f>
        <v>Básicas de hierro, acero, elaborados de metal</v>
      </c>
      <c r="N28" s="91">
        <f>G15</f>
        <v>-11.365202628419279</v>
      </c>
      <c r="O28" s="91">
        <f>H15</f>
        <v>-1.1772011957938269</v>
      </c>
      <c r="Q28" s="159"/>
      <c r="R28" s="159"/>
    </row>
    <row r="29" spans="1:18" x14ac:dyDescent="0.25">
      <c r="A29" s="8"/>
      <c r="B29" s="101" t="s">
        <v>160</v>
      </c>
      <c r="D29" s="106">
        <v>-1.1740813505131009</v>
      </c>
      <c r="E29" s="107">
        <v>-43.826869233048228</v>
      </c>
      <c r="F29" s="107">
        <v>10.187562222564029</v>
      </c>
      <c r="G29" s="84">
        <v>21.269758039719065</v>
      </c>
      <c r="H29" s="107">
        <v>0.18763549585002395</v>
      </c>
      <c r="K29" s="12"/>
      <c r="L29" s="172"/>
      <c r="M29" s="87" t="str">
        <f>B14</f>
        <v xml:space="preserve">Farmacéuticos, jabones y otros químicos </v>
      </c>
      <c r="N29" s="91">
        <f>G14</f>
        <v>-13.142890369081861</v>
      </c>
      <c r="O29" s="91">
        <f>H14</f>
        <v>-1.6229656358491424</v>
      </c>
      <c r="Q29" s="159"/>
      <c r="R29" s="159"/>
    </row>
    <row r="30" spans="1:18" x14ac:dyDescent="0.25">
      <c r="A30" s="8"/>
      <c r="B30" s="101" t="s">
        <v>82</v>
      </c>
      <c r="D30" s="107">
        <v>2.8181709121260834</v>
      </c>
      <c r="E30" s="107">
        <v>-3.5411806215500441</v>
      </c>
      <c r="F30" s="107">
        <v>-2.8161654320319029</v>
      </c>
      <c r="G30" s="84">
        <v>10.244679897456033</v>
      </c>
      <c r="H30" s="107">
        <v>0.73090768698737119</v>
      </c>
      <c r="K30" s="12"/>
      <c r="L30" s="172"/>
      <c r="M30" s="87" t="str">
        <f>B13</f>
        <v>Vehículos automotores, autopartes</v>
      </c>
      <c r="N30" s="91">
        <f>G13</f>
        <v>-31.136225702998466</v>
      </c>
      <c r="O30" s="91">
        <f>H13</f>
        <v>-3.622539225834128</v>
      </c>
      <c r="Q30" s="159"/>
      <c r="R30" s="159"/>
    </row>
    <row r="31" spans="1:18" x14ac:dyDescent="0.25">
      <c r="A31" s="8"/>
      <c r="B31" s="14" t="s">
        <v>32</v>
      </c>
      <c r="D31" s="105">
        <v>-1.3913914330937027</v>
      </c>
      <c r="E31" s="105">
        <v>3.0884244705116304</v>
      </c>
      <c r="F31" s="84">
        <v>1.3490895040534356</v>
      </c>
      <c r="G31" s="84">
        <v>-7.1286385625806918</v>
      </c>
      <c r="H31" s="105">
        <v>-7.1286385625806918</v>
      </c>
      <c r="J31" s="172"/>
      <c r="K31" s="12"/>
      <c r="L31" s="172"/>
      <c r="M31" s="87" t="str">
        <f>B31</f>
        <v>Total</v>
      </c>
      <c r="N31" s="91">
        <f>G31</f>
        <v>-7.1286385625806918</v>
      </c>
      <c r="O31" s="91">
        <f>H31</f>
        <v>-7.1286385625806918</v>
      </c>
    </row>
    <row r="32" spans="1:18" s="6" customFormat="1" ht="14.25" customHeight="1" x14ac:dyDescent="0.25">
      <c r="A32" s="8"/>
      <c r="B32" s="14"/>
      <c r="C32" s="7"/>
      <c r="D32" s="16"/>
      <c r="E32" s="16"/>
      <c r="F32" s="16"/>
      <c r="G32" s="16"/>
      <c r="H32" s="17"/>
      <c r="I32" s="17"/>
      <c r="J32" s="17"/>
      <c r="K32" s="12"/>
      <c r="L32" s="26"/>
      <c r="M32" s="87"/>
      <c r="N32" s="87"/>
      <c r="O32" s="87"/>
      <c r="P32" s="26"/>
      <c r="Q32" s="26"/>
      <c r="R32" s="2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26"/>
      <c r="M33" s="87"/>
      <c r="N33" s="88"/>
      <c r="O33" s="89"/>
      <c r="P33" s="98"/>
      <c r="Q33" s="98"/>
      <c r="R33" s="98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26"/>
      <c r="M34" s="87"/>
      <c r="N34" s="88"/>
      <c r="O34" s="89"/>
      <c r="P34" s="98"/>
      <c r="Q34" s="98"/>
      <c r="R34" s="98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M35" s="89"/>
      <c r="N35" s="89"/>
      <c r="O35" s="89"/>
      <c r="P35" s="98"/>
      <c r="Q35" s="98"/>
      <c r="R35" s="98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M36" s="90"/>
      <c r="N36" s="90"/>
      <c r="O36" s="90"/>
      <c r="P36" s="99"/>
      <c r="Q36" s="99"/>
      <c r="R36" s="9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M37" s="90"/>
      <c r="N37" s="90"/>
      <c r="O37" s="90"/>
      <c r="P37" s="99"/>
      <c r="Q37" s="99"/>
      <c r="R37" s="9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M38" s="90"/>
      <c r="N38" s="90"/>
      <c r="O38" s="90"/>
      <c r="P38" s="99"/>
      <c r="Q38" s="99"/>
      <c r="R38" s="9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M39" s="90"/>
      <c r="N39" s="90"/>
      <c r="O39" s="90"/>
      <c r="P39" s="99"/>
      <c r="Q39" s="99"/>
      <c r="R39" s="9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M40" s="90"/>
      <c r="N40" s="90"/>
      <c r="O40" s="90"/>
      <c r="P40" s="99"/>
      <c r="Q40" s="99"/>
      <c r="R40" s="99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90"/>
      <c r="N41" s="90"/>
      <c r="O41" s="90"/>
      <c r="P41" s="99"/>
      <c r="Q41" s="99"/>
      <c r="R41" s="99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90"/>
      <c r="N42" s="90"/>
      <c r="O42" s="90"/>
      <c r="P42" s="99"/>
      <c r="Q42" s="99"/>
      <c r="R42" s="99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90"/>
      <c r="N43" s="90"/>
      <c r="O43" s="90"/>
      <c r="P43" s="99"/>
      <c r="Q43" s="99"/>
      <c r="R43" s="99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90"/>
      <c r="N44" s="90"/>
      <c r="O44" s="90"/>
      <c r="P44" s="99"/>
      <c r="Q44" s="99"/>
      <c r="R44" s="99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90"/>
      <c r="N45" s="90"/>
      <c r="O45" s="90"/>
      <c r="P45" s="99"/>
      <c r="Q45" s="99"/>
      <c r="R45" s="99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90"/>
      <c r="N46" s="90"/>
      <c r="O46" s="90"/>
      <c r="P46" s="99"/>
      <c r="Q46" s="99"/>
      <c r="R46" s="99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26"/>
      <c r="M47" s="90"/>
      <c r="N47" s="90"/>
      <c r="O47" s="90"/>
      <c r="P47" s="99"/>
      <c r="Q47" s="99"/>
      <c r="R47" s="99"/>
      <c r="S47" s="59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90"/>
      <c r="N48" s="90"/>
      <c r="O48" s="90"/>
      <c r="P48" s="99"/>
      <c r="Q48" s="99"/>
      <c r="R48" s="99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90"/>
      <c r="N49" s="90"/>
      <c r="O49" s="90"/>
      <c r="P49" s="99"/>
      <c r="Q49" s="99"/>
      <c r="R49" s="99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90"/>
      <c r="N50" s="90"/>
      <c r="O50" s="90"/>
      <c r="P50" s="99"/>
      <c r="Q50" s="99"/>
      <c r="R50" s="99"/>
      <c r="S50" s="59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87" t="str">
        <f>IF(G51="","",1)</f>
        <v/>
      </c>
      <c r="N51" s="87"/>
      <c r="O51" s="87"/>
      <c r="P51" s="26"/>
      <c r="Q51" s="26"/>
      <c r="R51" s="26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87" t="str">
        <f>IF(G52="","",1)</f>
        <v/>
      </c>
      <c r="N52" s="87"/>
      <c r="O52" s="87"/>
      <c r="P52" s="26"/>
      <c r="Q52" s="26"/>
      <c r="R52" s="26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26"/>
      <c r="M53" s="87"/>
      <c r="N53" s="87"/>
      <c r="O53" s="87"/>
      <c r="P53" s="26"/>
      <c r="Q53" s="26"/>
      <c r="R53" s="26"/>
    </row>
    <row r="54" spans="1:19" s="6" customFormat="1" x14ac:dyDescent="0.25">
      <c r="A54" s="8"/>
      <c r="B54" s="72"/>
      <c r="C54" s="16"/>
      <c r="D54" s="16"/>
      <c r="E54" s="16"/>
      <c r="F54" s="16"/>
      <c r="G54" s="18"/>
      <c r="H54" s="19"/>
      <c r="I54" s="19"/>
      <c r="J54" s="19"/>
      <c r="K54" s="12"/>
      <c r="L54" s="26"/>
      <c r="M54" s="87"/>
      <c r="N54" s="88"/>
      <c r="O54" s="87"/>
      <c r="P54" s="26"/>
      <c r="Q54" s="26"/>
      <c r="R54" s="26"/>
    </row>
    <row r="55" spans="1:19" s="6" customFormat="1" x14ac:dyDescent="0.25">
      <c r="A55" s="8"/>
      <c r="B55" s="72"/>
      <c r="C55" s="10"/>
      <c r="D55" s="10"/>
      <c r="E55" s="10"/>
      <c r="F55" s="10"/>
      <c r="G55" s="10"/>
      <c r="H55" s="10"/>
      <c r="I55" s="10"/>
      <c r="J55" s="10"/>
      <c r="K55" s="12"/>
      <c r="L55" s="164"/>
      <c r="M55" s="87"/>
      <c r="N55" s="87"/>
      <c r="O55" s="87"/>
      <c r="P55" s="26"/>
      <c r="Q55" s="26"/>
      <c r="R55" s="26"/>
    </row>
    <row r="56" spans="1:19" x14ac:dyDescent="0.25">
      <c r="A56" s="8"/>
      <c r="B56" s="72"/>
      <c r="C56" s="10"/>
      <c r="D56" s="10"/>
      <c r="E56" s="10"/>
      <c r="F56" s="10"/>
      <c r="G56" s="10"/>
      <c r="H56" s="10"/>
      <c r="I56" s="10"/>
      <c r="J56" s="10"/>
      <c r="K56" s="12"/>
      <c r="L56" s="164"/>
    </row>
    <row r="57" spans="1:19" x14ac:dyDescent="0.25">
      <c r="A57" s="8"/>
      <c r="B57" s="72"/>
      <c r="K57" s="12"/>
      <c r="L57" s="164"/>
    </row>
    <row r="58" spans="1:19" x14ac:dyDescent="0.25">
      <c r="A58" s="21"/>
      <c r="B58" s="22" t="str">
        <f>Índice!$B$35</f>
        <v>Fuente: Muestra Trimestral Manufacturera Regional, Dane. Junio de 2013.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84"/>
  <sheetViews>
    <sheetView view="pageBreakPreview" zoomScale="85" zoomScaleNormal="100" zoomScaleSheetLayoutView="85" workbookViewId="0">
      <selection activeCell="J31" sqref="J31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9.7109375" style="7" customWidth="1"/>
    <col min="13" max="13" width="11.42578125" style="87" customWidth="1"/>
    <col min="14" max="14" width="10.85546875" style="87" customWidth="1"/>
    <col min="15" max="15" width="10.85546875" style="87"/>
    <col min="16" max="16" width="10.85546875" style="6"/>
    <col min="17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x14ac:dyDescent="0.25">
      <c r="A7" s="8"/>
      <c r="B7" s="168" t="s">
        <v>86</v>
      </c>
      <c r="C7" s="168"/>
      <c r="D7" s="168"/>
      <c r="E7" s="168"/>
      <c r="F7" s="168"/>
      <c r="G7" s="168"/>
      <c r="H7" s="168"/>
      <c r="I7" s="168"/>
      <c r="J7" s="168"/>
      <c r="K7" s="12"/>
    </row>
    <row r="8" spans="1:21" x14ac:dyDescent="0.25">
      <c r="A8" s="8"/>
      <c r="B8" s="167" t="s">
        <v>154</v>
      </c>
      <c r="C8" s="167"/>
      <c r="D8" s="167"/>
      <c r="E8" s="167"/>
      <c r="F8" s="167"/>
      <c r="G8" s="167"/>
      <c r="H8" s="167"/>
      <c r="I8" s="167"/>
      <c r="J8" s="167"/>
      <c r="K8" s="12"/>
    </row>
    <row r="9" spans="1:21" x14ac:dyDescent="0.25">
      <c r="A9" s="8"/>
      <c r="B9" s="9"/>
      <c r="C9" s="67"/>
      <c r="D9" s="67"/>
      <c r="E9" s="67"/>
      <c r="F9" s="67"/>
      <c r="G9" s="67"/>
      <c r="H9" s="9"/>
      <c r="I9" s="9"/>
      <c r="J9" s="9"/>
      <c r="K9" s="12"/>
    </row>
    <row r="10" spans="1:21" ht="15.75" customHeight="1" x14ac:dyDescent="0.25">
      <c r="A10" s="8"/>
      <c r="B10" s="10"/>
      <c r="C10" s="10"/>
      <c r="D10" s="169" t="s">
        <v>0</v>
      </c>
      <c r="E10" s="169"/>
      <c r="F10" s="169"/>
      <c r="G10" s="169"/>
      <c r="H10" s="76" t="s">
        <v>57</v>
      </c>
      <c r="I10" s="81"/>
      <c r="K10" s="12"/>
    </row>
    <row r="11" spans="1:21" x14ac:dyDescent="0.25">
      <c r="A11" s="8"/>
      <c r="B11" s="10"/>
      <c r="C11" s="146"/>
      <c r="D11" s="77">
        <v>2010</v>
      </c>
      <c r="E11" s="77">
        <v>2011</v>
      </c>
      <c r="F11" s="77">
        <v>2012</v>
      </c>
      <c r="G11" s="77">
        <v>2013</v>
      </c>
      <c r="H11" s="77">
        <v>2013</v>
      </c>
      <c r="K11" s="12"/>
      <c r="S11" s="101"/>
    </row>
    <row r="12" spans="1:21" ht="12" customHeight="1" x14ac:dyDescent="0.25">
      <c r="A12" s="8"/>
      <c r="B12" s="10"/>
      <c r="C12" s="100"/>
      <c r="D12" s="100"/>
      <c r="E12" s="100"/>
      <c r="F12" s="100"/>
      <c r="G12" s="67"/>
      <c r="K12" s="12"/>
      <c r="N12" s="87" t="s">
        <v>78</v>
      </c>
      <c r="O12" s="87" t="s">
        <v>57</v>
      </c>
      <c r="S12" s="101"/>
      <c r="U12" s="101"/>
    </row>
    <row r="13" spans="1:21" x14ac:dyDescent="0.25">
      <c r="A13" s="8"/>
      <c r="B13" s="101" t="s">
        <v>123</v>
      </c>
      <c r="D13" s="107">
        <v>10.975354997399922</v>
      </c>
      <c r="E13" s="107">
        <v>18.665368218029599</v>
      </c>
      <c r="F13" s="107">
        <v>-8.3068488592895839</v>
      </c>
      <c r="G13" s="107">
        <v>-40.65456233893142</v>
      </c>
      <c r="H13" s="107">
        <v>-4.2710682837740714</v>
      </c>
      <c r="I13" s="101"/>
      <c r="K13" s="12"/>
      <c r="M13" s="87" t="str">
        <f>B30</f>
        <v>Confiteria, cafe y otros productos alimenticios</v>
      </c>
      <c r="N13" s="91">
        <f>G30</f>
        <v>12.533354358101501</v>
      </c>
      <c r="O13" s="91">
        <f>H30</f>
        <v>0.98187987263261178</v>
      </c>
      <c r="Q13" s="143"/>
      <c r="R13" s="143"/>
      <c r="S13" s="101"/>
      <c r="U13" s="101"/>
    </row>
    <row r="14" spans="1:21" x14ac:dyDescent="0.25">
      <c r="A14" s="8"/>
      <c r="B14" s="101" t="s">
        <v>170</v>
      </c>
      <c r="D14" s="107">
        <v>-4.7699135014799943</v>
      </c>
      <c r="E14" s="107">
        <v>15.818066531696239</v>
      </c>
      <c r="F14" s="107">
        <v>-1.1885536066284397</v>
      </c>
      <c r="G14" s="107">
        <v>-12.5094622848531</v>
      </c>
      <c r="H14" s="107">
        <v>-1.4901162543740363</v>
      </c>
      <c r="I14" s="101"/>
      <c r="K14" s="12"/>
      <c r="M14" s="87" t="str">
        <f>B29</f>
        <v>Bebidas no alcoholicas; aguas minerales</v>
      </c>
      <c r="N14" s="91">
        <f>G29</f>
        <v>9.3103230903850651</v>
      </c>
      <c r="O14" s="91">
        <f>H29</f>
        <v>0.30328798354178516</v>
      </c>
      <c r="Q14" s="143"/>
      <c r="R14" s="143"/>
      <c r="S14" s="101"/>
      <c r="U14" s="101"/>
    </row>
    <row r="15" spans="1:21" x14ac:dyDescent="0.25">
      <c r="A15" s="8"/>
      <c r="B15" s="101" t="s">
        <v>163</v>
      </c>
      <c r="D15" s="107">
        <v>-3.5526476148765584</v>
      </c>
      <c r="E15" s="107">
        <v>8.8152417448749567</v>
      </c>
      <c r="F15" s="107">
        <v>6.5220534616582393</v>
      </c>
      <c r="G15" s="107">
        <v>-11.056082434784098</v>
      </c>
      <c r="H15" s="107">
        <v>-1.0178634168239151</v>
      </c>
      <c r="I15" s="101"/>
      <c r="K15" s="12"/>
      <c r="M15" s="87" t="str">
        <f>B28</f>
        <v>Edición e impresión</v>
      </c>
      <c r="N15" s="91">
        <f>G28</f>
        <v>2.3826544075759903</v>
      </c>
      <c r="O15" s="91">
        <f>H28</f>
        <v>0.22125521157449271</v>
      </c>
      <c r="Q15" s="143"/>
      <c r="R15" s="143"/>
      <c r="S15" s="101"/>
      <c r="U15" s="101"/>
    </row>
    <row r="16" spans="1:21" x14ac:dyDescent="0.25">
      <c r="A16" s="8"/>
      <c r="B16" s="101" t="s">
        <v>112</v>
      </c>
      <c r="D16" s="107">
        <v>5.8130246403381269</v>
      </c>
      <c r="E16" s="107">
        <v>4.878406695495241</v>
      </c>
      <c r="F16" s="107">
        <v>4.2450933400331348</v>
      </c>
      <c r="G16" s="107">
        <v>-4.5645392655140888</v>
      </c>
      <c r="H16" s="107">
        <v>-0.54964029337815101</v>
      </c>
      <c r="I16" s="101"/>
      <c r="K16" s="12"/>
      <c r="M16" s="87" t="str">
        <f>B27</f>
        <v>Elaboracion de productos lacteos</v>
      </c>
      <c r="N16" s="91">
        <f>G27</f>
        <v>21.705335037337868</v>
      </c>
      <c r="O16" s="91">
        <f>H27</f>
        <v>0.18344578267872155</v>
      </c>
      <c r="Q16" s="143"/>
      <c r="R16" s="143"/>
      <c r="S16" s="101"/>
      <c r="U16" s="101"/>
    </row>
    <row r="17" spans="1:21" x14ac:dyDescent="0.25">
      <c r="A17" s="8"/>
      <c r="B17" s="101" t="s">
        <v>173</v>
      </c>
      <c r="D17" s="107">
        <v>-5.0965626899394545</v>
      </c>
      <c r="E17" s="107">
        <v>-5.4852500097453678</v>
      </c>
      <c r="F17" s="107">
        <v>-1.3931789696624786</v>
      </c>
      <c r="G17" s="107">
        <v>-6.1237995081103396</v>
      </c>
      <c r="H17" s="107">
        <v>-0.50246607284639255</v>
      </c>
      <c r="I17" s="101"/>
      <c r="K17" s="12"/>
      <c r="M17" s="87" t="str">
        <f>B26</f>
        <v>Prendas de vestir, excepto las de piel</v>
      </c>
      <c r="N17" s="91">
        <f>G26</f>
        <v>2.634039065375271</v>
      </c>
      <c r="O17" s="91">
        <f>H26</f>
        <v>8.1652358777635783E-2</v>
      </c>
      <c r="Q17" s="143"/>
      <c r="R17" s="143"/>
      <c r="S17" s="101"/>
      <c r="U17" s="101"/>
    </row>
    <row r="18" spans="1:21" x14ac:dyDescent="0.25">
      <c r="A18" s="8"/>
      <c r="B18" s="101" t="s">
        <v>26</v>
      </c>
      <c r="D18" s="107">
        <v>-3.9124917248538837</v>
      </c>
      <c r="E18" s="107">
        <v>18.624516944113978</v>
      </c>
      <c r="F18" s="107">
        <v>-12.475859813275324</v>
      </c>
      <c r="G18" s="107">
        <v>-5.92477971385782</v>
      </c>
      <c r="H18" s="107">
        <v>-0.26743874909522153</v>
      </c>
      <c r="I18" s="101"/>
      <c r="K18" s="12"/>
      <c r="M18" s="87" t="str">
        <f>B25</f>
        <v>Fabricación de maquinaria y equipo</v>
      </c>
      <c r="N18" s="91">
        <f>G25</f>
        <v>0.68894027309716055</v>
      </c>
      <c r="O18" s="91">
        <f>H25</f>
        <v>2.5032715314588918E-2</v>
      </c>
      <c r="Q18" s="143"/>
      <c r="R18" s="143"/>
      <c r="S18" s="101"/>
      <c r="U18" s="101"/>
    </row>
    <row r="19" spans="1:21" x14ac:dyDescent="0.25">
      <c r="A19" s="8"/>
      <c r="B19" s="101" t="s">
        <v>159</v>
      </c>
      <c r="D19" s="107">
        <v>16.982823587849659</v>
      </c>
      <c r="E19" s="107">
        <v>1.7548490544317286</v>
      </c>
      <c r="F19" s="107">
        <v>8.7085640310909707</v>
      </c>
      <c r="G19" s="107">
        <v>-5.0134567553382192</v>
      </c>
      <c r="H19" s="107">
        <v>-0.18921982127757073</v>
      </c>
      <c r="I19" s="101"/>
      <c r="K19" s="12"/>
      <c r="M19" s="87" t="str">
        <f>B24</f>
        <v>Bebidas alcoholicas</v>
      </c>
      <c r="N19" s="91">
        <f>G24</f>
        <v>-58.864076275506314</v>
      </c>
      <c r="O19" s="91">
        <f>H24</f>
        <v>-1.8249301664644845E-2</v>
      </c>
      <c r="Q19" s="143"/>
      <c r="R19" s="143"/>
      <c r="S19" s="101"/>
      <c r="U19" s="101"/>
    </row>
    <row r="20" spans="1:21" x14ac:dyDescent="0.25">
      <c r="A20" s="8"/>
      <c r="B20" s="101" t="s">
        <v>164</v>
      </c>
      <c r="D20" s="107">
        <v>3.8352863675840121</v>
      </c>
      <c r="E20" s="107">
        <v>7.0972628113962433</v>
      </c>
      <c r="F20" s="107">
        <v>-1.0806053642524072</v>
      </c>
      <c r="G20" s="107">
        <v>-11.871893519096021</v>
      </c>
      <c r="H20" s="107">
        <v>-0.18421058245270333</v>
      </c>
      <c r="I20" s="101"/>
      <c r="K20" s="12"/>
      <c r="M20" s="87" t="str">
        <f>B23</f>
        <v xml:space="preserve">Transformacion carne y sus derivados </v>
      </c>
      <c r="N20" s="91">
        <f>G23</f>
        <v>-0.58781722233913758</v>
      </c>
      <c r="O20" s="91">
        <f>H23</f>
        <v>-3.8363602713586964E-2</v>
      </c>
      <c r="Q20" s="143"/>
      <c r="R20" s="143"/>
      <c r="S20" s="101"/>
      <c r="U20" s="101"/>
    </row>
    <row r="21" spans="1:21" x14ac:dyDescent="0.25">
      <c r="A21" s="8"/>
      <c r="B21" s="101" t="s">
        <v>125</v>
      </c>
      <c r="D21" s="107">
        <v>-15.343015892854572</v>
      </c>
      <c r="E21" s="107">
        <v>12.722735215627946</v>
      </c>
      <c r="F21" s="107">
        <v>-5.5635669934641196</v>
      </c>
      <c r="G21" s="107">
        <v>-18.642472361810324</v>
      </c>
      <c r="H21" s="107">
        <v>-0.13011030591122336</v>
      </c>
      <c r="I21" s="101"/>
      <c r="K21" s="12"/>
      <c r="M21" s="87" t="str">
        <f>B22</f>
        <v>Papel y cartón y sus productos.</v>
      </c>
      <c r="N21" s="91">
        <f>G22</f>
        <v>-3.0707776258163566</v>
      </c>
      <c r="O21" s="91">
        <f>H22</f>
        <v>-9.4512535548919988E-2</v>
      </c>
      <c r="Q21" s="143"/>
      <c r="R21" s="143"/>
      <c r="S21" s="101"/>
      <c r="U21" s="101"/>
    </row>
    <row r="22" spans="1:21" x14ac:dyDescent="0.25">
      <c r="A22" s="8"/>
      <c r="B22" s="101" t="s">
        <v>166</v>
      </c>
      <c r="D22" s="107">
        <v>20.057063022766421</v>
      </c>
      <c r="E22" s="107">
        <v>-1.9435459630641749</v>
      </c>
      <c r="F22" s="107">
        <v>5.8816490837976687</v>
      </c>
      <c r="G22" s="107">
        <v>-3.0707776258163566</v>
      </c>
      <c r="H22" s="107">
        <v>-9.4512535548919988E-2</v>
      </c>
      <c r="I22" s="101"/>
      <c r="K22" s="12"/>
      <c r="M22" s="87" t="str">
        <f>B21</f>
        <v>Derivados del petroleo, fuera de refineria</v>
      </c>
      <c r="N22" s="91">
        <f>G21</f>
        <v>-18.642472361810324</v>
      </c>
      <c r="O22" s="91">
        <f>H21</f>
        <v>-0.13011030591122336</v>
      </c>
      <c r="Q22" s="143"/>
      <c r="R22" s="143"/>
      <c r="S22" s="101"/>
      <c r="U22" s="101"/>
    </row>
    <row r="23" spans="1:21" x14ac:dyDescent="0.25">
      <c r="A23" s="8"/>
      <c r="B23" s="101" t="s">
        <v>169</v>
      </c>
      <c r="D23" s="107">
        <v>-1.3626222220805007</v>
      </c>
      <c r="E23" s="107">
        <v>4.3269978610404936</v>
      </c>
      <c r="F23" s="107">
        <v>9.6950644369296448</v>
      </c>
      <c r="G23" s="107">
        <v>-0.58781722233913758</v>
      </c>
      <c r="H23" s="107">
        <v>-3.8363602713586964E-2</v>
      </c>
      <c r="I23" s="101"/>
      <c r="K23" s="12"/>
      <c r="M23" s="87" t="str">
        <f>B20</f>
        <v>Curtido y preparado de cueros, calzado y artículos de viaje</v>
      </c>
      <c r="N23" s="91">
        <f>G20</f>
        <v>-11.871893519096021</v>
      </c>
      <c r="O23" s="91">
        <f>H20</f>
        <v>-0.18421058245270333</v>
      </c>
      <c r="Q23" s="143"/>
      <c r="R23" s="143"/>
      <c r="S23" s="101"/>
      <c r="U23" s="101"/>
    </row>
    <row r="24" spans="1:21" x14ac:dyDescent="0.25">
      <c r="A24" s="8"/>
      <c r="B24" s="101" t="s">
        <v>165</v>
      </c>
      <c r="D24" s="107">
        <v>8.7049396537242316</v>
      </c>
      <c r="E24" s="107">
        <v>-97.977237272398483</v>
      </c>
      <c r="F24" s="107">
        <v>-29.543051071534578</v>
      </c>
      <c r="G24" s="107">
        <v>-58.864076275506314</v>
      </c>
      <c r="H24" s="107">
        <v>-1.8249301664644845E-2</v>
      </c>
      <c r="I24" s="101"/>
      <c r="K24" s="12"/>
      <c r="M24" s="87" t="str">
        <f>B19</f>
        <v>Elaboracion de productos de panaderia</v>
      </c>
      <c r="N24" s="91">
        <f>G19</f>
        <v>-5.0134567553382192</v>
      </c>
      <c r="O24" s="91">
        <f>H19</f>
        <v>-0.18921982127757073</v>
      </c>
      <c r="Q24" s="143"/>
      <c r="R24" s="143"/>
      <c r="S24" s="101"/>
      <c r="U24" s="101"/>
    </row>
    <row r="25" spans="1:21" x14ac:dyDescent="0.25">
      <c r="A25" s="8"/>
      <c r="B25" s="101" t="s">
        <v>161</v>
      </c>
      <c r="D25" s="107">
        <v>-29.125025996015687</v>
      </c>
      <c r="E25" s="107">
        <v>-13.52075111748503</v>
      </c>
      <c r="F25" s="107">
        <v>-1.4616235782908049</v>
      </c>
      <c r="G25" s="107">
        <v>0.68894027309716055</v>
      </c>
      <c r="H25" s="107">
        <v>2.5032715314588918E-2</v>
      </c>
      <c r="I25" s="101"/>
      <c r="K25" s="12"/>
      <c r="M25" s="87" t="str">
        <f>B18</f>
        <v xml:space="preserve">Otras industrias manufactureras </v>
      </c>
      <c r="N25" s="91">
        <f>G18</f>
        <v>-5.92477971385782</v>
      </c>
      <c r="O25" s="91">
        <f>H18</f>
        <v>-0.26743874909522153</v>
      </c>
      <c r="Q25" s="143"/>
      <c r="R25" s="143"/>
      <c r="S25" s="101"/>
      <c r="U25" s="101"/>
    </row>
    <row r="26" spans="1:21" x14ac:dyDescent="0.25">
      <c r="A26" s="8"/>
      <c r="B26" s="101" t="s">
        <v>177</v>
      </c>
      <c r="D26" s="107">
        <v>-6.9284944675026772</v>
      </c>
      <c r="E26" s="107">
        <v>-6.5504500030472261</v>
      </c>
      <c r="F26" s="107">
        <v>12.051455493488628</v>
      </c>
      <c r="G26" s="107">
        <v>2.634039065375271</v>
      </c>
      <c r="H26" s="107">
        <v>8.1652358777635783E-2</v>
      </c>
      <c r="I26" s="101"/>
      <c r="K26" s="12"/>
      <c r="M26" s="87" t="str">
        <f>B17</f>
        <v>Hilatura, tejedura y productos textiles</v>
      </c>
      <c r="N26" s="91">
        <f>G17</f>
        <v>-6.1237995081103396</v>
      </c>
      <c r="O26" s="91">
        <f>H17</f>
        <v>-0.50246607284639255</v>
      </c>
      <c r="Q26" s="143"/>
      <c r="R26" s="143"/>
      <c r="S26" s="101"/>
      <c r="U26" s="101"/>
    </row>
    <row r="27" spans="1:21" x14ac:dyDescent="0.25">
      <c r="A27" s="8"/>
      <c r="B27" s="101" t="s">
        <v>160</v>
      </c>
      <c r="D27" s="107">
        <v>-3.906462583472492</v>
      </c>
      <c r="E27" s="107">
        <v>-36.266533905115971</v>
      </c>
      <c r="F27" s="107">
        <v>3.9252355570243758</v>
      </c>
      <c r="G27" s="107">
        <v>21.705335037337868</v>
      </c>
      <c r="H27" s="107">
        <v>0.18344578267872155</v>
      </c>
      <c r="I27" s="101"/>
      <c r="K27" s="12"/>
      <c r="M27" s="87" t="str">
        <f>B16</f>
        <v>Fabricación de artículos de plástico y caucho</v>
      </c>
      <c r="N27" s="91">
        <f>G16</f>
        <v>-4.5645392655140888</v>
      </c>
      <c r="O27" s="91">
        <f>H16</f>
        <v>-0.54964029337815101</v>
      </c>
      <c r="Q27" s="143"/>
      <c r="R27" s="143"/>
      <c r="S27" s="101"/>
      <c r="U27" s="101"/>
    </row>
    <row r="28" spans="1:21" x14ac:dyDescent="0.25">
      <c r="A28" s="8"/>
      <c r="B28" s="101" t="s">
        <v>24</v>
      </c>
      <c r="D28" s="107">
        <v>7.4595936323618384</v>
      </c>
      <c r="E28" s="107">
        <v>-7.7728555140124449</v>
      </c>
      <c r="F28" s="107">
        <v>-4.4765937556690556</v>
      </c>
      <c r="G28" s="107">
        <v>2.3826544075759903</v>
      </c>
      <c r="H28" s="107">
        <v>0.22125521157449271</v>
      </c>
      <c r="I28" s="101"/>
      <c r="K28" s="12"/>
      <c r="M28" s="87" t="str">
        <f>B15</f>
        <v>Básicas de hierro, acero, elaborados de metal</v>
      </c>
      <c r="N28" s="91">
        <f>G15</f>
        <v>-11.056082434784098</v>
      </c>
      <c r="O28" s="91">
        <f>H15</f>
        <v>-1.0178634168239151</v>
      </c>
      <c r="Q28" s="143"/>
      <c r="R28" s="143"/>
      <c r="S28" s="101"/>
      <c r="U28" s="101"/>
    </row>
    <row r="29" spans="1:21" x14ac:dyDescent="0.25">
      <c r="A29" s="8"/>
      <c r="B29" s="101" t="s">
        <v>171</v>
      </c>
      <c r="D29" s="107">
        <v>14.748401980872995</v>
      </c>
      <c r="E29" s="107">
        <v>-8.215466800081451</v>
      </c>
      <c r="F29" s="107">
        <v>12.6571532706113</v>
      </c>
      <c r="G29" s="107">
        <v>9.3103230903850651</v>
      </c>
      <c r="H29" s="107">
        <v>0.30328798354178516</v>
      </c>
      <c r="I29" s="101"/>
      <c r="K29" s="12"/>
      <c r="M29" s="87" t="str">
        <f>B14</f>
        <v xml:space="preserve">Farmacéuticos, jabones, y otros  químicos </v>
      </c>
      <c r="N29" s="91">
        <f>G14</f>
        <v>-12.5094622848531</v>
      </c>
      <c r="O29" s="91">
        <f>H14</f>
        <v>-1.4901162543740363</v>
      </c>
      <c r="Q29" s="143"/>
      <c r="R29" s="143"/>
      <c r="U29" s="101"/>
    </row>
    <row r="30" spans="1:21" x14ac:dyDescent="0.25">
      <c r="A30" s="8"/>
      <c r="B30" s="101" t="s">
        <v>82</v>
      </c>
      <c r="D30" s="107">
        <v>5.6584067604199317</v>
      </c>
      <c r="E30" s="107">
        <v>-4.3345426084710699</v>
      </c>
      <c r="F30" s="107">
        <v>-1.9374033094053278</v>
      </c>
      <c r="G30" s="107">
        <v>12.533354358101501</v>
      </c>
      <c r="H30" s="107">
        <v>0.98187987263261178</v>
      </c>
      <c r="I30" s="101"/>
      <c r="K30" s="12"/>
      <c r="M30" s="87" t="str">
        <f>B13</f>
        <v xml:space="preserve">Vehículos automotores, autopartes </v>
      </c>
      <c r="N30" s="91">
        <f>G13</f>
        <v>-40.65456233893142</v>
      </c>
      <c r="O30" s="91">
        <f>H13</f>
        <v>-4.2710682837740714</v>
      </c>
      <c r="Q30" s="143"/>
      <c r="R30" s="143"/>
    </row>
    <row r="31" spans="1:21" x14ac:dyDescent="0.25">
      <c r="A31" s="8"/>
      <c r="B31" s="172" t="s">
        <v>32</v>
      </c>
      <c r="D31" s="105">
        <v>0.68780495993405744</v>
      </c>
      <c r="E31" s="105">
        <v>0.65059871041572848</v>
      </c>
      <c r="F31" s="84">
        <v>0.26689335054439489</v>
      </c>
      <c r="G31" s="84">
        <v>-6.9567052953405923</v>
      </c>
      <c r="H31" s="84">
        <v>-6.9567052953405941</v>
      </c>
      <c r="I31" s="101"/>
      <c r="K31" s="12"/>
      <c r="M31" s="87" t="str">
        <f>B31</f>
        <v>Total</v>
      </c>
      <c r="N31" s="91">
        <f>G31</f>
        <v>-6.9567052953405923</v>
      </c>
      <c r="O31" s="97">
        <f>H31</f>
        <v>-6.9567052953405941</v>
      </c>
    </row>
    <row r="32" spans="1:2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7"/>
      <c r="N32" s="87"/>
      <c r="O32" s="8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7"/>
      <c r="N33" s="88"/>
      <c r="O33" s="89"/>
      <c r="P33" s="58"/>
      <c r="Q33" s="58"/>
      <c r="R33" s="58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7"/>
      <c r="N34" s="88"/>
      <c r="O34" s="89"/>
      <c r="P34" s="58"/>
      <c r="Q34" s="58"/>
      <c r="R34" s="58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9"/>
      <c r="N35" s="89"/>
      <c r="O35" s="89"/>
      <c r="P35" s="58"/>
      <c r="Q35" s="58"/>
      <c r="R35" s="58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0"/>
      <c r="N36" s="90"/>
      <c r="O36" s="90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0"/>
      <c r="N37" s="90"/>
      <c r="O37" s="90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0"/>
      <c r="N38" s="90"/>
      <c r="O38" s="90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0"/>
      <c r="N39" s="90"/>
      <c r="O39" s="90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0"/>
      <c r="N40" s="90"/>
      <c r="O40" s="90"/>
      <c r="P40" s="59"/>
      <c r="Q40" s="59"/>
      <c r="R40" s="59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0"/>
      <c r="N41" s="90"/>
      <c r="O41" s="90"/>
      <c r="P41" s="59"/>
      <c r="Q41" s="59"/>
      <c r="R41" s="59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0"/>
      <c r="N42" s="90"/>
      <c r="O42" s="90"/>
      <c r="P42" s="59"/>
      <c r="Q42" s="59"/>
      <c r="R42" s="59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0"/>
      <c r="N43" s="90"/>
      <c r="O43" s="90"/>
      <c r="P43" s="59"/>
      <c r="Q43" s="59"/>
      <c r="R43" s="59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0"/>
      <c r="N44" s="90"/>
      <c r="O44" s="90"/>
      <c r="P44" s="59"/>
      <c r="Q44" s="59"/>
      <c r="R44" s="59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0"/>
      <c r="N45" s="90"/>
      <c r="O45" s="90"/>
      <c r="P45" s="59"/>
      <c r="Q45" s="59"/>
      <c r="R45" s="59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0"/>
      <c r="N46" s="90"/>
      <c r="O46" s="90"/>
      <c r="P46" s="59"/>
      <c r="Q46" s="59"/>
      <c r="R46" s="59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0"/>
      <c r="N47" s="90"/>
      <c r="O47" s="90"/>
      <c r="P47" s="59"/>
      <c r="Q47" s="59"/>
      <c r="R47" s="59"/>
      <c r="S47" s="59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0"/>
      <c r="N48" s="90"/>
      <c r="O48" s="90"/>
      <c r="P48" s="59"/>
      <c r="Q48" s="59"/>
      <c r="R48" s="59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0"/>
      <c r="N49" s="90"/>
      <c r="O49" s="90"/>
      <c r="P49" s="59"/>
      <c r="Q49" s="59"/>
      <c r="R49" s="59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0"/>
      <c r="N50" s="90"/>
      <c r="O50" s="90"/>
      <c r="P50" s="59"/>
      <c r="Q50" s="59"/>
      <c r="R50" s="59"/>
      <c r="S50" s="59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7" t="str">
        <f>IF(G51="","",1)</f>
        <v/>
      </c>
      <c r="N51" s="87"/>
      <c r="O51" s="8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7" t="str">
        <f>IF(G52="","",1)</f>
        <v/>
      </c>
      <c r="N52" s="87"/>
      <c r="O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7"/>
      <c r="N53" s="87"/>
      <c r="O53" s="87"/>
    </row>
    <row r="54" spans="1:19" s="6" customFormat="1" x14ac:dyDescent="0.25">
      <c r="A54" s="8"/>
      <c r="B54" s="72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7"/>
      <c r="N54" s="88"/>
      <c r="O54" s="87"/>
    </row>
    <row r="55" spans="1:19" s="6" customFormat="1" x14ac:dyDescent="0.25">
      <c r="A55" s="8"/>
      <c r="B55" s="72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7"/>
      <c r="N55" s="87"/>
      <c r="O55" s="87"/>
    </row>
    <row r="56" spans="1:19" x14ac:dyDescent="0.25">
      <c r="A56" s="8"/>
      <c r="B56" s="72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2"/>
      <c r="K57" s="12"/>
      <c r="L57" s="10"/>
    </row>
    <row r="58" spans="1:19" x14ac:dyDescent="0.25">
      <c r="A58" s="21"/>
      <c r="B58" s="22" t="str">
        <f>Índice!$B$35</f>
        <v>Fuente: Muestra Trimestral Manufacturera Regional, Dane. Junio de 2013.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85" zoomScaleNormal="100" zoomScaleSheetLayoutView="85" workbookViewId="0">
      <selection activeCell="J30" sqref="J30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7"/>
    <col min="13" max="13" width="11.42578125" style="87" customWidth="1"/>
    <col min="14" max="14" width="10.85546875" style="87" customWidth="1"/>
    <col min="15" max="15" width="10.85546875" style="87"/>
    <col min="16" max="16" width="10.85546875" style="6"/>
    <col min="17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168" t="s">
        <v>33</v>
      </c>
      <c r="C7" s="168"/>
      <c r="D7" s="168"/>
      <c r="E7" s="168"/>
      <c r="F7" s="168"/>
      <c r="G7" s="168"/>
      <c r="H7" s="168"/>
      <c r="I7" s="168"/>
      <c r="J7" s="168"/>
      <c r="K7" s="12"/>
    </row>
    <row r="8" spans="1:17" x14ac:dyDescent="0.25">
      <c r="A8" s="8"/>
      <c r="B8" s="167" t="s">
        <v>154</v>
      </c>
      <c r="C8" s="167"/>
      <c r="D8" s="167"/>
      <c r="E8" s="167"/>
      <c r="F8" s="167"/>
      <c r="G8" s="167"/>
      <c r="H8" s="167"/>
      <c r="I8" s="167"/>
      <c r="J8" s="167"/>
      <c r="K8" s="12"/>
    </row>
    <row r="9" spans="1:17" x14ac:dyDescent="0.25">
      <c r="A9" s="8"/>
      <c r="B9" s="9"/>
      <c r="C9" s="67"/>
      <c r="D9" s="67"/>
      <c r="E9" s="67"/>
      <c r="F9" s="67"/>
      <c r="G9" s="67"/>
      <c r="H9" s="9"/>
      <c r="I9" s="9"/>
      <c r="J9" s="9"/>
      <c r="K9" s="12"/>
    </row>
    <row r="10" spans="1:17" ht="15.75" customHeight="1" x14ac:dyDescent="0.25">
      <c r="A10" s="8"/>
      <c r="B10" s="10"/>
      <c r="C10" s="10"/>
      <c r="D10" s="169" t="s">
        <v>0</v>
      </c>
      <c r="E10" s="169"/>
      <c r="F10" s="169"/>
      <c r="G10" s="169"/>
      <c r="H10" s="76" t="s">
        <v>57</v>
      </c>
      <c r="I10" s="81"/>
      <c r="K10" s="12"/>
    </row>
    <row r="11" spans="1:17" x14ac:dyDescent="0.25">
      <c r="A11" s="8"/>
      <c r="B11" s="10"/>
      <c r="C11" s="146"/>
      <c r="D11" s="77">
        <v>2010</v>
      </c>
      <c r="E11" s="77">
        <v>2011</v>
      </c>
      <c r="F11" s="77">
        <v>2012</v>
      </c>
      <c r="G11" s="77">
        <v>2013</v>
      </c>
      <c r="H11" s="77">
        <v>2013</v>
      </c>
      <c r="K11" s="12"/>
    </row>
    <row r="12" spans="1:17" ht="12" customHeight="1" x14ac:dyDescent="0.25">
      <c r="A12" s="8"/>
      <c r="B12" s="10"/>
      <c r="C12" s="100"/>
      <c r="D12" s="100"/>
      <c r="E12" s="100"/>
      <c r="F12" s="100"/>
      <c r="G12" s="67"/>
      <c r="K12" s="12"/>
      <c r="N12" s="87" t="s">
        <v>78</v>
      </c>
      <c r="O12" s="87" t="s">
        <v>57</v>
      </c>
    </row>
    <row r="13" spans="1:17" x14ac:dyDescent="0.25">
      <c r="A13" s="8"/>
      <c r="B13" s="101" t="s">
        <v>24</v>
      </c>
      <c r="D13" s="107">
        <v>-8.1035399356858218</v>
      </c>
      <c r="E13" s="107">
        <v>-3.2037810761560981</v>
      </c>
      <c r="F13" s="107">
        <v>3.4520817349458888</v>
      </c>
      <c r="G13" s="107">
        <v>-11.129203882242923</v>
      </c>
      <c r="H13" s="107">
        <v>-0.897819575786166</v>
      </c>
      <c r="K13" s="12"/>
      <c r="L13" s="101"/>
      <c r="M13" s="87" t="str">
        <f>B30</f>
        <v>Confiteria, cafe y otros productos alimenticios</v>
      </c>
      <c r="N13" s="91">
        <f>G30</f>
        <v>8.0194952132288897</v>
      </c>
      <c r="O13" s="91">
        <f>H30</f>
        <v>0.43588942766377092</v>
      </c>
      <c r="P13" s="143"/>
      <c r="Q13" s="143"/>
    </row>
    <row r="14" spans="1:17" x14ac:dyDescent="0.25">
      <c r="A14" s="8"/>
      <c r="B14" s="101" t="s">
        <v>177</v>
      </c>
      <c r="D14" s="107">
        <v>-17.71934530738768</v>
      </c>
      <c r="E14" s="107">
        <v>-1.9496663412153503</v>
      </c>
      <c r="F14" s="107">
        <v>6.6331328320452521</v>
      </c>
      <c r="G14" s="107">
        <v>-11.41555884444816</v>
      </c>
      <c r="H14" s="107">
        <v>-0.89491703212755558</v>
      </c>
      <c r="K14" s="12"/>
      <c r="L14" s="101"/>
      <c r="M14" s="87" t="str">
        <f>B29</f>
        <v xml:space="preserve">Transformacion de carne y sus derivados </v>
      </c>
      <c r="N14" s="91">
        <f>G29</f>
        <v>4.9973561131173572</v>
      </c>
      <c r="O14" s="91">
        <f>H29</f>
        <v>0.2352120549445782</v>
      </c>
      <c r="P14" s="143"/>
      <c r="Q14" s="143"/>
    </row>
    <row r="15" spans="1:17" x14ac:dyDescent="0.25">
      <c r="A15" s="8"/>
      <c r="B15" s="101" t="s">
        <v>123</v>
      </c>
      <c r="D15" s="107">
        <v>-7.054522117551187</v>
      </c>
      <c r="E15" s="107">
        <v>14.170910749520571</v>
      </c>
      <c r="F15" s="107">
        <v>-3.3116953346238209</v>
      </c>
      <c r="G15" s="107">
        <v>-8.9559121301565838</v>
      </c>
      <c r="H15" s="107">
        <v>-0.33861657015771812</v>
      </c>
      <c r="K15" s="12"/>
      <c r="L15" s="101"/>
      <c r="M15" s="87" t="str">
        <f>B28</f>
        <v>Elaboracion de productos de panaderia</v>
      </c>
      <c r="N15" s="91">
        <f>G28</f>
        <v>5.8476776170997224</v>
      </c>
      <c r="O15" s="91">
        <f>H28</f>
        <v>0.17929810109410357</v>
      </c>
      <c r="P15" s="143"/>
      <c r="Q15" s="143"/>
    </row>
    <row r="16" spans="1:17" x14ac:dyDescent="0.25">
      <c r="A16" s="8"/>
      <c r="B16" s="101" t="s">
        <v>26</v>
      </c>
      <c r="D16" s="107">
        <v>1.7712521693174832</v>
      </c>
      <c r="E16" s="107">
        <v>0.86955453860451115</v>
      </c>
      <c r="F16" s="107">
        <v>2.869759861972021E-2</v>
      </c>
      <c r="G16" s="107">
        <v>-2.820512374679629</v>
      </c>
      <c r="H16" s="107">
        <v>-0.22168235361323826</v>
      </c>
      <c r="K16" s="12"/>
      <c r="L16" s="101"/>
      <c r="M16" s="87" t="str">
        <f>B27</f>
        <v xml:space="preserve">Farmacéuticos, jabones, y otros productos químicos </v>
      </c>
      <c r="N16" s="91">
        <f>G27</f>
        <v>1.0222196842267106</v>
      </c>
      <c r="O16" s="91">
        <f>H27</f>
        <v>9.9809331419061204E-2</v>
      </c>
      <c r="P16" s="143"/>
      <c r="Q16" s="143"/>
    </row>
    <row r="17" spans="1:17" x14ac:dyDescent="0.25">
      <c r="A17" s="8"/>
      <c r="B17" s="101" t="s">
        <v>162</v>
      </c>
      <c r="D17" s="107">
        <v>-8.688636700271978</v>
      </c>
      <c r="E17" s="107">
        <v>4.2638080216469199</v>
      </c>
      <c r="F17" s="107">
        <v>-3.2503020572998365</v>
      </c>
      <c r="G17" s="107">
        <v>-1.0216370827573984</v>
      </c>
      <c r="H17" s="107">
        <v>-0.12241966055342615</v>
      </c>
      <c r="K17" s="12"/>
      <c r="L17" s="101"/>
      <c r="M17" s="87" t="str">
        <f>B26</f>
        <v>Papel y cartón y sus productos.</v>
      </c>
      <c r="N17" s="91">
        <f>G26</f>
        <v>2.0015567663738798</v>
      </c>
      <c r="O17" s="91">
        <f>H26</f>
        <v>5.1500311803126413E-2</v>
      </c>
      <c r="P17" s="143"/>
      <c r="Q17" s="143"/>
    </row>
    <row r="18" spans="1:17" x14ac:dyDescent="0.25">
      <c r="A18" s="8"/>
      <c r="B18" s="101" t="s">
        <v>161</v>
      </c>
      <c r="D18" s="107">
        <v>-16.355136299819005</v>
      </c>
      <c r="E18" s="107">
        <v>-1.4166734279771331</v>
      </c>
      <c r="F18" s="107">
        <v>-1.1360583183000594</v>
      </c>
      <c r="G18" s="107">
        <v>-1.4969228322635475</v>
      </c>
      <c r="H18" s="107">
        <v>-0.113377508107531</v>
      </c>
      <c r="K18" s="12"/>
      <c r="L18" s="101"/>
      <c r="M18" s="87" t="str">
        <f>B25</f>
        <v>Bebidas no alcoholicas; aguas minerales</v>
      </c>
      <c r="N18" s="91">
        <f>G25</f>
        <v>2.7863247863247897</v>
      </c>
      <c r="O18" s="91">
        <f>H25</f>
        <v>4.2005253348443662E-2</v>
      </c>
      <c r="P18" s="143"/>
      <c r="Q18" s="143"/>
    </row>
    <row r="19" spans="1:17" x14ac:dyDescent="0.25">
      <c r="A19" s="8"/>
      <c r="B19" s="101" t="s">
        <v>164</v>
      </c>
      <c r="D19" s="107">
        <v>-11.97327270196279</v>
      </c>
      <c r="E19" s="107">
        <v>17.314705917143836</v>
      </c>
      <c r="F19" s="107">
        <v>8.2171660789881926</v>
      </c>
      <c r="G19" s="107">
        <v>-0.91390042310313113</v>
      </c>
      <c r="H19" s="107">
        <v>-3.7252215838442203E-2</v>
      </c>
      <c r="K19" s="12"/>
      <c r="L19" s="101"/>
      <c r="M19" s="87" t="str">
        <f>B24</f>
        <v>Básicas de hierro, acero,  elaborados de metal</v>
      </c>
      <c r="N19" s="91">
        <f>G24</f>
        <v>0.30329588124853313</v>
      </c>
      <c r="O19" s="91">
        <f>H24</f>
        <v>2.906515201714811E-2</v>
      </c>
      <c r="P19" s="143"/>
      <c r="Q19" s="143"/>
    </row>
    <row r="20" spans="1:17" x14ac:dyDescent="0.25">
      <c r="A20" s="8"/>
      <c r="B20" s="101" t="s">
        <v>125</v>
      </c>
      <c r="D20" s="107">
        <v>3.8283062645011912</v>
      </c>
      <c r="E20" s="107">
        <v>3.6871508379888285</v>
      </c>
      <c r="F20" s="107">
        <v>-2.2629310344827624</v>
      </c>
      <c r="G20" s="107">
        <v>-7.4972436604189845</v>
      </c>
      <c r="H20" s="107">
        <v>-1.1151422528644293E-2</v>
      </c>
      <c r="K20" s="12"/>
      <c r="L20" s="101"/>
      <c r="M20" s="87" t="str">
        <f>B23</f>
        <v>Fabricación de artículos de plástico y caucho</v>
      </c>
      <c r="N20" s="91">
        <f>G23</f>
        <v>0.23043814562082598</v>
      </c>
      <c r="O20" s="91">
        <f>H23</f>
        <v>2.5539028894166357E-2</v>
      </c>
      <c r="P20" s="143"/>
      <c r="Q20" s="143"/>
    </row>
    <row r="21" spans="1:17" x14ac:dyDescent="0.25">
      <c r="A21" s="8"/>
      <c r="B21" s="101" t="s">
        <v>174</v>
      </c>
      <c r="D21" s="107">
        <v>1.7861217039861765</v>
      </c>
      <c r="E21" s="107">
        <v>-80.402830702231896</v>
      </c>
      <c r="F21" s="107">
        <v>5.490196078431353</v>
      </c>
      <c r="G21" s="107">
        <v>-6.505576208178443</v>
      </c>
      <c r="H21" s="107">
        <v>-9.8394904664508218E-3</v>
      </c>
      <c r="K21" s="12"/>
      <c r="L21" s="101"/>
      <c r="M21" s="87" t="str">
        <f>B22</f>
        <v>Elaboracion de productos lacteos</v>
      </c>
      <c r="N21" s="91">
        <f>G22</f>
        <v>2.759354785883894</v>
      </c>
      <c r="O21" s="91">
        <f>H22</f>
        <v>2.21060552479595E-2</v>
      </c>
      <c r="P21" s="143"/>
      <c r="Q21" s="143"/>
    </row>
    <row r="22" spans="1:17" ht="15.75" customHeight="1" x14ac:dyDescent="0.25">
      <c r="A22" s="8"/>
      <c r="B22" s="101" t="s">
        <v>160</v>
      </c>
      <c r="D22" s="107">
        <v>-8.029473365464689</v>
      </c>
      <c r="E22" s="107">
        <v>-25.778253354185544</v>
      </c>
      <c r="F22" s="107">
        <v>8.3529255201171271</v>
      </c>
      <c r="G22" s="107">
        <v>2.759354785883894</v>
      </c>
      <c r="H22" s="107">
        <v>2.21060552479595E-2</v>
      </c>
      <c r="K22" s="12"/>
      <c r="L22" s="101"/>
      <c r="M22" s="87" t="str">
        <f>B21</f>
        <v xml:space="preserve">Bebidas alcoholicas; </v>
      </c>
      <c r="N22" s="91">
        <f>G21</f>
        <v>-6.505576208178443</v>
      </c>
      <c r="O22" s="91">
        <f>H21</f>
        <v>-9.8394904664508218E-3</v>
      </c>
      <c r="P22" s="143"/>
      <c r="Q22" s="143"/>
    </row>
    <row r="23" spans="1:17" x14ac:dyDescent="0.25">
      <c r="A23" s="8"/>
      <c r="B23" s="101" t="s">
        <v>112</v>
      </c>
      <c r="D23" s="107">
        <v>1.2054409516981446</v>
      </c>
      <c r="E23" s="107">
        <v>3.310155931722969</v>
      </c>
      <c r="F23" s="107">
        <v>1.6502464681577456</v>
      </c>
      <c r="G23" s="107">
        <v>0.23043814562082598</v>
      </c>
      <c r="H23" s="107">
        <v>2.5539028894166357E-2</v>
      </c>
      <c r="K23" s="12"/>
      <c r="L23" s="101"/>
      <c r="M23" s="87" t="str">
        <f>B20</f>
        <v>Derivados del petroleo, fuera de refineria</v>
      </c>
      <c r="N23" s="91">
        <f>G20</f>
        <v>-7.4972436604189845</v>
      </c>
      <c r="O23" s="91">
        <f>H20</f>
        <v>-1.1151422528644293E-2</v>
      </c>
      <c r="P23" s="143"/>
      <c r="Q23" s="143"/>
    </row>
    <row r="24" spans="1:17" x14ac:dyDescent="0.25">
      <c r="A24" s="8"/>
      <c r="B24" s="101" t="s">
        <v>175</v>
      </c>
      <c r="D24" s="107">
        <v>1.2866037357009086</v>
      </c>
      <c r="E24" s="107">
        <v>0.7595347500971128</v>
      </c>
      <c r="F24" s="107">
        <v>1.111693227099031</v>
      </c>
      <c r="G24" s="107">
        <v>0.30329588124853313</v>
      </c>
      <c r="H24" s="107">
        <v>2.906515201714811E-2</v>
      </c>
      <c r="K24" s="12"/>
      <c r="L24" s="101"/>
      <c r="M24" s="87" t="str">
        <f>B19</f>
        <v>Curtido y preparado de cueros, calzado y artículos de viaje</v>
      </c>
      <c r="N24" s="91">
        <f>G19</f>
        <v>-0.91390042310313113</v>
      </c>
      <c r="O24" s="91">
        <f>H19</f>
        <v>-3.7252215838442203E-2</v>
      </c>
      <c r="P24" s="143"/>
      <c r="Q24" s="143"/>
    </row>
    <row r="25" spans="1:17" x14ac:dyDescent="0.25">
      <c r="A25" s="8"/>
      <c r="B25" s="101" t="s">
        <v>171</v>
      </c>
      <c r="D25" s="107">
        <v>2.2064323111443462</v>
      </c>
      <c r="E25" s="107">
        <v>1.6073388740787342</v>
      </c>
      <c r="F25" s="107">
        <v>-0.68678138745275064</v>
      </c>
      <c r="G25" s="107">
        <v>2.7863247863247897</v>
      </c>
      <c r="H25" s="107">
        <v>4.2005253348443662E-2</v>
      </c>
      <c r="K25" s="12"/>
      <c r="L25" s="101"/>
      <c r="M25" s="87" t="str">
        <f>B18</f>
        <v>Fabricación de maquinaria y equipo</v>
      </c>
      <c r="N25" s="91">
        <f>G18</f>
        <v>-1.4969228322635475</v>
      </c>
      <c r="O25" s="91">
        <f>H18</f>
        <v>-0.113377508107531</v>
      </c>
      <c r="P25" s="143"/>
      <c r="Q25" s="143"/>
    </row>
    <row r="26" spans="1:17" x14ac:dyDescent="0.25">
      <c r="A26" s="8"/>
      <c r="B26" s="101" t="s">
        <v>166</v>
      </c>
      <c r="D26" s="107">
        <v>1.4758112228216103</v>
      </c>
      <c r="E26" s="107">
        <v>-0.28509522180407698</v>
      </c>
      <c r="F26" s="107">
        <v>2.8476669716376746</v>
      </c>
      <c r="G26" s="107">
        <v>2.0015567663738798</v>
      </c>
      <c r="H26" s="107">
        <v>5.1500311803126413E-2</v>
      </c>
      <c r="K26" s="12"/>
      <c r="L26" s="101"/>
      <c r="M26" s="87" t="str">
        <f>B17</f>
        <v>Hilatura, tejedura y fabricación de productos textiles</v>
      </c>
      <c r="N26" s="91">
        <f>G17</f>
        <v>-1.0216370827573984</v>
      </c>
      <c r="O26" s="91">
        <f>H17</f>
        <v>-0.12241966055342615</v>
      </c>
      <c r="P26" s="143"/>
      <c r="Q26" s="143"/>
    </row>
    <row r="27" spans="1:17" x14ac:dyDescent="0.25">
      <c r="A27" s="8"/>
      <c r="B27" s="101" t="s">
        <v>168</v>
      </c>
      <c r="D27" s="107">
        <v>0.59308034738716486</v>
      </c>
      <c r="E27" s="107">
        <v>7.5846094920561935</v>
      </c>
      <c r="F27" s="107">
        <v>-6.6215088174255587</v>
      </c>
      <c r="G27" s="107">
        <v>1.0222196842267106</v>
      </c>
      <c r="H27" s="107">
        <v>9.9809331419061204E-2</v>
      </c>
      <c r="K27" s="12"/>
      <c r="L27" s="101"/>
      <c r="M27" s="87" t="str">
        <f>B16</f>
        <v xml:space="preserve">Otras industrias manufactureras </v>
      </c>
      <c r="N27" s="91">
        <f>G16</f>
        <v>-2.820512374679629</v>
      </c>
      <c r="O27" s="91">
        <f>H16</f>
        <v>-0.22168235361323826</v>
      </c>
      <c r="P27" s="143"/>
      <c r="Q27" s="143"/>
    </row>
    <row r="28" spans="1:17" x14ac:dyDescent="0.25">
      <c r="A28" s="8"/>
      <c r="B28" s="101" t="s">
        <v>159</v>
      </c>
      <c r="D28" s="107">
        <v>0.16531388508291833</v>
      </c>
      <c r="E28" s="107">
        <v>2.1705820033064427</v>
      </c>
      <c r="F28" s="107">
        <v>0.51159952541821596</v>
      </c>
      <c r="G28" s="107">
        <v>5.8476776170997224</v>
      </c>
      <c r="H28" s="107">
        <v>0.17929810109410357</v>
      </c>
      <c r="K28" s="12"/>
      <c r="L28" s="101"/>
      <c r="M28" s="87" t="str">
        <f>B15</f>
        <v xml:space="preserve">Vehículos automotores, autopartes </v>
      </c>
      <c r="N28" s="91">
        <f>G15</f>
        <v>-8.9559121301565838</v>
      </c>
      <c r="O28" s="91">
        <f>H15</f>
        <v>-0.33861657015771812</v>
      </c>
      <c r="P28" s="143"/>
      <c r="Q28" s="143"/>
    </row>
    <row r="29" spans="1:17" x14ac:dyDescent="0.25">
      <c r="A29" s="8"/>
      <c r="B29" s="101" t="s">
        <v>176</v>
      </c>
      <c r="D29" s="107">
        <v>1.9236086601729596</v>
      </c>
      <c r="E29" s="107">
        <v>0.91597228042470391</v>
      </c>
      <c r="F29" s="107">
        <v>6.6368557821969709</v>
      </c>
      <c r="G29" s="107">
        <v>4.9973561131173572</v>
      </c>
      <c r="H29" s="107">
        <v>0.2352120549445782</v>
      </c>
      <c r="K29" s="12"/>
      <c r="L29" s="101"/>
      <c r="M29" s="87" t="str">
        <f>B14</f>
        <v>Prendas de vestir, excepto las de piel</v>
      </c>
      <c r="N29" s="91">
        <f>G14</f>
        <v>-11.41555884444816</v>
      </c>
      <c r="O29" s="91">
        <f>H14</f>
        <v>-0.89491703212755558</v>
      </c>
      <c r="P29" s="143"/>
      <c r="Q29" s="143"/>
    </row>
    <row r="30" spans="1:17" x14ac:dyDescent="0.25">
      <c r="A30" s="8"/>
      <c r="B30" s="101" t="s">
        <v>82</v>
      </c>
      <c r="D30" s="107">
        <v>-4.1863474603688111</v>
      </c>
      <c r="E30" s="107">
        <v>-0.27776301688939853</v>
      </c>
      <c r="F30" s="107">
        <v>-4.332805271881357</v>
      </c>
      <c r="G30" s="107">
        <v>8.0194952132288897</v>
      </c>
      <c r="H30" s="107">
        <v>0.43588942766377092</v>
      </c>
      <c r="K30" s="12"/>
      <c r="L30" s="101"/>
      <c r="M30" s="87" t="str">
        <f>B13</f>
        <v>Edición e impresión</v>
      </c>
      <c r="N30" s="91">
        <f>G13</f>
        <v>-11.129203882242923</v>
      </c>
      <c r="O30" s="91">
        <f>H13</f>
        <v>-0.897819575786166</v>
      </c>
      <c r="P30" s="143"/>
      <c r="Q30" s="143"/>
    </row>
    <row r="31" spans="1:17" x14ac:dyDescent="0.25">
      <c r="A31" s="8"/>
      <c r="B31" s="171" t="s">
        <v>32</v>
      </c>
      <c r="D31" s="105">
        <v>-5.2056114745687943</v>
      </c>
      <c r="E31" s="105">
        <v>1.552649831536046</v>
      </c>
      <c r="F31" s="84">
        <v>0.23235923533804215</v>
      </c>
      <c r="G31" s="84">
        <v>-1.526651112746813</v>
      </c>
      <c r="H31" s="84">
        <v>-1.5266511127468458</v>
      </c>
      <c r="K31" s="12"/>
      <c r="M31" s="87" t="str">
        <f>B31</f>
        <v>Total</v>
      </c>
      <c r="N31" s="91">
        <f>G31</f>
        <v>-1.526651112746813</v>
      </c>
      <c r="O31" s="97">
        <f>H31</f>
        <v>-1.5266511127468458</v>
      </c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7"/>
      <c r="N32" s="87"/>
      <c r="O32" s="8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7"/>
      <c r="N33" s="88"/>
      <c r="O33" s="89"/>
      <c r="P33" s="58"/>
      <c r="Q33" s="58"/>
      <c r="R33" s="58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7"/>
      <c r="N34" s="88"/>
      <c r="O34" s="89"/>
      <c r="P34" s="58"/>
      <c r="Q34" s="58"/>
      <c r="R34" s="58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9"/>
      <c r="N35" s="89"/>
      <c r="O35" s="89"/>
      <c r="P35" s="58"/>
      <c r="Q35" s="58"/>
      <c r="R35" s="58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0"/>
      <c r="N36" s="90"/>
      <c r="O36" s="90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0"/>
      <c r="N37" s="90"/>
      <c r="O37" s="90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0"/>
      <c r="N38" s="90"/>
      <c r="O38" s="90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0"/>
      <c r="N39" s="90"/>
      <c r="O39" s="90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0"/>
      <c r="N40" s="90"/>
      <c r="O40" s="90"/>
      <c r="P40" s="59"/>
      <c r="Q40" s="59"/>
      <c r="R40" s="59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0"/>
      <c r="N41" s="90"/>
      <c r="O41" s="90"/>
      <c r="P41" s="59"/>
      <c r="Q41" s="59"/>
      <c r="R41" s="59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0"/>
      <c r="N42" s="90"/>
      <c r="O42" s="90"/>
      <c r="P42" s="59"/>
      <c r="Q42" s="59"/>
      <c r="R42" s="59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0"/>
      <c r="N43" s="90"/>
      <c r="O43" s="90"/>
      <c r="P43" s="59"/>
      <c r="Q43" s="59"/>
      <c r="R43" s="59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0"/>
      <c r="N44" s="90"/>
      <c r="O44" s="90"/>
      <c r="P44" s="59"/>
      <c r="Q44" s="59"/>
      <c r="R44" s="59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0"/>
      <c r="N45" s="90"/>
      <c r="O45" s="90"/>
      <c r="P45" s="59"/>
      <c r="Q45" s="59"/>
      <c r="R45" s="59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0"/>
      <c r="N46" s="90"/>
      <c r="O46" s="90"/>
      <c r="P46" s="59"/>
      <c r="Q46" s="59"/>
      <c r="R46" s="59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0"/>
      <c r="N47" s="90"/>
      <c r="O47" s="90"/>
      <c r="P47" s="59"/>
      <c r="Q47" s="59"/>
      <c r="R47" s="59"/>
      <c r="S47" s="59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0"/>
      <c r="N48" s="90"/>
      <c r="O48" s="90"/>
      <c r="P48" s="59"/>
      <c r="Q48" s="59"/>
      <c r="R48" s="59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0"/>
      <c r="N49" s="90"/>
      <c r="O49" s="90"/>
      <c r="P49" s="59"/>
      <c r="Q49" s="59"/>
      <c r="R49" s="59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0"/>
      <c r="N50" s="90"/>
      <c r="O50" s="90"/>
      <c r="P50" s="59"/>
      <c r="Q50" s="59"/>
      <c r="R50" s="59"/>
      <c r="S50" s="59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7" t="str">
        <f>IF(G51="","",1)</f>
        <v/>
      </c>
      <c r="N51" s="87"/>
      <c r="O51" s="8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7" t="str">
        <f>IF(G52="","",1)</f>
        <v/>
      </c>
      <c r="N52" s="87"/>
      <c r="O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7"/>
      <c r="N53" s="87"/>
      <c r="O53" s="87"/>
    </row>
    <row r="54" spans="1:19" s="6" customFormat="1" x14ac:dyDescent="0.25">
      <c r="A54" s="8"/>
      <c r="B54" s="72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7"/>
      <c r="N54" s="88"/>
      <c r="O54" s="87"/>
    </row>
    <row r="55" spans="1:19" s="6" customFormat="1" x14ac:dyDescent="0.25">
      <c r="A55" s="8"/>
      <c r="B55" s="72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7"/>
      <c r="N55" s="87"/>
      <c r="O55" s="87"/>
    </row>
    <row r="56" spans="1:19" x14ac:dyDescent="0.25">
      <c r="A56" s="8"/>
      <c r="B56" s="72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2"/>
      <c r="K57" s="12"/>
      <c r="L57" s="10"/>
    </row>
    <row r="58" spans="1:19" x14ac:dyDescent="0.25">
      <c r="A58" s="21"/>
      <c r="B58" s="22" t="str">
        <f>Índice!$B$35</f>
        <v>Fuente: Muestra Trimestral Manufacturera Regional, Dane. Junio de 2013.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46"/>
  <sheetViews>
    <sheetView view="pageBreakPreview" zoomScale="115" zoomScaleNormal="100" zoomScaleSheetLayoutView="115" workbookViewId="0">
      <selection activeCell="D13" sqref="D13"/>
    </sheetView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9" width="7" style="7" customWidth="1"/>
    <col min="10" max="10" width="9.7109375" style="7" customWidth="1"/>
    <col min="11" max="11" width="10" style="7" customWidth="1"/>
    <col min="12" max="12" width="0.42578125" style="7" customWidth="1"/>
    <col min="13" max="13" width="10.85546875" style="7"/>
    <col min="14" max="14" width="11.42578125" style="7" customWidth="1"/>
    <col min="15" max="15" width="10.85546875" style="87" customWidth="1"/>
    <col min="16" max="20" width="10.85546875" style="87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1"/>
    </row>
    <row r="2" spans="1:2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1"/>
      <c r="M2" s="111"/>
    </row>
    <row r="3" spans="1:2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1"/>
      <c r="M3" s="111"/>
    </row>
    <row r="4" spans="1:2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8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8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8"/>
    </row>
    <row r="7" spans="1:21" x14ac:dyDescent="0.25">
      <c r="A7" s="8"/>
      <c r="B7" s="9"/>
      <c r="C7" s="168" t="s">
        <v>106</v>
      </c>
      <c r="D7" s="168"/>
      <c r="E7" s="168"/>
      <c r="F7" s="168"/>
      <c r="G7" s="168"/>
      <c r="H7" s="168"/>
      <c r="I7" s="168"/>
      <c r="J7" s="168"/>
      <c r="K7" s="168"/>
      <c r="L7" s="12"/>
      <c r="M7" s="8"/>
    </row>
    <row r="8" spans="1:21" x14ac:dyDescent="0.25">
      <c r="A8" s="8"/>
      <c r="B8" s="9"/>
      <c r="C8" s="167" t="s">
        <v>155</v>
      </c>
      <c r="D8" s="167"/>
      <c r="E8" s="167"/>
      <c r="F8" s="167"/>
      <c r="G8" s="167"/>
      <c r="H8" s="167"/>
      <c r="I8" s="167"/>
      <c r="J8" s="167"/>
      <c r="K8" s="31"/>
      <c r="L8" s="12"/>
      <c r="M8" s="8"/>
    </row>
    <row r="9" spans="1:21" x14ac:dyDescent="0.25">
      <c r="A9" s="8"/>
      <c r="B9" s="9"/>
      <c r="C9" s="9"/>
      <c r="D9" s="9"/>
      <c r="E9" s="9"/>
      <c r="F9" s="9"/>
      <c r="G9" s="9"/>
      <c r="H9" s="9"/>
      <c r="I9" s="9"/>
      <c r="J9" s="110"/>
      <c r="K9" s="9"/>
      <c r="L9" s="12"/>
      <c r="M9" s="8"/>
    </row>
    <row r="10" spans="1:21" x14ac:dyDescent="0.25">
      <c r="A10" s="8"/>
      <c r="B10" s="10"/>
      <c r="C10" s="10"/>
      <c r="D10" s="170" t="s">
        <v>0</v>
      </c>
      <c r="E10" s="170"/>
      <c r="F10" s="170"/>
      <c r="G10" s="170"/>
      <c r="H10" s="170"/>
      <c r="I10" s="170"/>
      <c r="J10" s="76" t="s">
        <v>57</v>
      </c>
      <c r="K10" s="76"/>
      <c r="L10" s="12"/>
      <c r="M10" s="8"/>
    </row>
    <row r="11" spans="1:21" x14ac:dyDescent="0.25">
      <c r="A11" s="8"/>
      <c r="B11" s="10"/>
      <c r="C11" s="146"/>
      <c r="D11" s="112">
        <v>2008</v>
      </c>
      <c r="E11" s="112">
        <v>2009</v>
      </c>
      <c r="F11" s="112">
        <v>2010</v>
      </c>
      <c r="G11" s="112">
        <v>2011</v>
      </c>
      <c r="H11" s="112">
        <v>2012</v>
      </c>
      <c r="I11" s="112">
        <v>2013</v>
      </c>
      <c r="J11" s="112">
        <v>2013</v>
      </c>
      <c r="K11" s="110"/>
      <c r="L11" s="12"/>
      <c r="M11" s="8"/>
    </row>
    <row r="12" spans="1:21" x14ac:dyDescent="0.25">
      <c r="A12" s="8"/>
      <c r="B12" s="10"/>
      <c r="C12" s="10"/>
      <c r="D12" s="10"/>
      <c r="E12" s="10"/>
      <c r="F12" s="10"/>
      <c r="G12" s="10"/>
      <c r="H12" s="10"/>
      <c r="I12" s="10"/>
      <c r="J12" s="110"/>
      <c r="K12" s="110"/>
      <c r="L12" s="12"/>
      <c r="M12" s="8"/>
      <c r="N12" s="152"/>
      <c r="O12" s="153"/>
      <c r="P12" s="153"/>
      <c r="Q12" s="153"/>
      <c r="R12" s="152"/>
      <c r="S12" s="152"/>
      <c r="T12" s="152"/>
      <c r="U12" s="152"/>
    </row>
    <row r="13" spans="1:21" x14ac:dyDescent="0.25">
      <c r="A13" s="8"/>
      <c r="B13" s="14" t="s">
        <v>91</v>
      </c>
      <c r="C13" s="10"/>
      <c r="D13" s="84">
        <v>-0.1951076242156069</v>
      </c>
      <c r="E13" s="84">
        <v>-5.4420267409200136</v>
      </c>
      <c r="F13" s="84">
        <v>-5.2056114745687943</v>
      </c>
      <c r="G13" s="84">
        <v>1.552649831536046</v>
      </c>
      <c r="H13" s="84">
        <v>0.23235923533804215</v>
      </c>
      <c r="I13" s="84">
        <v>-1.526651112746813</v>
      </c>
      <c r="J13" s="84">
        <v>-0.78012265005045212</v>
      </c>
      <c r="K13" s="113"/>
      <c r="L13" s="12"/>
      <c r="M13" s="8"/>
      <c r="N13" s="152"/>
      <c r="O13" s="153"/>
      <c r="P13" s="153"/>
      <c r="Q13" s="153"/>
      <c r="R13" s="152"/>
      <c r="S13" s="152"/>
      <c r="T13" s="152"/>
      <c r="U13" s="152"/>
    </row>
    <row r="14" spans="1:21" x14ac:dyDescent="0.25">
      <c r="A14" s="8"/>
      <c r="B14" s="10" t="s">
        <v>97</v>
      </c>
      <c r="C14" s="10"/>
      <c r="D14" s="115">
        <v>1.161792881095014</v>
      </c>
      <c r="E14" s="115">
        <v>-2.2488661295251733</v>
      </c>
      <c r="F14" s="115">
        <v>-4.6580068098843075</v>
      </c>
      <c r="G14" s="115">
        <v>0.12278555885136822</v>
      </c>
      <c r="H14" s="115">
        <v>-1.2286869526238475</v>
      </c>
      <c r="I14" s="84">
        <v>-1.3212236544814626</v>
      </c>
      <c r="J14" s="115">
        <v>-0.6</v>
      </c>
      <c r="K14" s="114"/>
      <c r="L14" s="12"/>
      <c r="M14" s="8"/>
      <c r="N14" s="87"/>
      <c r="O14" s="97"/>
      <c r="P14" s="97"/>
      <c r="Q14" s="97"/>
      <c r="U14" s="152"/>
    </row>
    <row r="15" spans="1:21" x14ac:dyDescent="0.25">
      <c r="A15" s="8"/>
      <c r="B15" s="10" t="s">
        <v>98</v>
      </c>
      <c r="C15" s="10"/>
      <c r="D15" s="115">
        <v>-2.004248186846358</v>
      </c>
      <c r="E15" s="115">
        <v>-9.8369807917469192</v>
      </c>
      <c r="F15" s="115">
        <v>-6.0227469621140788</v>
      </c>
      <c r="G15" s="115">
        <v>3.7172776145393716</v>
      </c>
      <c r="H15" s="115">
        <v>2.3675376677977367</v>
      </c>
      <c r="I15" s="84">
        <v>-1.8163169588531813</v>
      </c>
      <c r="J15" s="115">
        <v>-0.2</v>
      </c>
      <c r="K15" s="114"/>
      <c r="L15" s="12"/>
      <c r="M15" s="8"/>
      <c r="N15" s="87"/>
      <c r="O15" s="97"/>
      <c r="P15" s="97"/>
      <c r="Q15" s="97"/>
      <c r="U15" s="152"/>
    </row>
    <row r="16" spans="1:21" x14ac:dyDescent="0.25">
      <c r="A16" s="8"/>
      <c r="B16" s="10" t="s">
        <v>100</v>
      </c>
      <c r="C16" s="10"/>
      <c r="D16" s="115">
        <v>1.1003514201932907</v>
      </c>
      <c r="E16" s="115">
        <v>-3.6229778432498749</v>
      </c>
      <c r="F16" s="115">
        <v>-4.2756805835265084</v>
      </c>
      <c r="G16" s="115">
        <v>0.36540798054163215</v>
      </c>
      <c r="H16" s="115">
        <v>-1.4174316449844238E-2</v>
      </c>
      <c r="I16" s="84">
        <v>-1.109537596392618</v>
      </c>
      <c r="J16" s="115">
        <v>-0.1</v>
      </c>
      <c r="K16" s="114"/>
      <c r="L16" s="12"/>
      <c r="M16" s="8"/>
      <c r="N16" s="87"/>
      <c r="O16" s="97"/>
      <c r="P16" s="134">
        <v>2010</v>
      </c>
      <c r="Q16" s="134">
        <v>2011</v>
      </c>
      <c r="R16" s="134">
        <v>2012</v>
      </c>
      <c r="S16" s="87" t="s">
        <v>99</v>
      </c>
      <c r="U16" s="152"/>
    </row>
    <row r="17" spans="1:21" x14ac:dyDescent="0.25">
      <c r="A17" s="8"/>
      <c r="B17" s="10" t="s">
        <v>7</v>
      </c>
      <c r="C17" s="10"/>
      <c r="D17" s="115">
        <v>-0.82003946504766168</v>
      </c>
      <c r="E17" s="115">
        <v>-6.3365303001608586</v>
      </c>
      <c r="F17" s="115">
        <v>-5.6761461521266376</v>
      </c>
      <c r="G17" s="115">
        <v>2.1623002959514359</v>
      </c>
      <c r="H17" s="115">
        <v>0.35672794702266142</v>
      </c>
      <c r="I17" s="84">
        <v>-1.7362945687308895</v>
      </c>
      <c r="J17" s="115">
        <v>-0.7</v>
      </c>
      <c r="K17" s="19"/>
      <c r="L17" s="12"/>
      <c r="M17" s="8"/>
      <c r="N17" s="87"/>
      <c r="O17" s="97" t="str">
        <f>B16</f>
        <v>Administración y ventas</v>
      </c>
      <c r="P17" s="97">
        <f t="shared" ref="P17:R18" si="0">G16</f>
        <v>0.36540798054163215</v>
      </c>
      <c r="Q17" s="97">
        <f t="shared" si="0"/>
        <v>-1.4174316449844238E-2</v>
      </c>
      <c r="R17" s="97">
        <f t="shared" si="0"/>
        <v>-1.109537596392618</v>
      </c>
      <c r="S17" s="97">
        <f>J16</f>
        <v>-0.1</v>
      </c>
      <c r="U17" s="152"/>
    </row>
    <row r="18" spans="1:21" x14ac:dyDescent="0.25">
      <c r="A18" s="8"/>
      <c r="B18" s="10"/>
      <c r="C18" s="10"/>
      <c r="D18" s="10"/>
      <c r="E18" s="10"/>
      <c r="F18" s="10"/>
      <c r="G18" s="10"/>
      <c r="H18" s="10"/>
      <c r="I18" s="10"/>
      <c r="J18" s="16"/>
      <c r="K18" s="19"/>
      <c r="L18" s="12"/>
      <c r="M18" s="8"/>
      <c r="N18" s="87"/>
      <c r="O18" s="97" t="str">
        <f>B17</f>
        <v>Producción</v>
      </c>
      <c r="P18" s="97">
        <f t="shared" si="0"/>
        <v>2.1623002959514359</v>
      </c>
      <c r="Q18" s="97">
        <f t="shared" si="0"/>
        <v>0.35672794702266142</v>
      </c>
      <c r="R18" s="97">
        <f t="shared" si="0"/>
        <v>-1.7362945687308895</v>
      </c>
      <c r="S18" s="97">
        <f>J17</f>
        <v>-0.7</v>
      </c>
      <c r="U18" s="152"/>
    </row>
    <row r="19" spans="1:21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6"/>
      <c r="K19" s="19"/>
      <c r="L19" s="12"/>
      <c r="M19" s="8"/>
      <c r="N19" s="87"/>
      <c r="O19" s="97" t="str">
        <f>B15</f>
        <v>Temporal</v>
      </c>
      <c r="P19" s="97">
        <f>G15</f>
        <v>3.7172776145393716</v>
      </c>
      <c r="Q19" s="97">
        <f>H15</f>
        <v>2.3675376677977367</v>
      </c>
      <c r="R19" s="97">
        <f>I15</f>
        <v>-1.8163169588531813</v>
      </c>
      <c r="S19" s="97">
        <f>J15</f>
        <v>-0.2</v>
      </c>
      <c r="U19" s="152"/>
    </row>
    <row r="20" spans="1:21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6"/>
      <c r="K20" s="19"/>
      <c r="L20" s="12"/>
      <c r="M20" s="8"/>
      <c r="N20" s="87"/>
      <c r="O20" s="97" t="str">
        <f>B14</f>
        <v>Permanente</v>
      </c>
      <c r="P20" s="97">
        <f>G14</f>
        <v>0.12278555885136822</v>
      </c>
      <c r="Q20" s="97">
        <f>H14</f>
        <v>-1.2286869526238475</v>
      </c>
      <c r="R20" s="97">
        <f>I14</f>
        <v>-1.3212236544814626</v>
      </c>
      <c r="S20" s="97">
        <f>J14</f>
        <v>-0.6</v>
      </c>
      <c r="U20" s="152"/>
    </row>
    <row r="21" spans="1:21" x14ac:dyDescent="0.25">
      <c r="A21" s="8"/>
      <c r="B21" s="10"/>
      <c r="C21" s="10"/>
      <c r="D21" s="10"/>
      <c r="E21" s="10"/>
      <c r="F21" s="10"/>
      <c r="G21" s="10"/>
      <c r="H21" s="10"/>
      <c r="I21" s="10"/>
      <c r="J21" s="16"/>
      <c r="K21" s="19"/>
      <c r="L21" s="12"/>
      <c r="M21" s="8"/>
      <c r="N21" s="87"/>
      <c r="O21" s="97" t="str">
        <f>B13</f>
        <v>Total empleo</v>
      </c>
      <c r="P21" s="97">
        <f>G13</f>
        <v>1.552649831536046</v>
      </c>
      <c r="Q21" s="97">
        <f>H13</f>
        <v>0.23235923533804215</v>
      </c>
      <c r="R21" s="97">
        <f>I13</f>
        <v>-1.526651112746813</v>
      </c>
      <c r="S21" s="97">
        <f>J13</f>
        <v>-0.78012265005045212</v>
      </c>
      <c r="U21" s="152"/>
    </row>
    <row r="22" spans="1:2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6"/>
      <c r="K22" s="19"/>
      <c r="L22" s="12"/>
      <c r="M22" s="8"/>
      <c r="N22" s="87"/>
      <c r="U22" s="152"/>
    </row>
    <row r="23" spans="1:21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6"/>
      <c r="K23" s="19"/>
      <c r="L23" s="12"/>
      <c r="M23" s="8"/>
      <c r="N23" s="87"/>
      <c r="U23" s="152"/>
    </row>
    <row r="24" spans="1:21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6"/>
      <c r="K24" s="19"/>
      <c r="L24" s="12"/>
      <c r="M24" s="8"/>
      <c r="N24" s="152"/>
      <c r="O24" s="152"/>
      <c r="P24" s="152"/>
      <c r="Q24" s="152"/>
      <c r="R24" s="152"/>
      <c r="S24" s="152"/>
      <c r="T24" s="152"/>
      <c r="U24" s="152"/>
    </row>
    <row r="25" spans="1:21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6"/>
      <c r="K25" s="19"/>
      <c r="L25" s="12"/>
      <c r="M25" s="8"/>
      <c r="N25" s="152"/>
      <c r="O25" s="154"/>
      <c r="P25" s="155"/>
      <c r="Q25" s="152"/>
      <c r="R25" s="152"/>
      <c r="S25" s="152"/>
      <c r="T25" s="152"/>
      <c r="U25" s="152"/>
    </row>
    <row r="26" spans="1:21" x14ac:dyDescent="0.25">
      <c r="A26" s="8"/>
      <c r="B26" s="10"/>
      <c r="C26" s="10"/>
      <c r="D26" s="10"/>
      <c r="E26" s="10"/>
      <c r="F26" s="10"/>
      <c r="G26" s="10"/>
      <c r="H26" s="10"/>
      <c r="I26" s="10"/>
      <c r="J26" s="16"/>
      <c r="K26" s="19"/>
      <c r="L26" s="12"/>
      <c r="M26" s="8"/>
      <c r="P26" s="135"/>
    </row>
    <row r="27" spans="1:21" x14ac:dyDescent="0.25">
      <c r="A27" s="8"/>
      <c r="B27" s="10"/>
      <c r="C27" s="10"/>
      <c r="D27" s="10"/>
      <c r="E27" s="10"/>
      <c r="F27" s="10"/>
      <c r="G27" s="10"/>
      <c r="H27" s="10"/>
      <c r="I27" s="10"/>
      <c r="J27" s="16"/>
      <c r="K27" s="19"/>
      <c r="L27" s="12"/>
      <c r="M27" s="8"/>
      <c r="P27" s="135"/>
    </row>
    <row r="28" spans="1:21" x14ac:dyDescent="0.25">
      <c r="A28" s="8"/>
      <c r="B28" s="10"/>
      <c r="C28" s="10"/>
      <c r="D28" s="10"/>
      <c r="E28" s="10"/>
      <c r="F28" s="10"/>
      <c r="G28" s="10"/>
      <c r="H28" s="10"/>
      <c r="I28" s="10"/>
      <c r="J28" s="16"/>
      <c r="K28" s="19"/>
      <c r="L28" s="12"/>
      <c r="M28" s="8"/>
      <c r="P28" s="135"/>
    </row>
    <row r="29" spans="1:21" x14ac:dyDescent="0.25">
      <c r="A29" s="8"/>
      <c r="B29" s="10"/>
      <c r="C29" s="10"/>
      <c r="D29" s="10"/>
      <c r="E29" s="10"/>
      <c r="F29" s="10"/>
      <c r="G29" s="10"/>
      <c r="H29" s="10"/>
      <c r="I29" s="10"/>
      <c r="J29" s="16"/>
      <c r="K29" s="19"/>
      <c r="L29" s="12"/>
      <c r="M29" s="8"/>
      <c r="P29" s="135"/>
    </row>
    <row r="30" spans="1:21" x14ac:dyDescent="0.25">
      <c r="A30" s="8"/>
      <c r="B30" s="20"/>
      <c r="C30" s="20"/>
      <c r="D30" s="20"/>
      <c r="E30" s="20"/>
      <c r="F30" s="20"/>
      <c r="G30" s="20"/>
      <c r="H30" s="20"/>
      <c r="I30" s="20"/>
      <c r="J30" s="18"/>
      <c r="K30" s="113"/>
      <c r="L30" s="12"/>
      <c r="M30" s="8"/>
      <c r="P30" s="135"/>
    </row>
    <row r="31" spans="1:21" x14ac:dyDescent="0.25">
      <c r="A31" s="8"/>
      <c r="B31" s="20"/>
      <c r="C31" s="20"/>
      <c r="D31" s="20"/>
      <c r="E31" s="20"/>
      <c r="F31" s="20"/>
      <c r="G31" s="20"/>
      <c r="H31" s="20"/>
      <c r="I31" s="20"/>
      <c r="J31" s="18"/>
      <c r="K31" s="113"/>
      <c r="L31" s="12"/>
      <c r="M31" s="8"/>
      <c r="P31" s="135"/>
    </row>
    <row r="32" spans="1:21" x14ac:dyDescent="0.25">
      <c r="A32" s="8"/>
      <c r="B32" s="20"/>
      <c r="C32" s="20"/>
      <c r="D32" s="20"/>
      <c r="E32" s="20"/>
      <c r="F32" s="20"/>
      <c r="G32" s="20"/>
      <c r="H32" s="20"/>
      <c r="I32" s="20"/>
      <c r="J32" s="18"/>
      <c r="K32" s="113"/>
      <c r="L32" s="12"/>
      <c r="M32" s="8"/>
      <c r="P32" s="135"/>
    </row>
    <row r="33" spans="1:16" x14ac:dyDescent="0.25">
      <c r="A33" s="8"/>
      <c r="B33" s="20"/>
      <c r="C33" s="20"/>
      <c r="D33" s="20"/>
      <c r="E33" s="20"/>
      <c r="F33" s="20"/>
      <c r="G33" s="20"/>
      <c r="H33" s="20"/>
      <c r="I33" s="20"/>
      <c r="J33" s="18"/>
      <c r="K33" s="113"/>
      <c r="L33" s="12"/>
      <c r="M33" s="8"/>
      <c r="P33" s="135"/>
    </row>
    <row r="34" spans="1:16" x14ac:dyDescent="0.25">
      <c r="A34" s="8"/>
      <c r="B34" s="20"/>
      <c r="C34" s="20"/>
      <c r="D34" s="20"/>
      <c r="E34" s="20"/>
      <c r="F34" s="20"/>
      <c r="G34" s="20"/>
      <c r="H34" s="20"/>
      <c r="I34" s="20"/>
      <c r="J34" s="18"/>
      <c r="K34" s="113"/>
      <c r="L34" s="12"/>
      <c r="M34" s="8"/>
      <c r="P34" s="135"/>
    </row>
    <row r="35" spans="1:16" x14ac:dyDescent="0.25">
      <c r="A35" s="8"/>
      <c r="B35" s="20"/>
      <c r="C35" s="20"/>
      <c r="D35" s="20"/>
      <c r="E35" s="20"/>
      <c r="F35" s="20"/>
      <c r="G35" s="20"/>
      <c r="H35" s="20"/>
      <c r="I35" s="20"/>
      <c r="J35" s="18"/>
      <c r="K35" s="113"/>
      <c r="L35" s="12"/>
      <c r="M35" s="8"/>
      <c r="P35" s="135"/>
    </row>
    <row r="36" spans="1:16" x14ac:dyDescent="0.25">
      <c r="A36" s="8"/>
      <c r="B36" s="20"/>
      <c r="C36" s="20"/>
      <c r="D36" s="20"/>
      <c r="E36" s="20"/>
      <c r="F36" s="20"/>
      <c r="G36" s="20"/>
      <c r="H36" s="20"/>
      <c r="I36" s="20"/>
      <c r="J36" s="18"/>
      <c r="K36" s="113"/>
      <c r="L36" s="12"/>
      <c r="M36" s="8"/>
      <c r="P36" s="135"/>
    </row>
    <row r="37" spans="1:16" x14ac:dyDescent="0.25">
      <c r="A37" s="8"/>
      <c r="B37" s="20"/>
      <c r="C37" s="20"/>
      <c r="D37" s="20"/>
      <c r="E37" s="20"/>
      <c r="F37" s="20"/>
      <c r="G37" s="20"/>
      <c r="H37" s="20"/>
      <c r="I37" s="20"/>
      <c r="J37" s="18"/>
      <c r="K37" s="113"/>
      <c r="L37" s="12"/>
      <c r="M37" s="8"/>
      <c r="P37" s="135"/>
    </row>
    <row r="38" spans="1:16" x14ac:dyDescent="0.25">
      <c r="A38" s="8"/>
      <c r="B38" s="20"/>
      <c r="C38" s="20"/>
      <c r="D38" s="20"/>
      <c r="E38" s="20"/>
      <c r="F38" s="20"/>
      <c r="G38" s="20"/>
      <c r="H38" s="20"/>
      <c r="I38" s="20"/>
      <c r="J38" s="18"/>
      <c r="K38" s="113"/>
      <c r="L38" s="12"/>
      <c r="M38" s="8"/>
      <c r="P38" s="135"/>
    </row>
    <row r="39" spans="1:16" x14ac:dyDescent="0.25">
      <c r="A39" s="8"/>
      <c r="B39" s="20"/>
      <c r="C39" s="20"/>
      <c r="D39" s="20"/>
      <c r="E39" s="20"/>
      <c r="F39" s="20"/>
      <c r="G39" s="20"/>
      <c r="H39" s="20"/>
      <c r="I39" s="20"/>
      <c r="J39" s="18"/>
      <c r="K39" s="113"/>
      <c r="L39" s="12"/>
      <c r="M39" s="8"/>
      <c r="P39" s="135"/>
    </row>
    <row r="40" spans="1:16" x14ac:dyDescent="0.25">
      <c r="A40" s="21"/>
      <c r="B40" s="22" t="str">
        <f>Índice!$B$35</f>
        <v>Fuente: Muestra Trimestral Manufacturera Regional, Dane. Junio de 2013.</v>
      </c>
      <c r="C40" s="22"/>
      <c r="D40" s="22"/>
      <c r="E40" s="22"/>
      <c r="F40" s="22"/>
      <c r="G40" s="22"/>
      <c r="H40" s="22"/>
      <c r="I40" s="22"/>
      <c r="J40" s="23"/>
      <c r="K40" s="23"/>
      <c r="L40" s="24"/>
      <c r="M40" s="8"/>
      <c r="P40" s="135"/>
    </row>
    <row r="41" spans="1:16" x14ac:dyDescent="0.25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16"/>
      <c r="P41" s="135"/>
    </row>
    <row r="42" spans="1:16" x14ac:dyDescent="0.25">
      <c r="P42" s="135"/>
    </row>
    <row r="43" spans="1:16" x14ac:dyDescent="0.25">
      <c r="P43" s="135"/>
    </row>
    <row r="44" spans="1:16" x14ac:dyDescent="0.25">
      <c r="P44" s="135"/>
    </row>
    <row r="45" spans="1:16" x14ac:dyDescent="0.25">
      <c r="P45" s="135"/>
    </row>
    <row r="46" spans="1:16" x14ac:dyDescent="0.25">
      <c r="P46" s="135"/>
    </row>
  </sheetData>
  <mergeCells count="3">
    <mergeCell ref="C7:K7"/>
    <mergeCell ref="C8:J8"/>
    <mergeCell ref="D10:I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view="pageBreakPreview" topLeftCell="A7" zoomScaleNormal="100" zoomScaleSheetLayoutView="100" workbookViewId="0">
      <selection activeCell="F22" sqref="F22"/>
    </sheetView>
  </sheetViews>
  <sheetFormatPr baseColWidth="10" defaultColWidth="10.85546875" defaultRowHeight="15.75" x14ac:dyDescent="0.25"/>
  <cols>
    <col min="1" max="1" width="1.85546875" style="7" customWidth="1"/>
    <col min="2" max="2" width="35.85546875" style="7" customWidth="1"/>
    <col min="3" max="7" width="12.85546875" style="7" customWidth="1"/>
    <col min="8" max="8" width="1.85546875" style="7" customWidth="1"/>
    <col min="9" max="9" width="11.28515625" style="26" customWidth="1"/>
    <col min="10" max="10" width="11.42578125" style="87" customWidth="1"/>
    <col min="11" max="11" width="10.85546875" style="87" customWidth="1"/>
    <col min="12" max="15" width="10.85546875" style="87"/>
    <col min="16" max="16" width="10.85546875" style="26"/>
    <col min="17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163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163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163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25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68" t="s">
        <v>34</v>
      </c>
      <c r="C7" s="168"/>
      <c r="D7" s="168"/>
      <c r="E7" s="168"/>
      <c r="F7" s="168"/>
      <c r="G7" s="168"/>
      <c r="H7" s="12"/>
    </row>
    <row r="8" spans="1:12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2" ht="10.5" customHeight="1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2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  <c r="K12" s="87" t="s">
        <v>78</v>
      </c>
      <c r="L12" s="87" t="s">
        <v>57</v>
      </c>
    </row>
    <row r="13" spans="1:12" x14ac:dyDescent="0.25">
      <c r="A13" s="8"/>
      <c r="B13" s="101" t="s">
        <v>126</v>
      </c>
      <c r="C13" s="55">
        <v>-15.268802446744068</v>
      </c>
      <c r="D13" s="55">
        <v>-5.6404848882660286</v>
      </c>
      <c r="E13" s="55">
        <v>25.150022539528937</v>
      </c>
      <c r="F13" s="52">
        <v>-14.355621672230912</v>
      </c>
      <c r="G13" s="55">
        <v>-1.1590507549752527</v>
      </c>
      <c r="H13" s="12"/>
      <c r="I13" s="172"/>
      <c r="J13" s="91" t="str">
        <f>B22</f>
        <v>Químicas básicas</v>
      </c>
      <c r="K13" s="91">
        <f>F22</f>
        <v>5.3231697400158762</v>
      </c>
      <c r="L13" s="91">
        <f>G22</f>
        <v>1.7533647771816518</v>
      </c>
    </row>
    <row r="14" spans="1:12" x14ac:dyDescent="0.25">
      <c r="A14" s="8"/>
      <c r="B14" s="101" t="s">
        <v>129</v>
      </c>
      <c r="C14" s="55">
        <v>-2.5971674343496787</v>
      </c>
      <c r="D14" s="55">
        <v>-0.28718313555518016</v>
      </c>
      <c r="E14" s="55">
        <v>6.5611252241992934</v>
      </c>
      <c r="F14" s="52">
        <v>-5.3062060616735796</v>
      </c>
      <c r="G14" s="55">
        <v>-0.93274619757708943</v>
      </c>
      <c r="H14" s="12"/>
      <c r="I14" s="172"/>
      <c r="J14" s="91" t="str">
        <f>B21</f>
        <v>Los demás productos alimenticios</v>
      </c>
      <c r="K14" s="91">
        <f>F21</f>
        <v>8.3939389644126514</v>
      </c>
      <c r="L14" s="91">
        <f>G21</f>
        <v>0.59235727656980464</v>
      </c>
    </row>
    <row r="15" spans="1:12" x14ac:dyDescent="0.25">
      <c r="A15" s="8"/>
      <c r="B15" s="101" t="s">
        <v>128</v>
      </c>
      <c r="C15" s="55">
        <v>-29.321614056853583</v>
      </c>
      <c r="D15" s="55">
        <v>56.787897927571905</v>
      </c>
      <c r="E15" s="55">
        <v>-2.325821023695096</v>
      </c>
      <c r="F15" s="52">
        <v>-4.5163175387732624</v>
      </c>
      <c r="G15" s="55">
        <v>-0.33434022984783879</v>
      </c>
      <c r="H15" s="12"/>
      <c r="I15" s="172"/>
      <c r="J15" s="91" t="str">
        <f>B20</f>
        <v>Productos textiles</v>
      </c>
      <c r="K15" s="91">
        <f>F20</f>
        <v>21.798918462106176</v>
      </c>
      <c r="L15" s="91">
        <f>G20</f>
        <v>0.26976095482000423</v>
      </c>
    </row>
    <row r="16" spans="1:12" x14ac:dyDescent="0.25">
      <c r="A16" s="8"/>
      <c r="B16" s="172" t="s">
        <v>36</v>
      </c>
      <c r="C16" s="55">
        <v>3.4822967747302647</v>
      </c>
      <c r="D16" s="55">
        <v>6.2628755544235748</v>
      </c>
      <c r="E16" s="55">
        <v>9.6689198613795213</v>
      </c>
      <c r="F16" s="52">
        <v>-2.2163070791724526</v>
      </c>
      <c r="G16" s="55">
        <v>-0.26355464198598932</v>
      </c>
      <c r="H16" s="12"/>
      <c r="I16" s="172"/>
      <c r="J16" s="91" t="str">
        <f>B19</f>
        <v>Bebidas</v>
      </c>
      <c r="K16" s="91">
        <f>F19</f>
        <v>2.6160191854850856</v>
      </c>
      <c r="L16" s="91">
        <f>G19</f>
        <v>0.21460363658660359</v>
      </c>
    </row>
    <row r="17" spans="1:19" x14ac:dyDescent="0.25">
      <c r="A17" s="8"/>
      <c r="B17" s="172" t="s">
        <v>37</v>
      </c>
      <c r="C17" s="55">
        <v>-3.449180202300195</v>
      </c>
      <c r="D17" s="55">
        <v>11.953502213580581</v>
      </c>
      <c r="E17" s="55">
        <v>-9.3136232626024338</v>
      </c>
      <c r="F17" s="52">
        <v>-3.6310144066800998</v>
      </c>
      <c r="G17" s="55">
        <v>-0.19287748038935959</v>
      </c>
      <c r="H17" s="12"/>
      <c r="I17" s="172"/>
      <c r="J17" s="91" t="str">
        <f>B18</f>
        <v>Confecciones</v>
      </c>
      <c r="K17" s="91">
        <f>F18</f>
        <v>-10.322138028247663</v>
      </c>
      <c r="L17" s="91">
        <f>G18</f>
        <v>-3.1481862273171811E-2</v>
      </c>
    </row>
    <row r="18" spans="1:19" x14ac:dyDescent="0.25">
      <c r="A18" s="8"/>
      <c r="B18" s="101" t="s">
        <v>77</v>
      </c>
      <c r="C18" s="55">
        <v>-30.930703474048315</v>
      </c>
      <c r="D18" s="55">
        <v>26.434434771286352</v>
      </c>
      <c r="E18" s="55">
        <v>-3.847713760690441</v>
      </c>
      <c r="F18" s="52">
        <v>-10.322138028247663</v>
      </c>
      <c r="G18" s="55">
        <v>-3.1481862273171811E-2</v>
      </c>
      <c r="H18" s="12"/>
      <c r="I18" s="172"/>
      <c r="J18" s="91" t="str">
        <f>B17</f>
        <v>Productos de plástico</v>
      </c>
      <c r="K18" s="91">
        <f>F17</f>
        <v>-3.6310144066800998</v>
      </c>
      <c r="L18" s="91">
        <f>G17</f>
        <v>-0.19287748038935959</v>
      </c>
    </row>
    <row r="19" spans="1:19" x14ac:dyDescent="0.25">
      <c r="A19" s="8"/>
      <c r="B19" s="101" t="s">
        <v>3</v>
      </c>
      <c r="C19" s="55">
        <v>8.4731899888369711</v>
      </c>
      <c r="D19" s="55">
        <v>6.3770928985393383</v>
      </c>
      <c r="E19" s="55">
        <v>8.38492174644092</v>
      </c>
      <c r="F19" s="52">
        <v>2.6160191854850856</v>
      </c>
      <c r="G19" s="55">
        <v>0.21460363658660359</v>
      </c>
      <c r="H19" s="12"/>
      <c r="I19" s="172"/>
      <c r="J19" s="91" t="str">
        <f>B16</f>
        <v>Otros productos químicos</v>
      </c>
      <c r="K19" s="91">
        <f>F16</f>
        <v>-2.2163070791724526</v>
      </c>
      <c r="L19" s="91">
        <f>G16</f>
        <v>-0.26355464198598932</v>
      </c>
    </row>
    <row r="20" spans="1:19" x14ac:dyDescent="0.25">
      <c r="A20" s="8"/>
      <c r="B20" s="172" t="s">
        <v>30</v>
      </c>
      <c r="C20" s="55">
        <v>31.843449731222396</v>
      </c>
      <c r="D20" s="55">
        <v>-0.25774054153635539</v>
      </c>
      <c r="E20" s="55">
        <v>-21.506215432389585</v>
      </c>
      <c r="F20" s="52">
        <v>21.798918462106176</v>
      </c>
      <c r="G20" s="55">
        <v>0.26976095482000423</v>
      </c>
      <c r="H20" s="12"/>
      <c r="I20" s="172"/>
      <c r="J20" s="91" t="str">
        <f>B15</f>
        <v>Minerales no metálicos</v>
      </c>
      <c r="K20" s="91">
        <f>F15</f>
        <v>-4.5163175387732624</v>
      </c>
      <c r="L20" s="91">
        <f>G15</f>
        <v>-0.33434022984783879</v>
      </c>
    </row>
    <row r="21" spans="1:19" x14ac:dyDescent="0.25">
      <c r="A21" s="8"/>
      <c r="B21" s="101" t="s">
        <v>127</v>
      </c>
      <c r="C21" s="55">
        <v>-12.509997923849758</v>
      </c>
      <c r="D21" s="55">
        <v>7.2720990550945608</v>
      </c>
      <c r="E21" s="55">
        <v>-3.6728336038047704</v>
      </c>
      <c r="F21" s="52">
        <v>8.3939389644126514</v>
      </c>
      <c r="G21" s="55">
        <v>0.59235727656980464</v>
      </c>
      <c r="H21" s="12"/>
      <c r="I21" s="172"/>
      <c r="J21" s="91" t="str">
        <f>B14</f>
        <v>Otras manufacturas</v>
      </c>
      <c r="K21" s="91">
        <f>F14</f>
        <v>-5.3062060616735796</v>
      </c>
      <c r="L21" s="91">
        <f>G14</f>
        <v>-0.93274619757708943</v>
      </c>
    </row>
    <row r="22" spans="1:19" x14ac:dyDescent="0.25">
      <c r="A22" s="8"/>
      <c r="B22" s="172" t="s">
        <v>130</v>
      </c>
      <c r="C22" s="55">
        <v>38.589558535265247</v>
      </c>
      <c r="D22" s="55">
        <v>4.6468096927070102</v>
      </c>
      <c r="E22" s="55">
        <v>-10.049906286012201</v>
      </c>
      <c r="F22" s="52">
        <v>5.3231697400158762</v>
      </c>
      <c r="G22" s="54">
        <v>1.7533647771816518</v>
      </c>
      <c r="H22" s="12"/>
      <c r="I22" s="172"/>
      <c r="J22" s="91" t="str">
        <f>B13</f>
        <v>Conservación de carne y pescado</v>
      </c>
      <c r="K22" s="91">
        <f>F13</f>
        <v>-14.355621672230912</v>
      </c>
      <c r="L22" s="91">
        <f>G13</f>
        <v>-1.1590507549752527</v>
      </c>
    </row>
    <row r="23" spans="1:19" x14ac:dyDescent="0.25">
      <c r="A23" s="8"/>
      <c r="B23" s="14" t="s">
        <v>32</v>
      </c>
      <c r="C23" s="53">
        <v>6.8706356559335102</v>
      </c>
      <c r="D23" s="53">
        <v>6.5675748645470655</v>
      </c>
      <c r="E23" s="53">
        <v>-0.62982170235851287</v>
      </c>
      <c r="F23" s="52">
        <v>-7.8973081184985361E-2</v>
      </c>
      <c r="G23" s="52">
        <v>-7.8973081184985361E-2</v>
      </c>
      <c r="H23" s="12"/>
      <c r="J23" s="87" t="str">
        <f>B23</f>
        <v>Total</v>
      </c>
      <c r="K23" s="91">
        <f>F23</f>
        <v>-7.8973081184985361E-2</v>
      </c>
      <c r="L23" s="91">
        <f>G23</f>
        <v>-7.8973081184985361E-2</v>
      </c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3"/>
      <c r="J24" s="95"/>
      <c r="K24" s="96"/>
      <c r="L24" s="87"/>
      <c r="M24" s="87"/>
      <c r="N24" s="87"/>
      <c r="O24" s="87"/>
      <c r="P24" s="26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3"/>
      <c r="J25" s="95"/>
      <c r="K25" s="96"/>
      <c r="L25" s="87"/>
      <c r="M25" s="87"/>
      <c r="N25" s="87"/>
      <c r="O25" s="87"/>
      <c r="P25" s="26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3"/>
      <c r="J26" s="95"/>
      <c r="K26" s="96"/>
      <c r="L26" s="87"/>
      <c r="M26" s="87"/>
      <c r="N26" s="88"/>
      <c r="O26" s="89"/>
      <c r="P26" s="98"/>
      <c r="Q26" s="58"/>
      <c r="R26" s="58"/>
      <c r="S26" s="58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3"/>
      <c r="J27" s="95"/>
      <c r="K27" s="96"/>
      <c r="L27" s="87"/>
      <c r="M27" s="87"/>
      <c r="N27" s="88"/>
      <c r="O27" s="89"/>
      <c r="P27" s="98"/>
      <c r="Q27" s="58"/>
      <c r="R27" s="58"/>
      <c r="S27" s="58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3"/>
      <c r="J28" s="95"/>
      <c r="K28" s="96"/>
      <c r="L28" s="87"/>
      <c r="M28" s="89"/>
      <c r="N28" s="89"/>
      <c r="O28" s="89"/>
      <c r="P28" s="98"/>
      <c r="Q28" s="58"/>
      <c r="R28" s="58"/>
      <c r="S28" s="58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3"/>
      <c r="J29" s="95"/>
      <c r="K29" s="96"/>
      <c r="L29" s="87"/>
      <c r="M29" s="90"/>
      <c r="N29" s="90"/>
      <c r="O29" s="90"/>
      <c r="P29" s="99"/>
      <c r="Q29" s="59"/>
      <c r="R29" s="59"/>
      <c r="S29" s="59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3"/>
      <c r="J30" s="95"/>
      <c r="K30" s="96"/>
      <c r="L30" s="87"/>
      <c r="M30" s="90"/>
      <c r="N30" s="90"/>
      <c r="O30" s="90"/>
      <c r="P30" s="99"/>
      <c r="Q30" s="59"/>
      <c r="R30" s="59"/>
      <c r="S30" s="59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3"/>
      <c r="J31" s="95"/>
      <c r="K31" s="96"/>
      <c r="L31" s="87"/>
      <c r="M31" s="90"/>
      <c r="N31" s="90"/>
      <c r="O31" s="90"/>
      <c r="P31" s="99"/>
      <c r="Q31" s="59"/>
      <c r="R31" s="59"/>
      <c r="S31" s="59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3"/>
      <c r="J32" s="95"/>
      <c r="K32" s="96"/>
      <c r="L32" s="87"/>
      <c r="M32" s="90"/>
      <c r="N32" s="90"/>
      <c r="O32" s="90"/>
      <c r="P32" s="99"/>
      <c r="Q32" s="59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3"/>
      <c r="J33" s="95"/>
      <c r="K33" s="96"/>
      <c r="L33" s="87"/>
      <c r="M33" s="90"/>
      <c r="N33" s="90"/>
      <c r="O33" s="90"/>
      <c r="P33" s="9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3"/>
      <c r="J34" s="95"/>
      <c r="K34" s="96"/>
      <c r="L34" s="87"/>
      <c r="M34" s="90"/>
      <c r="N34" s="90"/>
      <c r="O34" s="90"/>
      <c r="P34" s="9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3"/>
      <c r="J35" s="95"/>
      <c r="K35" s="96"/>
      <c r="L35" s="87"/>
      <c r="M35" s="90"/>
      <c r="N35" s="90"/>
      <c r="O35" s="90"/>
      <c r="P35" s="9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3"/>
      <c r="J36" s="95"/>
      <c r="K36" s="96"/>
      <c r="L36" s="87"/>
      <c r="M36" s="90"/>
      <c r="N36" s="90"/>
      <c r="O36" s="90"/>
      <c r="P36" s="9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3"/>
      <c r="J37" s="95"/>
      <c r="K37" s="96"/>
      <c r="L37" s="87"/>
      <c r="M37" s="90"/>
      <c r="N37" s="90"/>
      <c r="O37" s="90"/>
      <c r="P37" s="9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3"/>
      <c r="J38" s="95"/>
      <c r="K38" s="96"/>
      <c r="L38" s="87"/>
      <c r="M38" s="90"/>
      <c r="N38" s="90"/>
      <c r="O38" s="90"/>
      <c r="P38" s="9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3"/>
      <c r="J39" s="95"/>
      <c r="K39" s="96"/>
      <c r="L39" s="87"/>
      <c r="M39" s="90"/>
      <c r="N39" s="90"/>
      <c r="O39" s="90"/>
      <c r="P39" s="9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3"/>
      <c r="J40" s="95"/>
      <c r="K40" s="96"/>
      <c r="L40" s="87"/>
      <c r="M40" s="90"/>
      <c r="N40" s="90"/>
      <c r="O40" s="90"/>
      <c r="P40" s="99"/>
      <c r="Q40" s="59"/>
      <c r="R40" s="59"/>
      <c r="S40" s="59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74"/>
      <c r="J41" s="104"/>
      <c r="K41" s="96"/>
      <c r="L41" s="87"/>
      <c r="M41" s="90"/>
      <c r="N41" s="90"/>
      <c r="O41" s="90"/>
      <c r="P41" s="99"/>
      <c r="Q41" s="59"/>
      <c r="R41" s="59"/>
      <c r="S41" s="59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74"/>
      <c r="J42" s="104"/>
      <c r="K42" s="96"/>
      <c r="L42" s="87"/>
      <c r="M42" s="90"/>
      <c r="N42" s="90"/>
      <c r="O42" s="90"/>
      <c r="P42" s="99"/>
      <c r="Q42" s="59"/>
      <c r="R42" s="59"/>
      <c r="S42" s="59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74"/>
      <c r="J43" s="104"/>
      <c r="K43" s="96"/>
      <c r="L43" s="87"/>
      <c r="M43" s="90"/>
      <c r="N43" s="90"/>
      <c r="O43" s="90"/>
      <c r="P43" s="99"/>
      <c r="Q43" s="59"/>
      <c r="R43" s="59"/>
      <c r="S43" s="59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74"/>
      <c r="J44" s="104"/>
      <c r="K44" s="96"/>
      <c r="L44" s="87"/>
      <c r="M44" s="87" t="str">
        <f>IF(G44="","",1)</f>
        <v/>
      </c>
      <c r="N44" s="87"/>
      <c r="O44" s="87"/>
      <c r="P44" s="26"/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74"/>
      <c r="J45" s="104"/>
      <c r="K45" s="96"/>
      <c r="L45" s="87"/>
      <c r="M45" s="87" t="str">
        <f>IF(G45="","",1)</f>
        <v/>
      </c>
      <c r="N45" s="87"/>
      <c r="O45" s="87"/>
      <c r="P45" s="26"/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174"/>
      <c r="J46" s="104"/>
      <c r="K46" s="96"/>
      <c r="L46" s="87"/>
      <c r="M46" s="87"/>
      <c r="N46" s="87"/>
      <c r="O46" s="87"/>
      <c r="P46" s="26"/>
    </row>
    <row r="47" spans="1:19" s="6" customFormat="1" ht="12.75" customHeight="1" x14ac:dyDescent="0.25">
      <c r="A47" s="8"/>
      <c r="B47" s="72" t="s">
        <v>38</v>
      </c>
      <c r="C47" s="7"/>
      <c r="D47" s="7"/>
      <c r="E47" s="7"/>
      <c r="F47" s="7"/>
      <c r="G47" s="7"/>
      <c r="H47" s="12"/>
      <c r="I47" s="174"/>
      <c r="J47" s="104"/>
      <c r="K47" s="96"/>
      <c r="L47" s="87"/>
      <c r="M47" s="87"/>
      <c r="N47" s="87"/>
      <c r="O47" s="87"/>
      <c r="P47" s="26"/>
    </row>
    <row r="48" spans="1:19" s="6" customFormat="1" x14ac:dyDescent="0.25">
      <c r="A48" s="21"/>
      <c r="B48" s="22" t="str">
        <f>Índice!$B$35</f>
        <v>Fuente: Muestra Trimestral Manufacturera Regional, Dane. Junio de 2013.</v>
      </c>
      <c r="C48" s="23"/>
      <c r="D48" s="23"/>
      <c r="E48" s="23"/>
      <c r="F48" s="23"/>
      <c r="G48" s="23"/>
      <c r="H48" s="24"/>
      <c r="I48" s="174"/>
      <c r="J48" s="104"/>
      <c r="K48" s="96"/>
      <c r="L48" s="87"/>
      <c r="M48" s="87"/>
      <c r="N48" s="88"/>
      <c r="O48" s="87"/>
      <c r="P48" s="26"/>
    </row>
    <row r="49" spans="2:11" x14ac:dyDescent="0.25">
      <c r="K49" s="96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view="pageBreakPreview" zoomScaleNormal="100" zoomScaleSheetLayoutView="100" workbookViewId="0">
      <selection activeCell="F45" sqref="F45"/>
    </sheetView>
  </sheetViews>
  <sheetFormatPr baseColWidth="10" defaultColWidth="10.85546875" defaultRowHeight="15.75" x14ac:dyDescent="0.25"/>
  <cols>
    <col min="1" max="1" width="1.85546875" style="7" customWidth="1"/>
    <col min="2" max="2" width="34.28515625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68" t="s">
        <v>39</v>
      </c>
      <c r="C7" s="168"/>
      <c r="D7" s="168"/>
      <c r="E7" s="168"/>
      <c r="F7" s="168"/>
      <c r="G7" s="168"/>
      <c r="H7" s="12"/>
    </row>
    <row r="8" spans="1:13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3" ht="10.5" customHeight="1" x14ac:dyDescent="0.25">
      <c r="A9" s="8"/>
      <c r="B9" s="9"/>
      <c r="C9" s="67"/>
      <c r="D9" s="67"/>
      <c r="E9" s="9"/>
      <c r="F9" s="9"/>
      <c r="G9" s="9"/>
      <c r="H9" s="12"/>
      <c r="I9" s="6"/>
      <c r="L9" s="6"/>
      <c r="M9" s="6"/>
    </row>
    <row r="10" spans="1:13" ht="14.2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  <c r="I10" s="6"/>
      <c r="J10" s="87"/>
      <c r="K10" s="87"/>
      <c r="L10" s="87"/>
      <c r="M10" s="87"/>
    </row>
    <row r="11" spans="1:13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  <c r="I11" s="6"/>
      <c r="J11" s="87"/>
      <c r="K11" s="87"/>
      <c r="L11" s="87"/>
      <c r="M11" s="8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I12" s="6"/>
      <c r="J12" s="87"/>
      <c r="K12" s="87" t="s">
        <v>78</v>
      </c>
      <c r="L12" s="87" t="s">
        <v>57</v>
      </c>
      <c r="M12" s="87"/>
    </row>
    <row r="13" spans="1:13" x14ac:dyDescent="0.25">
      <c r="A13" s="8"/>
      <c r="B13" s="101" t="s">
        <v>129</v>
      </c>
      <c r="C13" s="107">
        <v>-4.039669612941033</v>
      </c>
      <c r="D13" s="107">
        <v>4.2122102856136934</v>
      </c>
      <c r="E13" s="107">
        <v>-0.46244624108547905</v>
      </c>
      <c r="F13" s="84">
        <v>-4.9509932098238725</v>
      </c>
      <c r="G13" s="107">
        <v>-0.84194854401491837</v>
      </c>
      <c r="H13" s="12"/>
      <c r="I13" s="172"/>
      <c r="J13" s="91" t="str">
        <f>B22</f>
        <v>Bebidas</v>
      </c>
      <c r="K13" s="91">
        <f>F22</f>
        <v>7.9875006384240832</v>
      </c>
      <c r="L13" s="91">
        <f>G22</f>
        <v>0.57575506088941575</v>
      </c>
      <c r="M13" s="87"/>
    </row>
    <row r="14" spans="1:13" x14ac:dyDescent="0.25">
      <c r="A14" s="8"/>
      <c r="B14" s="101" t="s">
        <v>126</v>
      </c>
      <c r="C14" s="107">
        <v>7.9349799861538672</v>
      </c>
      <c r="D14" s="107">
        <v>-12.726761501064621</v>
      </c>
      <c r="E14" s="107">
        <v>19.791780823126647</v>
      </c>
      <c r="F14" s="84">
        <v>-7.9079748423494074</v>
      </c>
      <c r="G14" s="107">
        <v>-0.65513411883865214</v>
      </c>
      <c r="H14" s="12"/>
      <c r="I14" s="172"/>
      <c r="J14" s="91" t="str">
        <f>B21</f>
        <v>Productos textiles</v>
      </c>
      <c r="K14" s="91">
        <f>F21</f>
        <v>24.27717787605652</v>
      </c>
      <c r="L14" s="91">
        <f>G21</f>
        <v>0.30395534716585876</v>
      </c>
      <c r="M14" s="87"/>
    </row>
    <row r="15" spans="1:13" x14ac:dyDescent="0.25">
      <c r="A15" s="8"/>
      <c r="B15" s="101" t="s">
        <v>37</v>
      </c>
      <c r="C15" s="107">
        <v>-10.166950389081864</v>
      </c>
      <c r="D15" s="107">
        <v>24.438514541684931</v>
      </c>
      <c r="E15" s="107">
        <v>-3.7079682038662964</v>
      </c>
      <c r="F15" s="84">
        <v>-8.5461216103495445</v>
      </c>
      <c r="G15" s="107">
        <v>-0.53283433309133887</v>
      </c>
      <c r="H15" s="12"/>
      <c r="I15" s="172"/>
      <c r="J15" s="91" t="str">
        <f>B20</f>
        <v>Los demás productos alimenticios</v>
      </c>
      <c r="K15" s="91">
        <f>F20</f>
        <v>3.8989715314605267</v>
      </c>
      <c r="L15" s="91">
        <f>G20</f>
        <v>0.27124200525570091</v>
      </c>
      <c r="M15" s="87"/>
    </row>
    <row r="16" spans="1:13" x14ac:dyDescent="0.25">
      <c r="A16" s="8"/>
      <c r="B16" s="101" t="s">
        <v>36</v>
      </c>
      <c r="C16" s="107">
        <v>-1.6253338142715901</v>
      </c>
      <c r="D16" s="107">
        <v>0.35185779565454212</v>
      </c>
      <c r="E16" s="107">
        <v>16.001116024101524</v>
      </c>
      <c r="F16" s="84">
        <v>-2.1915829635200668</v>
      </c>
      <c r="G16" s="107">
        <v>-0.26162710851239251</v>
      </c>
      <c r="H16" s="12"/>
      <c r="I16" s="172"/>
      <c r="J16" s="91" t="str">
        <f>B19</f>
        <v>Químicas básicas</v>
      </c>
      <c r="K16" s="91">
        <f>F19</f>
        <v>0.77971021109222161</v>
      </c>
      <c r="L16" s="91">
        <f>G19</f>
        <v>0.2619154099335661</v>
      </c>
      <c r="M16" s="87"/>
    </row>
    <row r="17" spans="1:19" x14ac:dyDescent="0.25">
      <c r="A17" s="8"/>
      <c r="B17" s="101" t="s">
        <v>128</v>
      </c>
      <c r="C17" s="106">
        <v>-21.32387334268866</v>
      </c>
      <c r="D17" s="106">
        <v>37.553368728984694</v>
      </c>
      <c r="E17" s="107">
        <v>9.9116869423838683</v>
      </c>
      <c r="F17" s="84">
        <v>-1.4457747214162819</v>
      </c>
      <c r="G17" s="106">
        <v>-0.10350578413034159</v>
      </c>
      <c r="H17" s="12"/>
      <c r="I17" s="172"/>
      <c r="J17" s="91" t="str">
        <f>B18</f>
        <v>Confecciones</v>
      </c>
      <c r="K17" s="91">
        <f>F18</f>
        <v>-26.452913629440133</v>
      </c>
      <c r="L17" s="91">
        <f>G18</f>
        <v>-9.7797440412427133E-2</v>
      </c>
      <c r="M17" s="87"/>
    </row>
    <row r="18" spans="1:19" x14ac:dyDescent="0.25">
      <c r="A18" s="8"/>
      <c r="B18" s="101" t="s">
        <v>77</v>
      </c>
      <c r="C18" s="107">
        <v>-20.068523422657936</v>
      </c>
      <c r="D18" s="107">
        <v>24.975081306110592</v>
      </c>
      <c r="E18" s="107">
        <v>2.222887043752686</v>
      </c>
      <c r="F18" s="84">
        <v>-26.452913629440133</v>
      </c>
      <c r="G18" s="107">
        <v>-9.7797440412427133E-2</v>
      </c>
      <c r="H18" s="12"/>
      <c r="I18" s="172"/>
      <c r="J18" s="91" t="str">
        <f>B17</f>
        <v>Minerales no metálicos</v>
      </c>
      <c r="K18" s="91">
        <f>F17</f>
        <v>-1.4457747214162819</v>
      </c>
      <c r="L18" s="91">
        <f>G17</f>
        <v>-0.10350578413034159</v>
      </c>
      <c r="M18" s="87"/>
    </row>
    <row r="19" spans="1:19" x14ac:dyDescent="0.25">
      <c r="A19" s="8"/>
      <c r="B19" s="101" t="s">
        <v>130</v>
      </c>
      <c r="C19" s="107">
        <v>33.903490622280017</v>
      </c>
      <c r="D19" s="107">
        <v>1.3127796569190275</v>
      </c>
      <c r="E19" s="107">
        <v>-9.880360189754489</v>
      </c>
      <c r="F19" s="84">
        <v>0.77971021109222161</v>
      </c>
      <c r="G19" s="107">
        <v>0.2619154099335661</v>
      </c>
      <c r="H19" s="12"/>
      <c r="I19" s="172"/>
      <c r="J19" s="91" t="str">
        <f>B16</f>
        <v>Otros productos químicos</v>
      </c>
      <c r="K19" s="91">
        <f>F16</f>
        <v>-2.1915829635200668</v>
      </c>
      <c r="L19" s="91">
        <f>G16</f>
        <v>-0.26162710851239251</v>
      </c>
      <c r="M19" s="87"/>
    </row>
    <row r="20" spans="1:19" x14ac:dyDescent="0.25">
      <c r="A20" s="8"/>
      <c r="B20" s="101" t="s">
        <v>127</v>
      </c>
      <c r="C20" s="107">
        <v>-12.497477120915946</v>
      </c>
      <c r="D20" s="107">
        <v>10.618722159220528</v>
      </c>
      <c r="E20" s="107">
        <v>-2.2190330993674512</v>
      </c>
      <c r="F20" s="84">
        <v>3.8989715314605267</v>
      </c>
      <c r="G20" s="107">
        <v>0.27124200525570091</v>
      </c>
      <c r="H20" s="12"/>
      <c r="I20" s="172"/>
      <c r="J20" s="91" t="str">
        <f>B15</f>
        <v>Productos de plástico</v>
      </c>
      <c r="K20" s="91">
        <f>F15</f>
        <v>-8.5461216103495445</v>
      </c>
      <c r="L20" s="91">
        <f>G15</f>
        <v>-0.53283433309133887</v>
      </c>
      <c r="M20" s="87"/>
    </row>
    <row r="21" spans="1:19" x14ac:dyDescent="0.25">
      <c r="A21" s="8"/>
      <c r="B21" s="101" t="s">
        <v>30</v>
      </c>
      <c r="C21" s="107">
        <v>34.37334500537559</v>
      </c>
      <c r="D21" s="107">
        <v>1.8012677483910222</v>
      </c>
      <c r="E21" s="107">
        <v>-22.886022902637325</v>
      </c>
      <c r="F21" s="84">
        <v>24.27717787605652</v>
      </c>
      <c r="G21" s="107">
        <v>0.30395534716585876</v>
      </c>
      <c r="H21" s="12"/>
      <c r="I21" s="172"/>
      <c r="J21" s="91" t="str">
        <f>B14</f>
        <v>Conservación de carne y pescado</v>
      </c>
      <c r="K21" s="91">
        <f>F14</f>
        <v>-7.9079748423494074</v>
      </c>
      <c r="L21" s="91">
        <f>G14</f>
        <v>-0.65513411883865214</v>
      </c>
      <c r="M21" s="87"/>
    </row>
    <row r="22" spans="1:19" x14ac:dyDescent="0.25">
      <c r="A22" s="8"/>
      <c r="B22" s="101" t="s">
        <v>3</v>
      </c>
      <c r="C22" s="107">
        <v>6.9525472423382917</v>
      </c>
      <c r="D22" s="107">
        <v>4.5797238080933056</v>
      </c>
      <c r="E22" s="107">
        <v>8.50463713220595</v>
      </c>
      <c r="F22" s="84">
        <v>7.9875006384240832</v>
      </c>
      <c r="G22" s="107">
        <v>0.57575506088941575</v>
      </c>
      <c r="H22" s="12"/>
      <c r="I22" s="172"/>
      <c r="J22" s="91" t="str">
        <f>B13</f>
        <v>Otras manufacturas</v>
      </c>
      <c r="K22" s="91">
        <f>F13</f>
        <v>-4.9509932098238725</v>
      </c>
      <c r="L22" s="91">
        <f>G13</f>
        <v>-0.84194854401491837</v>
      </c>
      <c r="M22" s="87"/>
    </row>
    <row r="23" spans="1:19" x14ac:dyDescent="0.25">
      <c r="A23" s="8"/>
      <c r="B23" s="14" t="s">
        <v>32</v>
      </c>
      <c r="C23" s="84">
        <v>7.8465047934126231</v>
      </c>
      <c r="D23" s="84">
        <v>4.5090781808487801</v>
      </c>
      <c r="E23" s="84">
        <v>-0.29865994562582321</v>
      </c>
      <c r="F23" s="84">
        <v>-1.0851803155986106</v>
      </c>
      <c r="G23" s="84">
        <v>-1.0851803155986106</v>
      </c>
      <c r="H23" s="12"/>
      <c r="I23" s="172"/>
      <c r="J23" s="87" t="str">
        <f>B23</f>
        <v>Total</v>
      </c>
      <c r="K23" s="91">
        <f>F23</f>
        <v>-1.0851803155986106</v>
      </c>
      <c r="L23" s="91">
        <f>G23</f>
        <v>-1.0851803155986106</v>
      </c>
      <c r="M23" s="87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94"/>
      <c r="J24" s="95"/>
      <c r="K24" s="96"/>
      <c r="L24" s="87"/>
      <c r="M24" s="8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94"/>
      <c r="J25" s="94"/>
      <c r="K25" s="86"/>
      <c r="N25" s="15"/>
      <c r="O25" s="58"/>
      <c r="P25" s="58"/>
      <c r="Q25" s="58"/>
      <c r="R25" s="58"/>
      <c r="S25" s="58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94"/>
      <c r="J26" s="94"/>
      <c r="K26" s="86"/>
      <c r="N26" s="15"/>
      <c r="O26" s="58"/>
      <c r="P26" s="58"/>
      <c r="Q26" s="58"/>
      <c r="R26" s="58"/>
      <c r="S26" s="58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94"/>
      <c r="J27" s="94"/>
      <c r="K27" s="86"/>
      <c r="M27" s="58"/>
      <c r="N27" s="58"/>
      <c r="O27" s="58"/>
      <c r="P27" s="58"/>
      <c r="Q27" s="58"/>
      <c r="R27" s="58"/>
      <c r="S27" s="58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94"/>
      <c r="J28" s="94"/>
      <c r="K28" s="86"/>
      <c r="M28" s="59"/>
      <c r="N28" s="59"/>
      <c r="O28" s="59"/>
      <c r="P28" s="59"/>
      <c r="Q28" s="59"/>
      <c r="R28" s="59"/>
      <c r="S28" s="59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59"/>
      <c r="N29" s="59"/>
      <c r="O29" s="59"/>
      <c r="P29" s="59"/>
      <c r="Q29" s="59"/>
      <c r="R29" s="59"/>
      <c r="S29" s="59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59"/>
      <c r="N30" s="59"/>
      <c r="O30" s="59"/>
      <c r="P30" s="59"/>
      <c r="Q30" s="59"/>
      <c r="R30" s="59"/>
      <c r="S30" s="59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59"/>
      <c r="N31" s="59"/>
      <c r="O31" s="59"/>
      <c r="P31" s="59"/>
      <c r="Q31" s="59"/>
      <c r="R31" s="59"/>
      <c r="S31" s="59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59"/>
      <c r="N32" s="59"/>
      <c r="O32" s="59"/>
      <c r="P32" s="59"/>
      <c r="Q32" s="59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59"/>
      <c r="N33" s="59"/>
      <c r="O33" s="59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59"/>
      <c r="N34" s="59"/>
      <c r="O34" s="59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59"/>
      <c r="N35" s="59"/>
      <c r="O35" s="59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59"/>
      <c r="N36" s="59"/>
      <c r="O36" s="59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59"/>
      <c r="N37" s="59"/>
      <c r="O37" s="59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59"/>
      <c r="N38" s="59"/>
      <c r="O38" s="59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59"/>
      <c r="N39" s="59"/>
      <c r="O39" s="59"/>
      <c r="P39" s="59"/>
      <c r="Q39" s="59"/>
      <c r="R39" s="59"/>
      <c r="S39" s="59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59"/>
      <c r="N40" s="59"/>
      <c r="O40" s="59"/>
      <c r="P40" s="59"/>
      <c r="Q40" s="59"/>
      <c r="R40" s="59"/>
      <c r="S40" s="59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59"/>
      <c r="N41" s="59"/>
      <c r="O41" s="59"/>
      <c r="P41" s="59"/>
      <c r="Q41" s="59"/>
      <c r="R41" s="59"/>
      <c r="S41" s="59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59"/>
      <c r="N42" s="59"/>
      <c r="O42" s="59"/>
      <c r="P42" s="59"/>
      <c r="Q42" s="59"/>
      <c r="R42" s="59"/>
      <c r="S42" s="59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ht="27.75" customHeight="1" x14ac:dyDescent="0.25">
      <c r="A45" s="8"/>
      <c r="B45" s="72" t="s">
        <v>38</v>
      </c>
      <c r="H45" s="12"/>
      <c r="I45" s="10"/>
    </row>
    <row r="46" spans="1:19" x14ac:dyDescent="0.25">
      <c r="A46" s="21"/>
      <c r="B46" s="22" t="str">
        <f>Índice!$B$35</f>
        <v>Fuente: Muestra Trimestral Manufacturera Regional, Dane. Junio de 2013.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view="pageBreakPreview" zoomScaleNormal="100" zoomScaleSheetLayoutView="100" workbookViewId="0">
      <selection activeCell="H24" sqref="H24"/>
    </sheetView>
  </sheetViews>
  <sheetFormatPr baseColWidth="10" defaultColWidth="10.85546875" defaultRowHeight="15.75" x14ac:dyDescent="0.25"/>
  <cols>
    <col min="1" max="1" width="1.85546875" style="7" customWidth="1"/>
    <col min="2" max="2" width="36.570312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68" t="s">
        <v>40</v>
      </c>
      <c r="C7" s="168"/>
      <c r="D7" s="168"/>
      <c r="E7" s="168"/>
      <c r="F7" s="168"/>
      <c r="G7" s="168"/>
      <c r="H7" s="12"/>
    </row>
    <row r="8" spans="1:13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3" ht="12.75" customHeight="1" x14ac:dyDescent="0.25">
      <c r="A9" s="8"/>
      <c r="B9" s="9"/>
      <c r="C9" s="67"/>
      <c r="D9" s="67"/>
      <c r="E9" s="9"/>
      <c r="F9" s="9"/>
      <c r="G9" s="9"/>
      <c r="H9" s="12"/>
    </row>
    <row r="10" spans="1:13" ht="13.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3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M12" s="87"/>
    </row>
    <row r="13" spans="1:13" x14ac:dyDescent="0.25">
      <c r="A13" s="8"/>
      <c r="B13" s="101" t="s">
        <v>129</v>
      </c>
      <c r="C13" s="107">
        <v>-6.9323611270225012</v>
      </c>
      <c r="D13" s="107">
        <v>-4.5552627005734925</v>
      </c>
      <c r="E13" s="107">
        <v>-0.51133044540371264</v>
      </c>
      <c r="F13" s="84">
        <v>6.3650020207566049</v>
      </c>
      <c r="G13" s="107">
        <v>2.0754867411407258</v>
      </c>
      <c r="H13" s="12"/>
      <c r="J13" s="87" t="str">
        <f>B22</f>
        <v>Conservación de carne y pescado</v>
      </c>
      <c r="K13" s="97">
        <f>F22</f>
        <v>-6.1481560891938241</v>
      </c>
      <c r="L13" s="97">
        <f>G22</f>
        <v>-0.85560679001620144</v>
      </c>
      <c r="M13" s="87"/>
    </row>
    <row r="14" spans="1:13" x14ac:dyDescent="0.25">
      <c r="A14" s="8"/>
      <c r="B14" s="101" t="s">
        <v>127</v>
      </c>
      <c r="C14" s="107">
        <v>-2.7242844417817991</v>
      </c>
      <c r="D14" s="107">
        <v>-4.9010153723977652</v>
      </c>
      <c r="E14" s="107">
        <v>-4.6602189936517435</v>
      </c>
      <c r="F14" s="84">
        <v>6.8855799653218419</v>
      </c>
      <c r="G14" s="107">
        <v>0.71835164671804852</v>
      </c>
      <c r="H14" s="12"/>
      <c r="J14" s="87" t="str">
        <f>B21</f>
        <v>Productos de plástico</v>
      </c>
      <c r="K14" s="97">
        <f>F21</f>
        <v>-5.5148700975272913</v>
      </c>
      <c r="L14" s="97">
        <f>G21</f>
        <v>-0.4572152114291349</v>
      </c>
      <c r="M14" s="87"/>
    </row>
    <row r="15" spans="1:13" x14ac:dyDescent="0.25">
      <c r="A15" s="8"/>
      <c r="B15" s="101" t="s">
        <v>36</v>
      </c>
      <c r="C15" s="107">
        <v>2.8742893240682355</v>
      </c>
      <c r="D15" s="107">
        <v>21.008596868283689</v>
      </c>
      <c r="E15" s="107">
        <v>2.6514430700919966</v>
      </c>
      <c r="F15" s="84">
        <v>4.5726997466477126</v>
      </c>
      <c r="G15" s="107">
        <v>0.55200438065561341</v>
      </c>
      <c r="H15" s="12"/>
      <c r="J15" s="87" t="str">
        <f>B20</f>
        <v>Confecciones</v>
      </c>
      <c r="K15" s="97">
        <f>F20</f>
        <v>-16.212484899829004</v>
      </c>
      <c r="L15" s="97">
        <f>G20</f>
        <v>-0.38543332903345395</v>
      </c>
      <c r="M15" s="87"/>
    </row>
    <row r="16" spans="1:13" x14ac:dyDescent="0.25">
      <c r="A16" s="8"/>
      <c r="B16" s="101" t="s">
        <v>30</v>
      </c>
      <c r="C16" s="107">
        <v>6.2382739212007543</v>
      </c>
      <c r="D16" s="107">
        <v>-2.8550404709345001</v>
      </c>
      <c r="E16" s="107">
        <v>-18.588092713225279</v>
      </c>
      <c r="F16" s="84">
        <v>8.8574618533680649</v>
      </c>
      <c r="G16" s="107">
        <v>0.3550730880973948</v>
      </c>
      <c r="H16" s="12"/>
      <c r="J16" s="87" t="str">
        <f>B18</f>
        <v>Químicas básicas</v>
      </c>
      <c r="K16" s="97">
        <f>F18</f>
        <v>2.8045035823951014</v>
      </c>
      <c r="L16" s="97">
        <f>G18</f>
        <v>0.20439081121572836</v>
      </c>
      <c r="M16" s="87"/>
    </row>
    <row r="17" spans="1:19" x14ac:dyDescent="0.25">
      <c r="A17" s="8"/>
      <c r="B17" s="101" t="s">
        <v>3</v>
      </c>
      <c r="C17" s="107">
        <v>16.713314674130352</v>
      </c>
      <c r="D17" s="107">
        <v>-3.1517643028434517</v>
      </c>
      <c r="E17" s="107">
        <v>22.674212946586493</v>
      </c>
      <c r="F17" s="84">
        <v>4.8010380622837356</v>
      </c>
      <c r="G17" s="107">
        <v>0.24840197129502617</v>
      </c>
      <c r="H17" s="12"/>
      <c r="J17" s="87" t="str">
        <f>B19</f>
        <v>Minerales no metálicos</v>
      </c>
      <c r="K17" s="97">
        <f>F19</f>
        <v>4.3596730245231585</v>
      </c>
      <c r="L17" s="97">
        <f>G19</f>
        <v>0.16709321792818574</v>
      </c>
      <c r="M17" s="87"/>
    </row>
    <row r="18" spans="1:19" x14ac:dyDescent="0.25">
      <c r="A18" s="8"/>
      <c r="B18" s="101" t="s">
        <v>130</v>
      </c>
      <c r="C18" s="107">
        <v>-2.2735023303398827</v>
      </c>
      <c r="D18" s="107">
        <v>3.6408049319530233</v>
      </c>
      <c r="E18" s="107">
        <v>9.652076318742985</v>
      </c>
      <c r="F18" s="84">
        <v>2.8045035823951014</v>
      </c>
      <c r="G18" s="107">
        <v>0.20439081121572836</v>
      </c>
      <c r="H18" s="12"/>
      <c r="J18" s="87" t="str">
        <f>B17</f>
        <v>Bebidas</v>
      </c>
      <c r="K18" s="97">
        <f>F17</f>
        <v>4.8010380622837356</v>
      </c>
      <c r="L18" s="97">
        <f>G17</f>
        <v>0.24840197129502617</v>
      </c>
      <c r="M18" s="87"/>
    </row>
    <row r="19" spans="1:19" x14ac:dyDescent="0.25">
      <c r="A19" s="8"/>
      <c r="B19" s="101" t="s">
        <v>128</v>
      </c>
      <c r="C19" s="107">
        <v>-2.6069017254313542</v>
      </c>
      <c r="D19" s="107">
        <v>-2.4648565376468201</v>
      </c>
      <c r="E19" s="107">
        <v>1.4412635735439272</v>
      </c>
      <c r="F19" s="84">
        <v>4.3596730245231585</v>
      </c>
      <c r="G19" s="107">
        <v>0.16709321792818574</v>
      </c>
      <c r="H19" s="12"/>
      <c r="J19" s="87" t="str">
        <f>B16</f>
        <v>Productos textiles</v>
      </c>
      <c r="K19" s="97">
        <f>F16</f>
        <v>8.8574618533680649</v>
      </c>
      <c r="L19" s="97">
        <f>G16</f>
        <v>0.3550730880973948</v>
      </c>
      <c r="M19" s="87"/>
    </row>
    <row r="20" spans="1:19" x14ac:dyDescent="0.25">
      <c r="A20" s="8"/>
      <c r="B20" s="101" t="s">
        <v>77</v>
      </c>
      <c r="C20" s="107">
        <v>-11.719264474950597</v>
      </c>
      <c r="D20" s="107">
        <v>-6.0966862716970383</v>
      </c>
      <c r="E20" s="107">
        <v>-2.6260311640696532</v>
      </c>
      <c r="F20" s="84">
        <v>-16.212484899829004</v>
      </c>
      <c r="G20" s="107">
        <v>-0.38543332903345395</v>
      </c>
      <c r="H20" s="12"/>
      <c r="J20" s="87" t="str">
        <f>B15</f>
        <v>Otros productos químicos</v>
      </c>
      <c r="K20" s="97">
        <f>F15</f>
        <v>4.5726997466477126</v>
      </c>
      <c r="L20" s="97">
        <f>G15</f>
        <v>0.55200438065561341</v>
      </c>
      <c r="M20" s="87"/>
    </row>
    <row r="21" spans="1:19" x14ac:dyDescent="0.25">
      <c r="A21" s="8"/>
      <c r="B21" s="101" t="s">
        <v>37</v>
      </c>
      <c r="C21" s="107">
        <v>3.5872853512278979</v>
      </c>
      <c r="D21" s="107">
        <v>6.0804690151754714</v>
      </c>
      <c r="E21" s="107">
        <v>-4.2569720165583806</v>
      </c>
      <c r="F21" s="84">
        <v>-5.5148700975272913</v>
      </c>
      <c r="G21" s="107">
        <v>-0.4572152114291349</v>
      </c>
      <c r="H21" s="12"/>
      <c r="J21" s="87" t="str">
        <f>B14</f>
        <v>Los demás productos alimenticios</v>
      </c>
      <c r="K21" s="97">
        <f>F14</f>
        <v>6.8855799653218419</v>
      </c>
      <c r="L21" s="97">
        <f>G14</f>
        <v>0.71835164671804852</v>
      </c>
      <c r="M21" s="87"/>
    </row>
    <row r="22" spans="1:19" x14ac:dyDescent="0.25">
      <c r="A22" s="8"/>
      <c r="B22" s="101" t="s">
        <v>126</v>
      </c>
      <c r="C22" s="106">
        <v>-5.8767914012739064</v>
      </c>
      <c r="D22" s="106">
        <v>-12.043351837166282</v>
      </c>
      <c r="E22" s="107">
        <v>12.135601370439408</v>
      </c>
      <c r="F22" s="84">
        <v>-6.1481560891938241</v>
      </c>
      <c r="G22" s="106">
        <v>-0.85560679001620144</v>
      </c>
      <c r="H22" s="12"/>
      <c r="J22" s="87" t="str">
        <f>B13</f>
        <v>Otras manufacturas</v>
      </c>
      <c r="K22" s="97">
        <f>F13</f>
        <v>6.3650020207566049</v>
      </c>
      <c r="L22" s="97">
        <f>G13</f>
        <v>2.0754867411407258</v>
      </c>
      <c r="M22" s="87"/>
    </row>
    <row r="23" spans="1:19" x14ac:dyDescent="0.25">
      <c r="A23" s="8"/>
      <c r="B23" s="51" t="s">
        <v>32</v>
      </c>
      <c r="C23" s="105">
        <v>-2.7988804053329708</v>
      </c>
      <c r="D23" s="105">
        <v>-1.5914056641967766</v>
      </c>
      <c r="E23" s="105">
        <v>1.465831414412655</v>
      </c>
      <c r="F23" s="84">
        <v>2.6167617513125352</v>
      </c>
      <c r="G23" s="84">
        <v>2.6167617513125352</v>
      </c>
      <c r="H23" s="12"/>
      <c r="J23" s="87" t="str">
        <f t="shared" ref="J23" si="0">B23</f>
        <v>Total</v>
      </c>
      <c r="K23" s="97">
        <f t="shared" ref="K23" si="1">F23</f>
        <v>2.6167617513125352</v>
      </c>
      <c r="L23" s="97">
        <f t="shared" ref="L23" si="2">G23</f>
        <v>2.6167617513125352</v>
      </c>
      <c r="M23" s="87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87"/>
      <c r="K24" s="87"/>
      <c r="L24" s="87"/>
      <c r="M24" s="8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87"/>
      <c r="K25" s="87"/>
      <c r="L25" s="87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5"/>
      <c r="K26" s="96"/>
      <c r="L26" s="87"/>
      <c r="N26" s="15"/>
      <c r="O26" s="58"/>
      <c r="P26" s="58"/>
      <c r="Q26" s="58"/>
      <c r="R26" s="58"/>
      <c r="S26" s="58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5"/>
      <c r="K27" s="96"/>
      <c r="L27" s="87"/>
      <c r="N27" s="15"/>
      <c r="O27" s="58"/>
      <c r="P27" s="58"/>
      <c r="Q27" s="58"/>
      <c r="R27" s="58"/>
      <c r="S27" s="58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5"/>
      <c r="K28" s="96"/>
      <c r="L28" s="87"/>
      <c r="M28" s="58"/>
      <c r="N28" s="58"/>
      <c r="O28" s="58"/>
      <c r="P28" s="58"/>
      <c r="Q28" s="58"/>
      <c r="R28" s="58"/>
      <c r="S28" s="58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5"/>
      <c r="K29" s="96"/>
      <c r="L29" s="87"/>
      <c r="M29" s="59"/>
      <c r="N29" s="59"/>
      <c r="O29" s="59"/>
      <c r="P29" s="59"/>
      <c r="Q29" s="59"/>
      <c r="R29" s="59"/>
      <c r="S29" s="59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5"/>
      <c r="K30" s="96"/>
      <c r="L30" s="87"/>
      <c r="M30" s="59"/>
      <c r="N30" s="59"/>
      <c r="O30" s="59"/>
      <c r="P30" s="59"/>
      <c r="Q30" s="59"/>
      <c r="R30" s="59"/>
      <c r="S30" s="59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5"/>
      <c r="K31" s="96"/>
      <c r="L31" s="87"/>
      <c r="M31" s="59"/>
      <c r="N31" s="59"/>
      <c r="O31" s="59"/>
      <c r="P31" s="59"/>
      <c r="Q31" s="59"/>
      <c r="R31" s="59"/>
      <c r="S31" s="59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5"/>
      <c r="K32" s="96"/>
      <c r="L32" s="87"/>
      <c r="M32" s="59"/>
      <c r="N32" s="59"/>
      <c r="O32" s="59"/>
      <c r="P32" s="59"/>
      <c r="Q32" s="59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5"/>
      <c r="K33" s="96"/>
      <c r="L33" s="87"/>
      <c r="M33" s="59"/>
      <c r="N33" s="59"/>
      <c r="O33" s="59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5"/>
      <c r="K34" s="96"/>
      <c r="L34" s="87"/>
      <c r="M34" s="59"/>
      <c r="N34" s="59"/>
      <c r="O34" s="59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5"/>
      <c r="K35" s="96"/>
      <c r="L35" s="87"/>
      <c r="M35" s="59"/>
      <c r="N35" s="59"/>
      <c r="O35" s="59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5"/>
      <c r="K36" s="96"/>
      <c r="L36" s="87"/>
      <c r="M36" s="59"/>
      <c r="N36" s="59"/>
      <c r="O36" s="59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5"/>
      <c r="K37" s="96"/>
      <c r="L37" s="87"/>
      <c r="M37" s="59"/>
      <c r="N37" s="59"/>
      <c r="O37" s="59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5"/>
      <c r="K38" s="96"/>
      <c r="L38" s="87"/>
      <c r="M38" s="59"/>
      <c r="N38" s="59"/>
      <c r="O38" s="59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5"/>
      <c r="K39" s="96"/>
      <c r="L39" s="87"/>
      <c r="M39" s="59"/>
      <c r="N39" s="59"/>
      <c r="O39" s="59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5"/>
      <c r="K40" s="96"/>
      <c r="L40" s="87"/>
      <c r="M40" s="59"/>
      <c r="N40" s="59"/>
      <c r="O40" s="59"/>
      <c r="P40" s="59"/>
      <c r="Q40" s="59"/>
      <c r="R40" s="59"/>
      <c r="S40" s="59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04"/>
      <c r="K41" s="96"/>
      <c r="L41" s="87"/>
      <c r="M41" s="59"/>
      <c r="N41" s="59"/>
      <c r="O41" s="59"/>
      <c r="P41" s="59"/>
      <c r="Q41" s="59"/>
      <c r="R41" s="59"/>
      <c r="S41" s="59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04"/>
      <c r="K42" s="96"/>
      <c r="L42" s="87"/>
      <c r="M42" s="59"/>
      <c r="N42" s="59"/>
      <c r="O42" s="59"/>
      <c r="P42" s="59"/>
      <c r="Q42" s="59"/>
      <c r="R42" s="59"/>
      <c r="S42" s="59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04"/>
      <c r="K43" s="96"/>
      <c r="L43" s="87"/>
      <c r="M43" s="59"/>
      <c r="N43" s="59"/>
      <c r="O43" s="59"/>
      <c r="P43" s="59"/>
      <c r="Q43" s="59"/>
      <c r="R43" s="59"/>
      <c r="S43" s="59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04"/>
      <c r="K44" s="96"/>
      <c r="L44" s="87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04"/>
      <c r="K45" s="96"/>
      <c r="L45" s="87"/>
      <c r="M45" s="6" t="str">
        <f>IF(G45="","",1)</f>
        <v/>
      </c>
    </row>
    <row r="46" spans="1:19" x14ac:dyDescent="0.25">
      <c r="A46" s="8"/>
      <c r="B46" s="72" t="s">
        <v>38</v>
      </c>
      <c r="H46" s="12"/>
      <c r="I46" s="10"/>
    </row>
    <row r="47" spans="1:19" x14ac:dyDescent="0.25">
      <c r="A47" s="21"/>
      <c r="B47" s="22" t="str">
        <f>Índice!$B$35</f>
        <v>Fuente: Muestra Trimestral Manufacturera Regional, Dane. Junio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topLeftCell="A7" zoomScale="85" zoomScaleNormal="100" zoomScaleSheetLayoutView="85" workbookViewId="0">
      <selection activeCell="E23" sqref="E23:F23"/>
    </sheetView>
  </sheetViews>
  <sheetFormatPr baseColWidth="10" defaultColWidth="10.85546875" defaultRowHeight="15.75" x14ac:dyDescent="0.25"/>
  <cols>
    <col min="1" max="1" width="1.85546875" style="7" customWidth="1"/>
    <col min="2" max="2" width="54.1406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6.140625" style="87" customWidth="1"/>
    <col min="11" max="11" width="10.85546875" style="87" customWidth="1"/>
    <col min="12" max="12" width="10.85546875" style="87"/>
    <col min="13" max="13" width="10.85546875" style="26"/>
    <col min="14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68" t="s">
        <v>41</v>
      </c>
      <c r="C7" s="168"/>
      <c r="D7" s="168"/>
      <c r="E7" s="168"/>
      <c r="F7" s="168"/>
      <c r="G7" s="168"/>
      <c r="H7" s="12"/>
    </row>
    <row r="8" spans="1:12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2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2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</row>
    <row r="13" spans="1:12" x14ac:dyDescent="0.25">
      <c r="A13" s="8"/>
      <c r="B13" s="101" t="s">
        <v>129</v>
      </c>
      <c r="C13" s="106">
        <v>10.64785391531049</v>
      </c>
      <c r="D13" s="106">
        <v>3.4620675538876267</v>
      </c>
      <c r="E13" s="107">
        <v>16.317387835022501</v>
      </c>
      <c r="F13" s="84">
        <v>-20.51329034653876</v>
      </c>
      <c r="G13" s="106">
        <v>-4.4599723375037073</v>
      </c>
      <c r="H13" s="12"/>
      <c r="J13" s="87" t="str">
        <f>B25</f>
        <v>Bebidas</v>
      </c>
      <c r="K13" s="97">
        <f>F25</f>
        <v>9.3793101324884063</v>
      </c>
      <c r="L13" s="97">
        <f>G25</f>
        <v>0.57025265033173933</v>
      </c>
    </row>
    <row r="14" spans="1:12" x14ac:dyDescent="0.25">
      <c r="A14" s="8"/>
      <c r="B14" s="101" t="s">
        <v>136</v>
      </c>
      <c r="C14" s="107">
        <v>-4.6934638416051282</v>
      </c>
      <c r="D14" s="107">
        <v>-18.689887351370771</v>
      </c>
      <c r="E14" s="107">
        <v>19.782210416243618</v>
      </c>
      <c r="F14" s="84">
        <v>-14.262397548922035</v>
      </c>
      <c r="G14" s="107">
        <v>-1.6314770123536595</v>
      </c>
      <c r="H14" s="12"/>
      <c r="J14" s="87" t="str">
        <f>B24</f>
        <v>Confecciones</v>
      </c>
      <c r="K14" s="97">
        <f>F24</f>
        <v>17.633854046502218</v>
      </c>
      <c r="L14" s="97">
        <f>G24</f>
        <v>0.34269889227614136</v>
      </c>
    </row>
    <row r="15" spans="1:12" x14ac:dyDescent="0.25">
      <c r="A15" s="8"/>
      <c r="B15" s="101" t="s">
        <v>120</v>
      </c>
      <c r="C15" s="107">
        <v>-4.6071161991170451</v>
      </c>
      <c r="D15" s="107">
        <v>12.688975895754195</v>
      </c>
      <c r="E15" s="107">
        <v>-8.9287369586213075</v>
      </c>
      <c r="F15" s="84">
        <v>-16.540720598752578</v>
      </c>
      <c r="G15" s="106">
        <v>-1.165504018042389</v>
      </c>
      <c r="H15" s="12"/>
      <c r="J15" s="87" t="str">
        <f>B23</f>
        <v>Jabones y detergentes; preparados para limpiar y pulir; perfumes</v>
      </c>
      <c r="K15" s="97">
        <f>F23</f>
        <v>1.8533272449176463</v>
      </c>
      <c r="L15" s="97">
        <f>G23</f>
        <v>0.21579626527131471</v>
      </c>
    </row>
    <row r="16" spans="1:12" x14ac:dyDescent="0.25">
      <c r="A16" s="8"/>
      <c r="B16" s="101" t="s">
        <v>35</v>
      </c>
      <c r="C16" s="107">
        <v>-31.111231310923582</v>
      </c>
      <c r="D16" s="107">
        <v>19.712986741097673</v>
      </c>
      <c r="E16" s="107">
        <v>8.9585798678285311</v>
      </c>
      <c r="F16" s="84">
        <v>-7.1261342887043888</v>
      </c>
      <c r="G16" s="107">
        <v>-0.5631705024888215</v>
      </c>
      <c r="H16" s="12"/>
      <c r="J16" s="87" t="str">
        <f>B22</f>
        <v>Aparatos eléctricos</v>
      </c>
      <c r="K16" s="97">
        <f>F22</f>
        <v>-0.63457654023204579</v>
      </c>
      <c r="L16" s="97">
        <f>G22</f>
        <v>-3.3398330620390035E-2</v>
      </c>
    </row>
    <row r="17" spans="1:16" x14ac:dyDescent="0.25">
      <c r="A17" s="8"/>
      <c r="B17" s="101" t="s">
        <v>43</v>
      </c>
      <c r="C17" s="107">
        <v>-0.75044877955486866</v>
      </c>
      <c r="D17" s="107">
        <v>13.122809418585257</v>
      </c>
      <c r="E17" s="107">
        <v>0.43217863565192527</v>
      </c>
      <c r="F17" s="84">
        <v>-5.7048781447164405</v>
      </c>
      <c r="G17" s="107">
        <v>-0.49260481328477179</v>
      </c>
      <c r="H17" s="12"/>
      <c r="J17" s="87" t="str">
        <f>B21</f>
        <v>Otros químicos</v>
      </c>
      <c r="K17" s="97">
        <f>F21</f>
        <v>-1.6958292649360551</v>
      </c>
      <c r="L17" s="97">
        <f>G21</f>
        <v>-6.1464438978541105E-2</v>
      </c>
    </row>
    <row r="18" spans="1:16" ht="15.75" customHeight="1" x14ac:dyDescent="0.25">
      <c r="A18" s="8"/>
      <c r="B18" s="101" t="s">
        <v>135</v>
      </c>
      <c r="C18" s="107">
        <v>3.2879693529278331</v>
      </c>
      <c r="D18" s="107">
        <v>0.89815447113525959</v>
      </c>
      <c r="E18" s="107">
        <v>-5.0463451515646458</v>
      </c>
      <c r="F18" s="84">
        <v>-7.710266169172697</v>
      </c>
      <c r="G18" s="106">
        <v>-0.43160306717497238</v>
      </c>
      <c r="H18" s="12"/>
      <c r="J18" s="87" t="str">
        <f>B20</f>
        <v>Cacao, chocolate, confitería, condimentos y alimentos para lactantes.</v>
      </c>
      <c r="K18" s="97">
        <f>F20</f>
        <v>-2.3955220025424273</v>
      </c>
      <c r="L18" s="97">
        <f>G20</f>
        <v>-0.13440172382239579</v>
      </c>
    </row>
    <row r="19" spans="1:16" x14ac:dyDescent="0.25">
      <c r="A19" s="8"/>
      <c r="B19" s="101" t="s">
        <v>133</v>
      </c>
      <c r="C19" s="107">
        <v>-21.876813230250747</v>
      </c>
      <c r="D19" s="107">
        <v>23.769134198955697</v>
      </c>
      <c r="E19" s="107">
        <v>-0.30939884628479186</v>
      </c>
      <c r="F19" s="84">
        <v>-4.9571000506903999</v>
      </c>
      <c r="G19" s="106">
        <v>-0.17212433738188726</v>
      </c>
      <c r="H19" s="12"/>
      <c r="J19" s="87" t="str">
        <f>B19</f>
        <v>Hierro y fundición</v>
      </c>
      <c r="K19" s="97">
        <f>F19</f>
        <v>-4.9571000506903999</v>
      </c>
      <c r="L19" s="97">
        <f>G19</f>
        <v>-0.17212433738188726</v>
      </c>
    </row>
    <row r="20" spans="1:16" ht="15.75" customHeight="1" x14ac:dyDescent="0.25">
      <c r="A20" s="8"/>
      <c r="B20" s="101" t="s">
        <v>132</v>
      </c>
      <c r="C20" s="107">
        <v>-13.798752804328929</v>
      </c>
      <c r="D20" s="107">
        <v>6.9655209996051237</v>
      </c>
      <c r="E20" s="107">
        <v>2.8923484352816997</v>
      </c>
      <c r="F20" s="84">
        <v>-2.3955220025424273</v>
      </c>
      <c r="G20" s="107">
        <v>-0.13440172382239579</v>
      </c>
      <c r="H20" s="12"/>
      <c r="J20" s="87" t="str">
        <f>B18</f>
        <v>Molinería y almidones</v>
      </c>
      <c r="K20" s="97">
        <f>F18</f>
        <v>-7.710266169172697</v>
      </c>
      <c r="L20" s="97">
        <f>G18</f>
        <v>-0.43160306717497238</v>
      </c>
    </row>
    <row r="21" spans="1:16" x14ac:dyDescent="0.25">
      <c r="A21" s="8"/>
      <c r="B21" s="101" t="s">
        <v>27</v>
      </c>
      <c r="C21" s="107">
        <v>-16.921645229706872</v>
      </c>
      <c r="D21" s="107">
        <v>4.5247658229792709</v>
      </c>
      <c r="E21" s="107">
        <v>3.8929633688152387</v>
      </c>
      <c r="F21" s="84">
        <v>-1.6958292649360551</v>
      </c>
      <c r="G21" s="107">
        <v>-6.1464438978541105E-2</v>
      </c>
      <c r="H21" s="12"/>
      <c r="J21" s="87" t="str">
        <f>B17</f>
        <v>Farmacéuticos y medicinales</v>
      </c>
      <c r="K21" s="97">
        <f>F17</f>
        <v>-5.7048781447164405</v>
      </c>
      <c r="L21" s="97">
        <f>G17</f>
        <v>-0.49260481328477179</v>
      </c>
    </row>
    <row r="22" spans="1:16" x14ac:dyDescent="0.25">
      <c r="A22" s="8"/>
      <c r="B22" s="101" t="s">
        <v>131</v>
      </c>
      <c r="C22" s="107">
        <v>-3.3000178700339444</v>
      </c>
      <c r="D22" s="107">
        <v>39.530725425836401</v>
      </c>
      <c r="E22" s="107">
        <v>-2.4169048154599304</v>
      </c>
      <c r="F22" s="84">
        <v>-0.63457654023204579</v>
      </c>
      <c r="G22" s="107">
        <v>-3.3398330620390035E-2</v>
      </c>
      <c r="H22" s="12"/>
      <c r="J22" s="87" t="str">
        <f>B16</f>
        <v>Otros productos alimenticios</v>
      </c>
      <c r="K22" s="97">
        <f>F16</f>
        <v>-7.1261342887043888</v>
      </c>
      <c r="L22" s="97">
        <f>G16</f>
        <v>-0.5631705024888215</v>
      </c>
    </row>
    <row r="23" spans="1:16" x14ac:dyDescent="0.25">
      <c r="A23" s="8"/>
      <c r="B23" s="101" t="s">
        <v>134</v>
      </c>
      <c r="C23" s="107">
        <v>-3.8962601488403359</v>
      </c>
      <c r="D23" s="107">
        <v>-10.401334395374507</v>
      </c>
      <c r="E23" s="107">
        <v>0.94266118355443851</v>
      </c>
      <c r="F23" s="84">
        <v>1.8533272449176463</v>
      </c>
      <c r="G23" s="107">
        <v>0.21579626527131471</v>
      </c>
      <c r="H23" s="12"/>
      <c r="J23" s="87" t="str">
        <f>B15</f>
        <v>Caucho y plástico</v>
      </c>
      <c r="K23" s="97">
        <f>F15</f>
        <v>-16.540720598752578</v>
      </c>
      <c r="L23" s="97">
        <f>G15</f>
        <v>-1.165504018042389</v>
      </c>
    </row>
    <row r="24" spans="1:16" x14ac:dyDescent="0.25">
      <c r="A24" s="8"/>
      <c r="B24" s="101" t="s">
        <v>77</v>
      </c>
      <c r="C24" s="107">
        <v>-10.238257185774479</v>
      </c>
      <c r="D24" s="107">
        <v>21.01866271968731</v>
      </c>
      <c r="E24" s="107">
        <v>0.96082977979696782</v>
      </c>
      <c r="F24" s="84">
        <v>17.633854046502218</v>
      </c>
      <c r="G24" s="106">
        <v>0.34269889227614136</v>
      </c>
      <c r="H24" s="12"/>
      <c r="J24" s="87" t="str">
        <f>B14</f>
        <v>Papel y sus productos</v>
      </c>
      <c r="K24" s="97">
        <f>F14</f>
        <v>-14.262397548922035</v>
      </c>
      <c r="L24" s="97">
        <f>G14</f>
        <v>-1.6314770123536595</v>
      </c>
    </row>
    <row r="25" spans="1:16" x14ac:dyDescent="0.25">
      <c r="A25" s="8"/>
      <c r="B25" s="101" t="s">
        <v>3</v>
      </c>
      <c r="C25" s="107">
        <v>8.2852389533428337</v>
      </c>
      <c r="D25" s="107">
        <v>-5.4512875441610653</v>
      </c>
      <c r="E25" s="107">
        <v>4.625910241168274</v>
      </c>
      <c r="F25" s="84">
        <v>9.3793101324884063</v>
      </c>
      <c r="G25" s="106">
        <v>0.57025265033173933</v>
      </c>
      <c r="H25" s="12"/>
      <c r="J25" s="87" t="str">
        <f>B13</f>
        <v>Otras manufacturas</v>
      </c>
      <c r="K25" s="97">
        <f>F13</f>
        <v>-20.51329034653876</v>
      </c>
      <c r="L25" s="97">
        <f>G13</f>
        <v>-4.4599723375037073</v>
      </c>
    </row>
    <row r="26" spans="1:16" x14ac:dyDescent="0.25">
      <c r="A26" s="8"/>
      <c r="B26" s="51" t="s">
        <v>32</v>
      </c>
      <c r="C26" s="105">
        <v>-4.5966030301034078</v>
      </c>
      <c r="D26" s="105">
        <v>3.165238891977995</v>
      </c>
      <c r="E26" s="105">
        <v>5.4699287012549558</v>
      </c>
      <c r="F26" s="84">
        <v>-8.0169727737723129</v>
      </c>
      <c r="G26" s="84">
        <v>-8.0169727737723129</v>
      </c>
      <c r="H26" s="12"/>
      <c r="J26" s="87" t="str">
        <f>B26</f>
        <v>Total</v>
      </c>
      <c r="K26" s="97">
        <f>F26</f>
        <v>-8.0169727737723129</v>
      </c>
      <c r="L26" s="97">
        <f>G26</f>
        <v>-8.0169727737723129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2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98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8"/>
      <c r="L29" s="89"/>
      <c r="M29" s="9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9"/>
      <c r="K30" s="89"/>
      <c r="L30" s="89"/>
      <c r="M30" s="9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9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9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9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9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9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9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9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9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9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9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9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99"/>
      <c r="N42" s="59"/>
      <c r="O42" s="59"/>
      <c r="P42" s="59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  <c r="M43" s="26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2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2" t="s">
        <v>42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Junio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D27" sqref="D27"/>
    </sheetView>
  </sheetViews>
  <sheetFormatPr baseColWidth="10" defaultColWidth="10.85546875" defaultRowHeight="15.75" x14ac:dyDescent="0.25"/>
  <cols>
    <col min="1" max="1" width="1.85546875" style="7" customWidth="1"/>
    <col min="2" max="2" width="55.7109375" style="7" customWidth="1"/>
    <col min="3" max="6" width="10.7109375" style="7" customWidth="1"/>
    <col min="7" max="7" width="13" style="7" customWidth="1"/>
    <col min="8" max="8" width="0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68" t="s">
        <v>44</v>
      </c>
      <c r="C7" s="168"/>
      <c r="D7" s="168"/>
      <c r="E7" s="168"/>
      <c r="F7" s="168"/>
      <c r="G7" s="168"/>
      <c r="H7" s="12"/>
    </row>
    <row r="8" spans="1:13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3" x14ac:dyDescent="0.25">
      <c r="A9" s="8"/>
      <c r="B9" s="9"/>
      <c r="C9" s="67"/>
      <c r="D9" s="67"/>
      <c r="E9" s="9"/>
      <c r="F9" s="9"/>
      <c r="G9" s="9"/>
      <c r="H9" s="12"/>
    </row>
    <row r="10" spans="1:13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3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  <c r="M11" s="8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K12" s="87" t="s">
        <v>89</v>
      </c>
      <c r="L12" s="87" t="s">
        <v>88</v>
      </c>
      <c r="M12" s="87"/>
    </row>
    <row r="13" spans="1:13" ht="30" customHeight="1" x14ac:dyDescent="0.25">
      <c r="A13" s="8"/>
      <c r="B13" s="101" t="s">
        <v>129</v>
      </c>
      <c r="C13" s="107">
        <v>5.1666854988511535</v>
      </c>
      <c r="D13" s="107">
        <v>1.8378073061238398</v>
      </c>
      <c r="E13" s="107">
        <v>15.763386530139801</v>
      </c>
      <c r="F13" s="84">
        <v>-16.262646800331272</v>
      </c>
      <c r="G13" s="106">
        <v>-3.7140992290175361</v>
      </c>
      <c r="H13" s="12"/>
      <c r="J13" s="87" t="str">
        <f>B25</f>
        <v>Jabones y detergentes; preparados para limpiar; perfumes</v>
      </c>
      <c r="K13" s="97">
        <f>F25</f>
        <v>10.34484163582583</v>
      </c>
      <c r="L13" s="97">
        <f>G25</f>
        <v>1.1548191918408059</v>
      </c>
      <c r="M13" s="87"/>
    </row>
    <row r="14" spans="1:13" x14ac:dyDescent="0.25">
      <c r="A14" s="8"/>
      <c r="B14" s="101" t="s">
        <v>120</v>
      </c>
      <c r="C14" s="107">
        <v>-17.555292204810115</v>
      </c>
      <c r="D14" s="107">
        <v>7.9414295355873632</v>
      </c>
      <c r="E14" s="107">
        <v>-6.5077347265420915</v>
      </c>
      <c r="F14" s="84">
        <v>-19.739545765536228</v>
      </c>
      <c r="G14" s="107">
        <v>-1.4530118237825145</v>
      </c>
      <c r="H14" s="12"/>
      <c r="J14" s="87" t="str">
        <f>B24</f>
        <v>Bebidas</v>
      </c>
      <c r="K14" s="97">
        <f>F24</f>
        <v>6.5493668119615656</v>
      </c>
      <c r="L14" s="97">
        <f>G24</f>
        <v>0.35769165944455383</v>
      </c>
      <c r="M14" s="87"/>
    </row>
    <row r="15" spans="1:13" ht="15" customHeight="1" x14ac:dyDescent="0.25">
      <c r="A15" s="8"/>
      <c r="B15" s="101" t="s">
        <v>136</v>
      </c>
      <c r="C15" s="106">
        <v>-1.836496073627325</v>
      </c>
      <c r="D15" s="106">
        <v>-8.1514393541198711</v>
      </c>
      <c r="E15" s="107">
        <v>8.4506116462471415</v>
      </c>
      <c r="F15" s="84">
        <v>-9.2809742502776409</v>
      </c>
      <c r="G15" s="106">
        <v>-0.89454649801699004</v>
      </c>
      <c r="H15" s="12"/>
      <c r="J15" s="87" t="str">
        <f>B23</f>
        <v>Aparatos eléctricos</v>
      </c>
      <c r="K15" s="97">
        <f>F23</f>
        <v>4.7569735994882123</v>
      </c>
      <c r="L15" s="97">
        <f>G23</f>
        <v>0.26920411279810774</v>
      </c>
      <c r="M15" s="87"/>
    </row>
    <row r="16" spans="1:13" x14ac:dyDescent="0.25">
      <c r="A16" s="8"/>
      <c r="B16" s="101" t="s">
        <v>43</v>
      </c>
      <c r="C16" s="107">
        <v>-4.996110788455832</v>
      </c>
      <c r="D16" s="107">
        <v>14.495423516138173</v>
      </c>
      <c r="E16" s="107">
        <v>0.53260172136480044</v>
      </c>
      <c r="F16" s="84">
        <v>-4.7359407112189666</v>
      </c>
      <c r="G16" s="107">
        <v>-0.42921847619522063</v>
      </c>
      <c r="H16" s="12"/>
      <c r="J16" s="87" t="str">
        <f>B22</f>
        <v>Confecciones</v>
      </c>
      <c r="K16" s="97">
        <f>F22</f>
        <v>-0.13170014648644646</v>
      </c>
      <c r="L16" s="97">
        <f>G22</f>
        <v>-2.7462691076406863E-3</v>
      </c>
      <c r="M16" s="87"/>
    </row>
    <row r="17" spans="1:16" x14ac:dyDescent="0.25">
      <c r="A17" s="8"/>
      <c r="B17" s="101" t="s">
        <v>135</v>
      </c>
      <c r="C17" s="107">
        <v>8.0850555092234053</v>
      </c>
      <c r="D17" s="107">
        <v>2.5206108248351677</v>
      </c>
      <c r="E17" s="107">
        <v>-6.1034841703460296</v>
      </c>
      <c r="F17" s="84">
        <v>-5.4740185766974818</v>
      </c>
      <c r="G17" s="106">
        <v>-0.31389375469712077</v>
      </c>
      <c r="H17" s="12"/>
      <c r="J17" s="87" t="str">
        <f>B21</f>
        <v>Cacao, chocolate, confitería, condimentos</v>
      </c>
      <c r="K17" s="97">
        <f>F21</f>
        <v>-0.3242397531168173</v>
      </c>
      <c r="L17" s="97">
        <f>G21</f>
        <v>-1.8440129351932021E-2</v>
      </c>
      <c r="M17" s="87"/>
    </row>
    <row r="18" spans="1:16" ht="18" customHeight="1" x14ac:dyDescent="0.25">
      <c r="A18" s="8"/>
      <c r="B18" s="101" t="s">
        <v>133</v>
      </c>
      <c r="C18" s="107">
        <v>-22.009005464044929</v>
      </c>
      <c r="D18" s="107">
        <v>6.5944899735949303</v>
      </c>
      <c r="E18" s="107">
        <v>0.72060914423357492</v>
      </c>
      <c r="F18" s="84">
        <v>-6.4052698963480541</v>
      </c>
      <c r="G18" s="107">
        <v>-0.2086235879862014</v>
      </c>
      <c r="H18" s="12"/>
      <c r="J18" s="87" t="str">
        <f>B20</f>
        <v>Otros productos alimenticios</v>
      </c>
      <c r="K18" s="97">
        <f>F20</f>
        <v>-0.50672961049637033</v>
      </c>
      <c r="L18" s="97">
        <f>G20</f>
        <v>-4.0444556882927779E-2</v>
      </c>
      <c r="M18" s="87"/>
    </row>
    <row r="19" spans="1:16" x14ac:dyDescent="0.25">
      <c r="A19" s="8"/>
      <c r="B19" s="101" t="s">
        <v>27</v>
      </c>
      <c r="C19" s="107">
        <v>-17.693287198622443</v>
      </c>
      <c r="D19" s="107">
        <v>-0.22898830728688147</v>
      </c>
      <c r="E19" s="107">
        <v>8.8572877269569528</v>
      </c>
      <c r="F19" s="84">
        <v>-2.265150266112026</v>
      </c>
      <c r="G19" s="107">
        <v>-9.2197899552235327E-2</v>
      </c>
      <c r="H19" s="12"/>
      <c r="J19" s="87" t="str">
        <f>B19</f>
        <v>Otros químicos</v>
      </c>
      <c r="K19" s="97">
        <f>F19</f>
        <v>-2.265150266112026</v>
      </c>
      <c r="L19" s="97">
        <f>G19</f>
        <v>-9.2197899552235327E-2</v>
      </c>
      <c r="M19" s="87"/>
    </row>
    <row r="20" spans="1:16" ht="15.75" customHeight="1" x14ac:dyDescent="0.25">
      <c r="A20" s="8"/>
      <c r="B20" s="101" t="s">
        <v>35</v>
      </c>
      <c r="C20" s="107">
        <v>-8.3937063628342301</v>
      </c>
      <c r="D20" s="107">
        <v>-3.3432855671435391</v>
      </c>
      <c r="E20" s="107">
        <v>-0.62932554335340951</v>
      </c>
      <c r="F20" s="84">
        <v>-0.50672961049637033</v>
      </c>
      <c r="G20" s="107">
        <v>-4.0444556882927779E-2</v>
      </c>
      <c r="H20" s="12"/>
      <c r="J20" s="87" t="str">
        <f>B18</f>
        <v>Hierro y fundición</v>
      </c>
      <c r="K20" s="97">
        <f>F18</f>
        <v>-6.4052698963480541</v>
      </c>
      <c r="L20" s="97">
        <f>G18</f>
        <v>-0.2086235879862014</v>
      </c>
      <c r="M20" s="87"/>
    </row>
    <row r="21" spans="1:16" x14ac:dyDescent="0.25">
      <c r="A21" s="8"/>
      <c r="B21" s="101" t="s">
        <v>179</v>
      </c>
      <c r="C21" s="107">
        <v>-11.061268439669913</v>
      </c>
      <c r="D21" s="107">
        <v>1.3456153264787885</v>
      </c>
      <c r="E21" s="107">
        <v>1.736602234882989</v>
      </c>
      <c r="F21" s="84">
        <v>-0.3242397531168173</v>
      </c>
      <c r="G21" s="106">
        <v>-1.8440129351932021E-2</v>
      </c>
      <c r="H21" s="12"/>
      <c r="J21" s="87" t="str">
        <f>B17</f>
        <v>Molinería y almidones</v>
      </c>
      <c r="K21" s="97">
        <f>F17</f>
        <v>-5.4740185766974818</v>
      </c>
      <c r="L21" s="97">
        <f>G17</f>
        <v>-0.31389375469712077</v>
      </c>
      <c r="M21" s="87"/>
    </row>
    <row r="22" spans="1:16" x14ac:dyDescent="0.25">
      <c r="A22" s="8"/>
      <c r="B22" s="101" t="s">
        <v>77</v>
      </c>
      <c r="C22" s="107">
        <v>-7.3145854826119354</v>
      </c>
      <c r="D22" s="107">
        <v>14.581320147922728</v>
      </c>
      <c r="E22" s="107">
        <v>2.3884367248701688</v>
      </c>
      <c r="F22" s="84">
        <v>-0.13170014648644646</v>
      </c>
      <c r="G22" s="106">
        <v>-2.7462691076406863E-3</v>
      </c>
      <c r="H22" s="12"/>
      <c r="J22" s="87" t="str">
        <f>B16</f>
        <v>Farmacéuticos y medicinales</v>
      </c>
      <c r="K22" s="97">
        <f>F16</f>
        <v>-4.7359407112189666</v>
      </c>
      <c r="L22" s="97">
        <f>G16</f>
        <v>-0.42921847619522063</v>
      </c>
      <c r="M22" s="87"/>
    </row>
    <row r="23" spans="1:16" x14ac:dyDescent="0.25">
      <c r="A23" s="8"/>
      <c r="B23" s="101" t="s">
        <v>131</v>
      </c>
      <c r="C23" s="107">
        <v>-7.8880130683402383</v>
      </c>
      <c r="D23" s="107">
        <v>37.527583670762318</v>
      </c>
      <c r="E23" s="107">
        <v>-2.9809008916830471</v>
      </c>
      <c r="F23" s="84">
        <v>4.7569735994882123</v>
      </c>
      <c r="G23" s="106">
        <v>0.26920411279810774</v>
      </c>
      <c r="H23" s="12"/>
      <c r="J23" s="87" t="str">
        <f>B15</f>
        <v>Papel y sus productos</v>
      </c>
      <c r="K23" s="97">
        <f>F15</f>
        <v>-9.2809742502776409</v>
      </c>
      <c r="L23" s="97">
        <f>G15</f>
        <v>-0.89454649801699004</v>
      </c>
      <c r="M23" s="87"/>
    </row>
    <row r="24" spans="1:16" x14ac:dyDescent="0.25">
      <c r="A24" s="8"/>
      <c r="B24" s="101" t="s">
        <v>3</v>
      </c>
      <c r="C24" s="107">
        <v>4.8037607534413329</v>
      </c>
      <c r="D24" s="107">
        <v>4.4535210291490435</v>
      </c>
      <c r="E24" s="107">
        <v>10.624100980232253</v>
      </c>
      <c r="F24" s="84">
        <v>6.5493668119615656</v>
      </c>
      <c r="G24" s="107">
        <v>0.35769165944455383</v>
      </c>
      <c r="H24" s="12"/>
      <c r="J24" s="87" t="str">
        <f>B14</f>
        <v>Caucho y plástico</v>
      </c>
      <c r="K24" s="97">
        <f>F14</f>
        <v>-19.739545765536228</v>
      </c>
      <c r="L24" s="97">
        <f>G14</f>
        <v>-1.4530118237825145</v>
      </c>
      <c r="M24" s="87"/>
    </row>
    <row r="25" spans="1:16" x14ac:dyDescent="0.25">
      <c r="A25" s="8"/>
      <c r="B25" s="101" t="s">
        <v>178</v>
      </c>
      <c r="C25" s="107">
        <v>-3.7552342031287433</v>
      </c>
      <c r="D25" s="107">
        <v>-5.7383572839458719</v>
      </c>
      <c r="E25" s="107">
        <v>-1.5123854619914612</v>
      </c>
      <c r="F25" s="84">
        <v>10.34484163582583</v>
      </c>
      <c r="G25" s="107">
        <v>1.1548191918408059</v>
      </c>
      <c r="H25" s="12"/>
      <c r="J25" s="87" t="str">
        <f>B13</f>
        <v>Otras manufacturas</v>
      </c>
      <c r="K25" s="97">
        <f>F13</f>
        <v>-16.262646800331272</v>
      </c>
      <c r="L25" s="97">
        <f>G13</f>
        <v>-3.7140992290175361</v>
      </c>
      <c r="M25" s="87"/>
    </row>
    <row r="26" spans="1:16" x14ac:dyDescent="0.25">
      <c r="A26" s="8"/>
      <c r="B26" s="51" t="s">
        <v>32</v>
      </c>
      <c r="C26" s="105">
        <v>-4.7023243891534117</v>
      </c>
      <c r="D26" s="105">
        <v>2.9900507774146323</v>
      </c>
      <c r="E26" s="105">
        <v>3.7911484302515452</v>
      </c>
      <c r="F26" s="84">
        <v>-5.3855072605068504</v>
      </c>
      <c r="G26" s="84">
        <v>-5.3855072605068504</v>
      </c>
      <c r="H26" s="12"/>
      <c r="J26" s="87" t="str">
        <f t="shared" ref="J26" si="0">B26</f>
        <v>Total</v>
      </c>
      <c r="K26" s="97">
        <f t="shared" ref="K26" si="1">F26</f>
        <v>-5.3855072605068504</v>
      </c>
      <c r="L26" s="97">
        <f t="shared" ref="L26" si="2">G26</f>
        <v>-5.3855072605068504</v>
      </c>
      <c r="M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8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89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8"/>
      <c r="L29" s="89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9"/>
      <c r="K30" s="89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</row>
    <row r="44" spans="1:16" s="6" customFormat="1" x14ac:dyDescent="0.25">
      <c r="A44" s="8"/>
      <c r="B44" s="72"/>
      <c r="C44" s="10"/>
      <c r="D44" s="10"/>
      <c r="E44" s="10"/>
      <c r="F44" s="10"/>
      <c r="G44" s="10"/>
      <c r="H44" s="12"/>
      <c r="I44" s="10"/>
      <c r="J44" s="87"/>
      <c r="K44" s="87"/>
      <c r="L44" s="87"/>
    </row>
    <row r="45" spans="1:16" s="6" customFormat="1" x14ac:dyDescent="0.25">
      <c r="A45" s="8"/>
      <c r="B45" s="72"/>
      <c r="C45" s="10"/>
      <c r="D45" s="10"/>
      <c r="E45" s="10"/>
      <c r="F45" s="10"/>
      <c r="G45" s="10"/>
      <c r="H45" s="12"/>
      <c r="I45" s="10"/>
      <c r="J45" s="87"/>
      <c r="K45" s="87"/>
      <c r="L45" s="87"/>
    </row>
    <row r="46" spans="1:16" s="6" customFormat="1" x14ac:dyDescent="0.25">
      <c r="A46" s="8"/>
      <c r="B46" s="72"/>
      <c r="C46" s="10"/>
      <c r="D46" s="10"/>
      <c r="E46" s="10"/>
      <c r="F46" s="10"/>
      <c r="G46" s="10"/>
      <c r="H46" s="12"/>
      <c r="I46" s="10"/>
      <c r="J46" s="87"/>
      <c r="K46" s="87"/>
      <c r="L46" s="87"/>
    </row>
    <row r="47" spans="1:16" s="6" customFormat="1" x14ac:dyDescent="0.25">
      <c r="A47" s="8"/>
      <c r="B47" s="72"/>
      <c r="C47" s="10"/>
      <c r="D47" s="10"/>
      <c r="E47" s="10"/>
      <c r="F47" s="10"/>
      <c r="G47" s="10"/>
      <c r="H47" s="12"/>
      <c r="I47" s="10"/>
      <c r="J47" s="87"/>
      <c r="K47" s="87"/>
      <c r="L47" s="87"/>
    </row>
    <row r="48" spans="1:16" x14ac:dyDescent="0.25">
      <c r="A48" s="8"/>
      <c r="B48" s="72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2" t="s">
        <v>42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Junio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G27" sqref="G27"/>
    </sheetView>
  </sheetViews>
  <sheetFormatPr baseColWidth="10" defaultColWidth="10.85546875" defaultRowHeight="15.75" x14ac:dyDescent="0.25"/>
  <cols>
    <col min="1" max="1" width="1.85546875" style="7" customWidth="1"/>
    <col min="2" max="2" width="56.57031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8" style="87" customWidth="1"/>
    <col min="11" max="11" width="10.85546875" style="87" customWidth="1"/>
    <col min="12" max="12" width="10.85546875" style="87"/>
    <col min="13" max="13" width="10.85546875" style="6"/>
    <col min="14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  <c r="M1" s="7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  <c r="M2" s="7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  <c r="M3" s="7"/>
    </row>
    <row r="4" spans="1:13" x14ac:dyDescent="0.25">
      <c r="A4" s="8"/>
      <c r="B4" s="9"/>
      <c r="C4" s="9"/>
      <c r="D4" s="9"/>
      <c r="E4" s="10"/>
      <c r="F4" s="10"/>
      <c r="G4" s="9"/>
      <c r="H4" s="12"/>
      <c r="M4" s="7"/>
    </row>
    <row r="5" spans="1:13" x14ac:dyDescent="0.25">
      <c r="A5" s="8"/>
      <c r="B5" s="9"/>
      <c r="C5" s="9"/>
      <c r="D5" s="9"/>
      <c r="E5" s="9"/>
      <c r="F5" s="9"/>
      <c r="G5" s="9"/>
      <c r="H5" s="12"/>
      <c r="M5" s="7"/>
    </row>
    <row r="6" spans="1:13" x14ac:dyDescent="0.25">
      <c r="A6" s="8"/>
      <c r="B6" s="9"/>
      <c r="C6" s="9"/>
      <c r="D6" s="9"/>
      <c r="E6" s="9"/>
      <c r="F6" s="9"/>
      <c r="G6" s="9"/>
      <c r="H6" s="12"/>
      <c r="M6" s="7"/>
    </row>
    <row r="7" spans="1:13" x14ac:dyDescent="0.25">
      <c r="A7" s="8"/>
      <c r="B7" s="168" t="s">
        <v>45</v>
      </c>
      <c r="C7" s="168"/>
      <c r="D7" s="168"/>
      <c r="E7" s="168"/>
      <c r="F7" s="168"/>
      <c r="G7" s="168"/>
      <c r="H7" s="12"/>
      <c r="M7" s="7"/>
    </row>
    <row r="8" spans="1:13" x14ac:dyDescent="0.25">
      <c r="A8" s="8"/>
      <c r="B8" s="167" t="s">
        <v>154</v>
      </c>
      <c r="C8" s="167"/>
      <c r="D8" s="167"/>
      <c r="E8" s="167"/>
      <c r="F8" s="167"/>
      <c r="G8" s="167"/>
      <c r="H8" s="12"/>
      <c r="M8" s="7"/>
    </row>
    <row r="9" spans="1:13" x14ac:dyDescent="0.25">
      <c r="A9" s="8"/>
      <c r="B9" s="9"/>
      <c r="C9" s="67"/>
      <c r="D9" s="67"/>
      <c r="E9" s="9"/>
      <c r="F9" s="9"/>
      <c r="G9" s="9"/>
      <c r="H9" s="12"/>
      <c r="M9" s="7"/>
    </row>
    <row r="10" spans="1:13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  <c r="M10" s="7"/>
    </row>
    <row r="11" spans="1:13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  <c r="M11" s="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K12" s="87" t="s">
        <v>87</v>
      </c>
      <c r="L12" s="87" t="s">
        <v>88</v>
      </c>
      <c r="M12" s="7"/>
    </row>
    <row r="13" spans="1:13" x14ac:dyDescent="0.25">
      <c r="A13" s="8"/>
      <c r="B13" s="50" t="s">
        <v>129</v>
      </c>
      <c r="C13" s="107">
        <v>-0.4661165606569484</v>
      </c>
      <c r="D13" s="107">
        <v>8.5353478539472292</v>
      </c>
      <c r="E13" s="107">
        <v>6.9555858933607606</v>
      </c>
      <c r="F13" s="84">
        <v>-10.134731024629385</v>
      </c>
      <c r="G13" s="107">
        <v>-3.504598383032171</v>
      </c>
      <c r="H13" s="12"/>
      <c r="J13" s="87" t="str">
        <f>B25</f>
        <v>Confecciones</v>
      </c>
      <c r="K13" s="97">
        <f>F25</f>
        <v>7.6034910177607218</v>
      </c>
      <c r="L13" s="97">
        <f>G25</f>
        <v>0.39598395288085825</v>
      </c>
      <c r="M13" s="7"/>
    </row>
    <row r="14" spans="1:13" x14ac:dyDescent="0.25">
      <c r="A14" s="8"/>
      <c r="B14" s="57" t="s">
        <v>43</v>
      </c>
      <c r="C14" s="106">
        <v>-8.1252814329313967</v>
      </c>
      <c r="D14" s="106">
        <v>-0.65348799215814157</v>
      </c>
      <c r="E14" s="107">
        <v>8.9842679383873136</v>
      </c>
      <c r="F14" s="84">
        <v>-9.8782818629916456</v>
      </c>
      <c r="G14" s="106">
        <v>-0.92626170428227506</v>
      </c>
      <c r="H14" s="12"/>
      <c r="J14" s="87" t="str">
        <f>B24</f>
        <v>Otros químicos</v>
      </c>
      <c r="K14" s="97">
        <f>F24</f>
        <v>7.482972558894474</v>
      </c>
      <c r="L14" s="97">
        <f>G24</f>
        <v>0.23265015209900558</v>
      </c>
      <c r="M14" s="7"/>
    </row>
    <row r="15" spans="1:13" ht="15" customHeight="1" x14ac:dyDescent="0.25">
      <c r="A15" s="8"/>
      <c r="B15" s="50" t="s">
        <v>136</v>
      </c>
      <c r="C15" s="107">
        <v>-4.6614101733841729</v>
      </c>
      <c r="D15" s="107">
        <v>-1.7212764616494125</v>
      </c>
      <c r="E15" s="107">
        <v>-1.3702144032833874</v>
      </c>
      <c r="F15" s="84">
        <v>-3.2394162693252571</v>
      </c>
      <c r="G15" s="106">
        <v>-0.21147441354387694</v>
      </c>
      <c r="H15" s="12"/>
      <c r="J15" s="87" t="str">
        <f>B23</f>
        <v>Caucho y plástico</v>
      </c>
      <c r="K15" s="97">
        <f>F23</f>
        <v>0.94318249567759693</v>
      </c>
      <c r="L15" s="97">
        <f>G23</f>
        <v>7.4610285955936384E-2</v>
      </c>
      <c r="M15" s="7"/>
    </row>
    <row r="16" spans="1:13" x14ac:dyDescent="0.25">
      <c r="A16" s="8"/>
      <c r="B16" s="50" t="s">
        <v>134</v>
      </c>
      <c r="C16" s="107">
        <v>-1.850584057164828</v>
      </c>
      <c r="D16" s="107">
        <v>-2.750833751117121</v>
      </c>
      <c r="E16" s="107">
        <v>3.2746834024431015</v>
      </c>
      <c r="F16" s="84">
        <v>-1.7406024828544142</v>
      </c>
      <c r="G16" s="107">
        <v>-0.1260797499718915</v>
      </c>
      <c r="H16" s="12"/>
      <c r="J16" s="87" t="str">
        <f>B22</f>
        <v>Cacao, chocolate, confitería, condimentos</v>
      </c>
      <c r="K16" s="97">
        <f>F22</f>
        <v>1.3222331047992197</v>
      </c>
      <c r="L16" s="97">
        <f>G22</f>
        <v>6.3668701669097508E-2</v>
      </c>
      <c r="M16" s="7"/>
    </row>
    <row r="17" spans="1:16" x14ac:dyDescent="0.25">
      <c r="A17" s="8"/>
      <c r="B17" s="50" t="s">
        <v>131</v>
      </c>
      <c r="C17" s="107">
        <v>9.1743119266030071E-2</v>
      </c>
      <c r="D17" s="107">
        <v>6.1411549037580171</v>
      </c>
      <c r="E17" s="107">
        <v>-4.4041450777202122</v>
      </c>
      <c r="F17" s="84">
        <v>-0.69256248118035879</v>
      </c>
      <c r="G17" s="107">
        <v>-2.1694520568729198E-2</v>
      </c>
      <c r="H17" s="12"/>
      <c r="J17" s="87" t="str">
        <f>B21</f>
        <v>Otros productos alimenticios</v>
      </c>
      <c r="K17" s="97">
        <f>F21</f>
        <v>0.380404050789096</v>
      </c>
      <c r="L17" s="97">
        <f>G21</f>
        <v>4.187985709789676E-2</v>
      </c>
      <c r="M17" s="7"/>
    </row>
    <row r="18" spans="1:16" x14ac:dyDescent="0.25">
      <c r="A18" s="8"/>
      <c r="B18" s="57" t="s">
        <v>133</v>
      </c>
      <c r="C18" s="107">
        <v>-16.926943098187031</v>
      </c>
      <c r="D18" s="107">
        <v>1.5557476231633505</v>
      </c>
      <c r="E18" s="107">
        <v>4.7659574468084775</v>
      </c>
      <c r="F18" s="84">
        <v>-0.6701868399674904</v>
      </c>
      <c r="G18" s="107">
        <v>-1.5563460408001209E-2</v>
      </c>
      <c r="H18" s="12"/>
      <c r="J18" s="87" t="str">
        <f t="shared" ref="J18:J26" si="0">B18</f>
        <v>Hierro y fundición</v>
      </c>
      <c r="K18" s="97">
        <f t="shared" ref="K18:K26" si="1">F18</f>
        <v>-0.6701868399674904</v>
      </c>
      <c r="L18" s="97">
        <f t="shared" ref="L18:L26" si="2">G18</f>
        <v>-1.5563460408001209E-2</v>
      </c>
      <c r="M18" s="7"/>
    </row>
    <row r="19" spans="1:16" x14ac:dyDescent="0.25">
      <c r="A19" s="8"/>
      <c r="B19" s="50" t="s">
        <v>3</v>
      </c>
      <c r="C19" s="107">
        <v>13.018979833926458</v>
      </c>
      <c r="D19" s="107">
        <v>-2.4927840461821282</v>
      </c>
      <c r="E19" s="107">
        <v>19.886975242195916</v>
      </c>
      <c r="F19" s="84">
        <v>-0.62850729517397452</v>
      </c>
      <c r="G19" s="107">
        <v>-1.3205360346183422E-2</v>
      </c>
      <c r="H19" s="12"/>
      <c r="J19" s="87" t="str">
        <f>B20</f>
        <v>Molinería y almidones</v>
      </c>
      <c r="K19" s="97">
        <f>F20</f>
        <v>0.26558073654390224</v>
      </c>
      <c r="L19" s="97">
        <f>G20</f>
        <v>7.074300185455071E-3</v>
      </c>
      <c r="M19" s="7"/>
    </row>
    <row r="20" spans="1:16" ht="15" customHeight="1" x14ac:dyDescent="0.25">
      <c r="A20" s="8"/>
      <c r="B20" s="50" t="s">
        <v>135</v>
      </c>
      <c r="C20" s="107">
        <v>-8.581409477521273</v>
      </c>
      <c r="D20" s="107">
        <v>7.0111314171789285</v>
      </c>
      <c r="E20" s="107">
        <v>-12.31175283341096</v>
      </c>
      <c r="F20" s="84">
        <v>0.26558073654390224</v>
      </c>
      <c r="G20" s="107">
        <v>7.074300185455071E-3</v>
      </c>
      <c r="H20" s="12"/>
      <c r="J20" s="87" t="str">
        <f>B19</f>
        <v>Bebidas</v>
      </c>
      <c r="K20" s="97">
        <f>F19</f>
        <v>-0.62850729517397452</v>
      </c>
      <c r="L20" s="97">
        <f>G19</f>
        <v>-1.3205360346183422E-2</v>
      </c>
      <c r="M20" s="7"/>
    </row>
    <row r="21" spans="1:16" x14ac:dyDescent="0.25">
      <c r="A21" s="8"/>
      <c r="B21" s="50" t="s">
        <v>35</v>
      </c>
      <c r="C21" s="107">
        <v>-2.5224998953493283</v>
      </c>
      <c r="D21" s="107">
        <v>2.470111309605616</v>
      </c>
      <c r="E21" s="107">
        <v>-2.1708519126965586</v>
      </c>
      <c r="F21" s="84">
        <v>0.380404050789096</v>
      </c>
      <c r="G21" s="106">
        <v>4.187985709789676E-2</v>
      </c>
      <c r="H21" s="12"/>
      <c r="J21" s="87" t="str">
        <f>B17</f>
        <v>Aparatos eléctricos</v>
      </c>
      <c r="K21" s="97">
        <f>F17</f>
        <v>-0.69256248118035879</v>
      </c>
      <c r="L21" s="97">
        <f>G17</f>
        <v>-2.1694520568729198E-2</v>
      </c>
      <c r="M21" s="7"/>
    </row>
    <row r="22" spans="1:16" x14ac:dyDescent="0.25">
      <c r="A22" s="8"/>
      <c r="B22" s="50" t="s">
        <v>179</v>
      </c>
      <c r="C22" s="107">
        <v>-2.4584958722670858</v>
      </c>
      <c r="D22" s="107">
        <v>-11.848958333333337</v>
      </c>
      <c r="E22" s="107">
        <v>7.7231483435323822</v>
      </c>
      <c r="F22" s="84">
        <v>1.3222331047992197</v>
      </c>
      <c r="G22" s="106">
        <v>6.3668701669097508E-2</v>
      </c>
      <c r="H22" s="12"/>
      <c r="J22" s="87" t="str">
        <f>B16</f>
        <v>Jabones y detergentes; preparados para limpiar y pulir; perfumes</v>
      </c>
      <c r="K22" s="97">
        <f>F16</f>
        <v>-1.7406024828544142</v>
      </c>
      <c r="L22" s="97">
        <f>G16</f>
        <v>-0.1260797499718915</v>
      </c>
      <c r="M22" s="7"/>
    </row>
    <row r="23" spans="1:16" x14ac:dyDescent="0.25">
      <c r="A23" s="8"/>
      <c r="B23" s="50" t="s">
        <v>120</v>
      </c>
      <c r="C23" s="107">
        <v>-5.3150210452472813</v>
      </c>
      <c r="D23" s="107">
        <v>3.9753192179016628</v>
      </c>
      <c r="E23" s="107">
        <v>-6.6268078426133359</v>
      </c>
      <c r="F23" s="84">
        <v>0.94318249567759693</v>
      </c>
      <c r="G23" s="107">
        <v>7.4610285955936384E-2</v>
      </c>
      <c r="H23" s="12"/>
      <c r="J23" s="87" t="str">
        <f>B15</f>
        <v>Papel y sus productos</v>
      </c>
      <c r="K23" s="97">
        <f>F15</f>
        <v>-3.2394162693252571</v>
      </c>
      <c r="L23" s="97">
        <f>G15</f>
        <v>-0.21147441354387694</v>
      </c>
      <c r="M23" s="7"/>
    </row>
    <row r="24" spans="1:16" x14ac:dyDescent="0.25">
      <c r="A24" s="8"/>
      <c r="B24" s="50" t="s">
        <v>27</v>
      </c>
      <c r="C24" s="107">
        <v>-1.7700820791236471</v>
      </c>
      <c r="D24" s="107">
        <v>-1.7365710080941787</v>
      </c>
      <c r="E24" s="107">
        <v>9.7016291414973477</v>
      </c>
      <c r="F24" s="84">
        <v>7.482972558894474</v>
      </c>
      <c r="G24" s="106">
        <v>0.23265015209900558</v>
      </c>
      <c r="H24" s="12"/>
      <c r="J24" s="87" t="str">
        <f>B14</f>
        <v>Farmacéuticos y medicinales</v>
      </c>
      <c r="K24" s="97">
        <f>F14</f>
        <v>-9.8782818629916456</v>
      </c>
      <c r="L24" s="97">
        <f>G14</f>
        <v>-0.92626170428227506</v>
      </c>
      <c r="M24" s="7"/>
    </row>
    <row r="25" spans="1:16" x14ac:dyDescent="0.25">
      <c r="A25" s="8"/>
      <c r="B25" s="50" t="s">
        <v>77</v>
      </c>
      <c r="C25" s="107">
        <v>-8.0288777072850532</v>
      </c>
      <c r="D25" s="107">
        <v>3.2685321338984608</v>
      </c>
      <c r="E25" s="107">
        <v>-7.5069887238119133</v>
      </c>
      <c r="F25" s="84">
        <v>7.6034910177607218</v>
      </c>
      <c r="G25" s="106">
        <v>0.39598395288085825</v>
      </c>
      <c r="H25" s="12"/>
      <c r="J25" s="87" t="str">
        <f>B13</f>
        <v>Otras manufacturas</v>
      </c>
      <c r="K25" s="97">
        <f>F13</f>
        <v>-10.134731024629385</v>
      </c>
      <c r="L25" s="97">
        <f>G13</f>
        <v>-3.504598383032171</v>
      </c>
      <c r="M25" s="7"/>
    </row>
    <row r="26" spans="1:16" x14ac:dyDescent="0.25">
      <c r="A26" s="8"/>
      <c r="B26" s="51" t="s">
        <v>32</v>
      </c>
      <c r="C26" s="105">
        <v>-3.3323655739182612</v>
      </c>
      <c r="D26" s="105">
        <v>2.8172704712016383</v>
      </c>
      <c r="E26" s="105">
        <v>2.5519380472141195</v>
      </c>
      <c r="F26" s="84">
        <v>-4.0030103422648677</v>
      </c>
      <c r="G26" s="84">
        <v>-4.0030103422648668</v>
      </c>
      <c r="H26" s="12"/>
      <c r="J26" s="87" t="str">
        <f t="shared" si="0"/>
        <v>Total</v>
      </c>
      <c r="K26" s="97">
        <f t="shared" si="1"/>
        <v>-4.0030103422648677</v>
      </c>
      <c r="L26" s="97">
        <f t="shared" si="2"/>
        <v>-4.0030103422648668</v>
      </c>
      <c r="M26" s="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8"/>
      <c r="L28" s="89"/>
      <c r="M28" s="93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8"/>
      <c r="L29" s="89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9"/>
      <c r="K30" s="89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2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2" t="s">
        <v>42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Junio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topLeftCell="A10" zoomScale="85" zoomScaleNormal="100" zoomScaleSheetLayoutView="85" workbookViewId="0">
      <selection activeCell="G27" sqref="G27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6" width="7.28515625" style="7" customWidth="1"/>
    <col min="7" max="7" width="13" style="7" customWidth="1"/>
    <col min="8" max="8" width="1.85546875" style="7" customWidth="1"/>
    <col min="9" max="9" width="10.85546875" style="7"/>
    <col min="10" max="10" width="15.85546875" style="87" customWidth="1"/>
    <col min="11" max="11" width="10.85546875" style="87" customWidth="1"/>
    <col min="12" max="12" width="10.85546875" style="87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68" t="s">
        <v>47</v>
      </c>
      <c r="C7" s="168"/>
      <c r="D7" s="168"/>
      <c r="E7" s="168"/>
      <c r="F7" s="168"/>
      <c r="G7" s="168"/>
      <c r="H7" s="12"/>
    </row>
    <row r="8" spans="1:13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3" x14ac:dyDescent="0.25">
      <c r="A9" s="8"/>
      <c r="B9" s="9"/>
      <c r="C9" s="67"/>
      <c r="D9" s="67"/>
      <c r="E9" s="9"/>
      <c r="F9" s="9"/>
      <c r="G9" s="9"/>
      <c r="H9" s="12"/>
    </row>
    <row r="10" spans="1:13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  <c r="M10" s="87"/>
    </row>
    <row r="11" spans="1:13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  <c r="M11" s="8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K12" s="87" t="s">
        <v>89</v>
      </c>
      <c r="L12" s="87" t="s">
        <v>88</v>
      </c>
      <c r="M12" s="87"/>
    </row>
    <row r="13" spans="1:13" x14ac:dyDescent="0.25">
      <c r="A13" s="8"/>
      <c r="B13" s="50" t="s">
        <v>129</v>
      </c>
      <c r="C13" s="107">
        <v>-3.4736932436317036</v>
      </c>
      <c r="D13" s="107">
        <v>1.0234582310013396</v>
      </c>
      <c r="E13" s="107">
        <v>2.0717263144377718</v>
      </c>
      <c r="F13" s="84">
        <v>-11.712200919247129</v>
      </c>
      <c r="G13" s="107">
        <v>-3.3168853488349823</v>
      </c>
      <c r="H13" s="12"/>
      <c r="J13" s="87" t="str">
        <f>B24</f>
        <v>Elaboración de productos de café</v>
      </c>
      <c r="K13" s="97">
        <f>F24</f>
        <v>37.952080170655144</v>
      </c>
      <c r="L13" s="97">
        <f>G24</f>
        <v>3.868477691161873</v>
      </c>
      <c r="M13" s="87"/>
    </row>
    <row r="14" spans="1:13" x14ac:dyDescent="0.25">
      <c r="A14" s="8"/>
      <c r="B14" s="50" t="s">
        <v>35</v>
      </c>
      <c r="C14" s="107">
        <v>7.284738591300588</v>
      </c>
      <c r="D14" s="107">
        <v>6.1453918173182132E-2</v>
      </c>
      <c r="E14" s="107">
        <v>11.014474371222406</v>
      </c>
      <c r="F14" s="84">
        <v>-11.473661852178685</v>
      </c>
      <c r="G14" s="106">
        <v>-1.4140645568207573</v>
      </c>
      <c r="H14" s="12"/>
      <c r="J14" s="87" t="str">
        <f>B23</f>
        <v>Calzado, partes y artículos de cuero</v>
      </c>
      <c r="K14" s="97">
        <f>F23</f>
        <v>15.632707029026903</v>
      </c>
      <c r="L14" s="97">
        <f>G23</f>
        <v>0.44769356261279086</v>
      </c>
      <c r="M14" s="87"/>
    </row>
    <row r="15" spans="1:13" x14ac:dyDescent="0.25">
      <c r="A15" s="8"/>
      <c r="B15" s="57" t="s">
        <v>77</v>
      </c>
      <c r="C15" s="106">
        <v>0.951874713138956</v>
      </c>
      <c r="D15" s="106">
        <v>13.126735314166304</v>
      </c>
      <c r="E15" s="107">
        <v>9.2817859781161083</v>
      </c>
      <c r="F15" s="84">
        <v>-22.894429139288174</v>
      </c>
      <c r="G15" s="106">
        <v>-1.4004025238493707</v>
      </c>
      <c r="H15" s="12"/>
      <c r="J15" s="87" t="str">
        <f>B22</f>
        <v>Motocicletas, bicicletas y sillones</v>
      </c>
      <c r="K15" s="97">
        <f>F22</f>
        <v>6.645241204858876</v>
      </c>
      <c r="L15" s="97">
        <f>G22</f>
        <v>0.33613057258077139</v>
      </c>
      <c r="M15" s="87"/>
    </row>
    <row r="16" spans="1:13" x14ac:dyDescent="0.25">
      <c r="A16" s="8"/>
      <c r="B16" s="50" t="s">
        <v>140</v>
      </c>
      <c r="C16" s="107">
        <v>-0.3087438109930396</v>
      </c>
      <c r="D16" s="107">
        <v>-20.651384661495477</v>
      </c>
      <c r="E16" s="107">
        <v>34.916914019654712</v>
      </c>
      <c r="F16" s="84">
        <v>-14.333295117865008</v>
      </c>
      <c r="G16" s="106">
        <v>-1.3397656082309681</v>
      </c>
      <c r="H16" s="12"/>
      <c r="J16" s="87" t="str">
        <f>B21</f>
        <v>Productos lácteos</v>
      </c>
      <c r="K16" s="97">
        <f>F21</f>
        <v>5.4125934552726296</v>
      </c>
      <c r="L16" s="97">
        <f>G21</f>
        <v>0.28675029026104976</v>
      </c>
      <c r="M16" s="87"/>
    </row>
    <row r="17" spans="1:16" x14ac:dyDescent="0.25">
      <c r="A17" s="8"/>
      <c r="B17" s="50" t="s">
        <v>180</v>
      </c>
      <c r="C17" s="107">
        <v>-17.135647211533701</v>
      </c>
      <c r="D17" s="107">
        <v>2.5064637717658655</v>
      </c>
      <c r="E17" s="107">
        <v>19.837963349731091</v>
      </c>
      <c r="F17" s="84">
        <v>-19.270488842989341</v>
      </c>
      <c r="G17" s="106">
        <v>-1.1777743523865143</v>
      </c>
      <c r="H17" s="12"/>
      <c r="J17" s="87" t="str">
        <f>B20</f>
        <v>Papel y sus productos</v>
      </c>
      <c r="K17" s="97">
        <f>F20</f>
        <v>2.8090762828412608</v>
      </c>
      <c r="L17" s="97">
        <f>G20</f>
        <v>0.25596737199147512</v>
      </c>
      <c r="M17" s="87"/>
    </row>
    <row r="18" spans="1:16" x14ac:dyDescent="0.25">
      <c r="A18" s="8"/>
      <c r="B18" s="50" t="s">
        <v>139</v>
      </c>
      <c r="C18" s="107">
        <v>5.8197481389308026</v>
      </c>
      <c r="D18" s="107">
        <v>16.228836107766753</v>
      </c>
      <c r="E18" s="107">
        <v>19.258340018369125</v>
      </c>
      <c r="F18" s="84">
        <v>-16.166593176709242</v>
      </c>
      <c r="G18" s="107">
        <v>-0.66032986644388747</v>
      </c>
      <c r="H18" s="12"/>
      <c r="J18" s="87" t="str">
        <f>B19</f>
        <v>Muebles de madera</v>
      </c>
      <c r="K18" s="97">
        <f>F19</f>
        <v>-13.568002579382954</v>
      </c>
      <c r="L18" s="97">
        <f>G19</f>
        <v>-0.15877407903922103</v>
      </c>
      <c r="M18" s="87"/>
    </row>
    <row r="19" spans="1:16" x14ac:dyDescent="0.25">
      <c r="A19" s="8"/>
      <c r="B19" s="50" t="s">
        <v>142</v>
      </c>
      <c r="C19" s="107">
        <v>-8.5053744593383325</v>
      </c>
      <c r="D19" s="107">
        <v>5.033818145343294</v>
      </c>
      <c r="E19" s="107">
        <v>23.716198866276272</v>
      </c>
      <c r="F19" s="84">
        <v>-13.568002579382954</v>
      </c>
      <c r="G19" s="106">
        <v>-0.15877407903922103</v>
      </c>
      <c r="H19" s="12"/>
      <c r="J19" s="87" t="str">
        <f>B18</f>
        <v>Elaborados de metal</v>
      </c>
      <c r="K19" s="97">
        <f>F18</f>
        <v>-16.166593176709242</v>
      </c>
      <c r="L19" s="97">
        <f>G18</f>
        <v>-0.66032986644388747</v>
      </c>
      <c r="M19" s="87"/>
    </row>
    <row r="20" spans="1:16" x14ac:dyDescent="0.25">
      <c r="A20" s="8"/>
      <c r="B20" s="50" t="s">
        <v>136</v>
      </c>
      <c r="C20" s="107">
        <v>27.631986311489666</v>
      </c>
      <c r="D20" s="107">
        <v>-2.9556987286305625</v>
      </c>
      <c r="E20" s="107">
        <v>3.8367056015210288</v>
      </c>
      <c r="F20" s="84">
        <v>2.8090762828412608</v>
      </c>
      <c r="G20" s="106">
        <v>0.25596737199147512</v>
      </c>
      <c r="H20" s="12"/>
      <c r="J20" s="87" t="str">
        <f>B17</f>
        <v xml:space="preserve">Cacao, chocolate, confitería, condimentos </v>
      </c>
      <c r="K20" s="97">
        <f>F17</f>
        <v>-19.270488842989341</v>
      </c>
      <c r="L20" s="97">
        <f>G17</f>
        <v>-1.1777743523865143</v>
      </c>
      <c r="M20" s="87"/>
    </row>
    <row r="21" spans="1:16" x14ac:dyDescent="0.25">
      <c r="A21" s="8"/>
      <c r="B21" s="56" t="s">
        <v>143</v>
      </c>
      <c r="C21" s="107">
        <v>10.288457566558629</v>
      </c>
      <c r="D21" s="107">
        <v>-7.3225795490791885</v>
      </c>
      <c r="E21" s="107">
        <v>10.647928683001551</v>
      </c>
      <c r="F21" s="84">
        <v>5.4125934552726296</v>
      </c>
      <c r="G21" s="107">
        <v>0.28675029026104976</v>
      </c>
      <c r="H21" s="12"/>
      <c r="J21" s="87" t="str">
        <f>B16</f>
        <v>Maquinaria de uso general y específico</v>
      </c>
      <c r="K21" s="97">
        <f>F16</f>
        <v>-14.333295117865008</v>
      </c>
      <c r="L21" s="97">
        <f>G16</f>
        <v>-1.3397656082309681</v>
      </c>
      <c r="M21" s="87"/>
    </row>
    <row r="22" spans="1:16" x14ac:dyDescent="0.25">
      <c r="A22" s="8"/>
      <c r="B22" s="50" t="s">
        <v>141</v>
      </c>
      <c r="C22" s="107">
        <v>-29.077171396303914</v>
      </c>
      <c r="D22" s="107">
        <v>-23.29120855531519</v>
      </c>
      <c r="E22" s="107">
        <v>24.432677212479458</v>
      </c>
      <c r="F22" s="84">
        <v>6.645241204858876</v>
      </c>
      <c r="G22" s="107">
        <v>0.33613057258077139</v>
      </c>
      <c r="H22" s="12"/>
      <c r="J22" s="87" t="str">
        <f>B15</f>
        <v>Confecciones</v>
      </c>
      <c r="K22" s="97">
        <f>F15</f>
        <v>-22.894429139288174</v>
      </c>
      <c r="L22" s="97">
        <f>G15</f>
        <v>-1.4004025238493707</v>
      </c>
      <c r="M22" s="87"/>
    </row>
    <row r="23" spans="1:16" x14ac:dyDescent="0.25">
      <c r="A23" s="8"/>
      <c r="B23" s="57" t="s">
        <v>137</v>
      </c>
      <c r="C23" s="107">
        <v>9.5484842525594296</v>
      </c>
      <c r="D23" s="107">
        <v>25.453151088296579</v>
      </c>
      <c r="E23" s="107">
        <v>16.887640626379952</v>
      </c>
      <c r="F23" s="84">
        <v>15.632707029026903</v>
      </c>
      <c r="G23" s="107">
        <v>0.44769356261279086</v>
      </c>
      <c r="H23" s="12"/>
      <c r="J23" s="87" t="str">
        <f>B14</f>
        <v>Otros productos alimenticios</v>
      </c>
      <c r="K23" s="97">
        <f>F14</f>
        <v>-11.473661852178685</v>
      </c>
      <c r="L23" s="97">
        <f>G14</f>
        <v>-1.4140645568207573</v>
      </c>
      <c r="M23" s="87"/>
    </row>
    <row r="24" spans="1:16" x14ac:dyDescent="0.25">
      <c r="A24" s="8"/>
      <c r="B24" s="50" t="s">
        <v>138</v>
      </c>
      <c r="C24" s="107">
        <v>-15.139420557616656</v>
      </c>
      <c r="D24" s="107">
        <v>-5.3123407149034962</v>
      </c>
      <c r="E24" s="107">
        <v>-11.776225681853358</v>
      </c>
      <c r="F24" s="84">
        <v>37.952080170655144</v>
      </c>
      <c r="G24" s="107">
        <v>3.868477691161873</v>
      </c>
      <c r="H24" s="12"/>
      <c r="J24" s="87" t="str">
        <f>B13</f>
        <v>Otras manufacturas</v>
      </c>
      <c r="K24" s="97">
        <f>F13</f>
        <v>-11.712200919247129</v>
      </c>
      <c r="L24" s="97">
        <f>G13</f>
        <v>-3.3168853488349823</v>
      </c>
      <c r="M24" s="87"/>
    </row>
    <row r="25" spans="1:16" x14ac:dyDescent="0.25">
      <c r="A25" s="8"/>
      <c r="B25" s="14" t="s">
        <v>32</v>
      </c>
      <c r="C25" s="105">
        <v>-2.9760253019199268</v>
      </c>
      <c r="D25" s="105">
        <v>-2.3736932727041471</v>
      </c>
      <c r="E25" s="105">
        <v>8.1370447314477623</v>
      </c>
      <c r="F25" s="84">
        <v>-4.2729768469977669</v>
      </c>
      <c r="G25" s="84">
        <v>-4.272976846997766</v>
      </c>
      <c r="H25" s="12"/>
      <c r="J25" s="87" t="str">
        <f>B25</f>
        <v>Total</v>
      </c>
      <c r="K25" s="97">
        <f>F25</f>
        <v>-4.2729768469977669</v>
      </c>
      <c r="L25" s="97">
        <f>G25</f>
        <v>-4.272976846997766</v>
      </c>
      <c r="M25" s="87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89"/>
      <c r="N27" s="58"/>
      <c r="O27" s="58"/>
      <c r="P27" s="5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58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x14ac:dyDescent="0.25">
      <c r="A42" s="8"/>
      <c r="B42" s="72"/>
      <c r="C42" s="10"/>
      <c r="D42" s="10"/>
      <c r="E42" s="10"/>
      <c r="F42" s="10"/>
      <c r="G42" s="10"/>
      <c r="H42" s="12"/>
      <c r="I42" s="10"/>
      <c r="J42" s="87"/>
      <c r="K42" s="87"/>
      <c r="L42" s="87"/>
    </row>
    <row r="43" spans="1:16" x14ac:dyDescent="0.25">
      <c r="A43" s="8"/>
      <c r="B43" s="72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 t="s">
        <v>48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Junio de 2013.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="115" zoomScaleNormal="100" zoomScaleSheetLayoutView="115" workbookViewId="0">
      <selection activeCell="F27" sqref="F27"/>
    </sheetView>
  </sheetViews>
  <sheetFormatPr baseColWidth="10" defaultColWidth="10.85546875" defaultRowHeight="15.75" x14ac:dyDescent="0.25"/>
  <cols>
    <col min="1" max="1" width="1.85546875" style="7" customWidth="1"/>
    <col min="2" max="2" width="66.85546875" style="7" customWidth="1"/>
    <col min="3" max="6" width="6.7109375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68" t="s">
        <v>49</v>
      </c>
      <c r="C7" s="168"/>
      <c r="D7" s="168"/>
      <c r="E7" s="168"/>
      <c r="F7" s="168"/>
      <c r="G7" s="168"/>
      <c r="H7" s="12"/>
    </row>
    <row r="8" spans="1:14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4" x14ac:dyDescent="0.25">
      <c r="A9" s="8"/>
      <c r="B9" s="9"/>
      <c r="C9" s="67"/>
      <c r="D9" s="67"/>
      <c r="E9" s="9"/>
      <c r="F9" s="9"/>
      <c r="G9" s="9"/>
      <c r="H9" s="12"/>
    </row>
    <row r="10" spans="1:14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  <c r="M10" s="87"/>
      <c r="N10" s="87"/>
    </row>
    <row r="11" spans="1:14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  <c r="M11" s="87"/>
      <c r="N11" s="87"/>
    </row>
    <row r="12" spans="1:14" ht="12" customHeight="1" x14ac:dyDescent="0.25">
      <c r="A12" s="8"/>
      <c r="B12" s="10"/>
      <c r="C12" s="67"/>
      <c r="D12" s="67"/>
      <c r="E12" s="67"/>
      <c r="F12" s="67"/>
      <c r="H12" s="12"/>
      <c r="M12" s="87"/>
      <c r="N12" s="87"/>
    </row>
    <row r="13" spans="1:14" x14ac:dyDescent="0.25">
      <c r="A13" s="8"/>
      <c r="B13" s="101" t="s">
        <v>129</v>
      </c>
      <c r="C13" s="107">
        <v>-0.87135253729645479</v>
      </c>
      <c r="D13" s="107">
        <v>-0.30436240415401272</v>
      </c>
      <c r="E13" s="107">
        <v>1.2605022639243124</v>
      </c>
      <c r="F13" s="84">
        <v>-6.6304063074072666</v>
      </c>
      <c r="G13" s="107">
        <v>-1.9202784302203935</v>
      </c>
      <c r="H13" s="12"/>
      <c r="J13" s="87" t="str">
        <f>B24</f>
        <v>Elaboración de productos de café</v>
      </c>
      <c r="K13" s="97">
        <f>F24</f>
        <v>41.422301959516375</v>
      </c>
      <c r="L13" s="97">
        <f>G24</f>
        <v>3.9829355341330102</v>
      </c>
      <c r="M13" s="87"/>
      <c r="N13" s="87"/>
    </row>
    <row r="14" spans="1:14" x14ac:dyDescent="0.25">
      <c r="A14" s="8"/>
      <c r="B14" s="101" t="s">
        <v>179</v>
      </c>
      <c r="C14" s="107">
        <v>-19.204566134726843</v>
      </c>
      <c r="D14" s="107">
        <v>-1.6633311975456144</v>
      </c>
      <c r="E14" s="107">
        <v>30.541656616047131</v>
      </c>
      <c r="F14" s="84">
        <v>-26.049571277709859</v>
      </c>
      <c r="G14" s="106">
        <v>-1.8608993217849437</v>
      </c>
      <c r="H14" s="12"/>
      <c r="J14" s="87" t="str">
        <f>B23</f>
        <v>Productos lácteos</v>
      </c>
      <c r="K14" s="97">
        <f>F23</f>
        <v>7.7890508148265702</v>
      </c>
      <c r="L14" s="97">
        <f>G23</f>
        <v>0.42504164533732636</v>
      </c>
      <c r="M14" s="87"/>
      <c r="N14" s="87"/>
    </row>
    <row r="15" spans="1:14" x14ac:dyDescent="0.25">
      <c r="A15" s="8"/>
      <c r="B15" s="101" t="s">
        <v>77</v>
      </c>
      <c r="C15" s="107">
        <v>-6.7230152181053775</v>
      </c>
      <c r="D15" s="107">
        <v>25.129823341865844</v>
      </c>
      <c r="E15" s="107">
        <v>11.731282633173201</v>
      </c>
      <c r="F15" s="84">
        <v>-21.904932152584642</v>
      </c>
      <c r="G15" s="106">
        <v>-1.3382245254985465</v>
      </c>
      <c r="H15" s="12"/>
      <c r="J15" s="87" t="str">
        <f>B22</f>
        <v>Motocicletas, bicicletas y sillones</v>
      </c>
      <c r="K15" s="97">
        <f>F22</f>
        <v>3.2675002095527095</v>
      </c>
      <c r="L15" s="97">
        <f>G22</f>
        <v>0.16276496500291415</v>
      </c>
      <c r="M15" s="87"/>
      <c r="N15" s="87"/>
    </row>
    <row r="16" spans="1:14" x14ac:dyDescent="0.25">
      <c r="A16" s="8"/>
      <c r="B16" s="101" t="s">
        <v>140</v>
      </c>
      <c r="C16" s="107">
        <v>-1.7532973159965159</v>
      </c>
      <c r="D16" s="107">
        <v>-25.700466241896013</v>
      </c>
      <c r="E16" s="107">
        <v>39.499695646630251</v>
      </c>
      <c r="F16" s="84">
        <v>-14.535917236213736</v>
      </c>
      <c r="G16" s="106">
        <v>-1.3106790931709684</v>
      </c>
      <c r="H16" s="12"/>
      <c r="J16" s="87" t="str">
        <f>B21</f>
        <v>Papel y sus productos</v>
      </c>
      <c r="K16" s="97">
        <f>F21</f>
        <v>0.75227084385827148</v>
      </c>
      <c r="L16" s="97">
        <f>G21</f>
        <v>7.129278368574804E-2</v>
      </c>
      <c r="M16" s="87"/>
      <c r="N16" s="87"/>
    </row>
    <row r="17" spans="1:16" x14ac:dyDescent="0.25">
      <c r="A17" s="8"/>
      <c r="B17" s="101" t="s">
        <v>35</v>
      </c>
      <c r="C17" s="106">
        <v>-1.2699321135449249</v>
      </c>
      <c r="D17" s="106">
        <v>11.588204231684918</v>
      </c>
      <c r="E17" s="107">
        <v>-2.9815188151420813</v>
      </c>
      <c r="F17" s="84">
        <v>-10.209768812581432</v>
      </c>
      <c r="G17" s="106">
        <v>-0.95431158177781539</v>
      </c>
      <c r="H17" s="12"/>
      <c r="J17" s="87" t="str">
        <f>B20</f>
        <v>Calzado, partes y artículos de cuero</v>
      </c>
      <c r="K17" s="97">
        <f>F20</f>
        <v>-8.3741802502579343E-2</v>
      </c>
      <c r="L17" s="97">
        <f>G20</f>
        <v>-3.6368462243878174E-3</v>
      </c>
      <c r="M17" s="87"/>
      <c r="N17" s="87"/>
    </row>
    <row r="18" spans="1:16" x14ac:dyDescent="0.25">
      <c r="A18" s="8"/>
      <c r="B18" s="101" t="s">
        <v>139</v>
      </c>
      <c r="C18" s="107">
        <v>-4.6376265380307702</v>
      </c>
      <c r="D18" s="107">
        <v>21.972802861469741</v>
      </c>
      <c r="E18" s="107">
        <v>15.322413873752993</v>
      </c>
      <c r="F18" s="84">
        <v>-10.282300532428978</v>
      </c>
      <c r="G18" s="107">
        <v>-0.45364806570595051</v>
      </c>
      <c r="H18" s="12"/>
      <c r="J18" s="87" t="str">
        <f>B19</f>
        <v>Muebles de madera</v>
      </c>
      <c r="K18" s="97">
        <f>F19</f>
        <v>-12.037710637654808</v>
      </c>
      <c r="L18" s="97">
        <f>G19</f>
        <v>-0.13674259775159667</v>
      </c>
      <c r="M18" s="87"/>
      <c r="N18" s="87"/>
    </row>
    <row r="19" spans="1:16" x14ac:dyDescent="0.25">
      <c r="A19" s="8"/>
      <c r="B19" s="101" t="s">
        <v>142</v>
      </c>
      <c r="C19" s="107">
        <v>-18.440316629626764</v>
      </c>
      <c r="D19" s="107">
        <v>3.6126600990082691</v>
      </c>
      <c r="E19" s="107">
        <v>14.935961132824737</v>
      </c>
      <c r="F19" s="84">
        <v>-12.037710637654808</v>
      </c>
      <c r="G19" s="107">
        <v>-0.13674259775159667</v>
      </c>
      <c r="H19" s="12"/>
      <c r="J19" s="87" t="str">
        <f>B18</f>
        <v>Elaborados de metal</v>
      </c>
      <c r="K19" s="97">
        <f>F18</f>
        <v>-10.282300532428978</v>
      </c>
      <c r="L19" s="97">
        <f>G18</f>
        <v>-0.45364806570595051</v>
      </c>
      <c r="M19" s="87"/>
      <c r="N19" s="87"/>
    </row>
    <row r="20" spans="1:16" x14ac:dyDescent="0.25">
      <c r="A20" s="8"/>
      <c r="B20" s="101" t="s">
        <v>137</v>
      </c>
      <c r="C20" s="107">
        <v>21.96986915401591</v>
      </c>
      <c r="D20" s="107">
        <v>18.115766173622294</v>
      </c>
      <c r="E20" s="107">
        <v>16.860376031015733</v>
      </c>
      <c r="F20" s="84">
        <v>-8.3741802502579343E-2</v>
      </c>
      <c r="G20" s="106">
        <v>-3.6368462243878174E-3</v>
      </c>
      <c r="H20" s="12"/>
      <c r="J20" s="87" t="str">
        <f>B17</f>
        <v>Otros productos alimenticios</v>
      </c>
      <c r="K20" s="97">
        <f>F17</f>
        <v>-10.209768812581432</v>
      </c>
      <c r="L20" s="97">
        <f>G17</f>
        <v>-0.95431158177781539</v>
      </c>
      <c r="M20" s="87"/>
      <c r="N20" s="87"/>
    </row>
    <row r="21" spans="1:16" x14ac:dyDescent="0.25">
      <c r="A21" s="8"/>
      <c r="B21" s="101" t="s">
        <v>136</v>
      </c>
      <c r="C21" s="107">
        <v>18.905022831844409</v>
      </c>
      <c r="D21" s="107">
        <v>6.5892533606298764</v>
      </c>
      <c r="E21" s="107">
        <v>3.7208788090417277</v>
      </c>
      <c r="F21" s="84">
        <v>0.75227084385827148</v>
      </c>
      <c r="G21" s="107">
        <v>7.129278368574804E-2</v>
      </c>
      <c r="H21" s="12"/>
      <c r="J21" s="87" t="str">
        <f>B16</f>
        <v>Maquinaria de uso general y específico</v>
      </c>
      <c r="K21" s="97">
        <f>F16</f>
        <v>-14.535917236213736</v>
      </c>
      <c r="L21" s="97">
        <f>G16</f>
        <v>-1.3106790931709684</v>
      </c>
      <c r="M21" s="87"/>
      <c r="N21" s="87"/>
    </row>
    <row r="22" spans="1:16" x14ac:dyDescent="0.25">
      <c r="A22" s="8"/>
      <c r="B22" s="101" t="s">
        <v>141</v>
      </c>
      <c r="C22" s="107">
        <v>-2.3840858894774608</v>
      </c>
      <c r="D22" s="107">
        <v>-48.929671763592928</v>
      </c>
      <c r="E22" s="107">
        <v>27.075316040222329</v>
      </c>
      <c r="F22" s="84">
        <v>3.2675002095527095</v>
      </c>
      <c r="G22" s="106">
        <v>0.16276496500291415</v>
      </c>
      <c r="H22" s="12"/>
      <c r="J22" s="87" t="str">
        <f>B15</f>
        <v>Confecciones</v>
      </c>
      <c r="K22" s="97">
        <f>F15</f>
        <v>-21.904932152584642</v>
      </c>
      <c r="L22" s="97">
        <f>G15</f>
        <v>-1.3382245254985465</v>
      </c>
      <c r="M22" s="87"/>
      <c r="N22" s="87"/>
    </row>
    <row r="23" spans="1:16" x14ac:dyDescent="0.25">
      <c r="A23" s="8"/>
      <c r="B23" s="101" t="s">
        <v>143</v>
      </c>
      <c r="C23" s="107">
        <v>3.8160096399016963</v>
      </c>
      <c r="D23" s="107">
        <v>-2.836037570579597</v>
      </c>
      <c r="E23" s="107">
        <v>12.395381058623478</v>
      </c>
      <c r="F23" s="84">
        <v>7.7890508148265702</v>
      </c>
      <c r="G23" s="107">
        <v>0.42504164533732636</v>
      </c>
      <c r="H23" s="12"/>
      <c r="J23" s="87" t="str">
        <f>B14</f>
        <v>Cacao, chocolate, confitería, condimentos</v>
      </c>
      <c r="K23" s="97">
        <f>F14</f>
        <v>-26.049571277709859</v>
      </c>
      <c r="L23" s="97">
        <f>G14</f>
        <v>-1.8608993217849437</v>
      </c>
      <c r="M23" s="87"/>
      <c r="N23" s="87"/>
    </row>
    <row r="24" spans="1:16" x14ac:dyDescent="0.25">
      <c r="A24" s="8"/>
      <c r="B24" s="101" t="s">
        <v>138</v>
      </c>
      <c r="C24" s="107">
        <v>-27.495156248077347</v>
      </c>
      <c r="D24" s="107">
        <v>7.3535958650112532</v>
      </c>
      <c r="E24" s="107">
        <v>-5.5819527246930623</v>
      </c>
      <c r="F24" s="84">
        <v>41.422301959516375</v>
      </c>
      <c r="G24" s="107">
        <v>3.9829355341330102</v>
      </c>
      <c r="H24" s="12"/>
      <c r="J24" s="87" t="str">
        <f>B13</f>
        <v>Otras manufacturas</v>
      </c>
      <c r="K24" s="97">
        <f>F13</f>
        <v>-6.6304063074072666</v>
      </c>
      <c r="L24" s="97">
        <f>G13</f>
        <v>-1.9202784302203935</v>
      </c>
      <c r="M24" s="87"/>
      <c r="N24" s="87"/>
    </row>
    <row r="25" spans="1:16" x14ac:dyDescent="0.25">
      <c r="A25" s="8"/>
      <c r="B25" s="14" t="s">
        <v>32</v>
      </c>
      <c r="C25" s="105">
        <v>-4.2762892174185723</v>
      </c>
      <c r="D25" s="105">
        <v>-1.7656979529002137</v>
      </c>
      <c r="E25" s="105">
        <v>8.3826034746431244</v>
      </c>
      <c r="F25" s="84">
        <v>-3.3363855339756276</v>
      </c>
      <c r="G25" s="84">
        <v>-3.3363855339756276</v>
      </c>
      <c r="H25" s="12"/>
      <c r="J25" s="87" t="str">
        <f t="shared" ref="J25" si="0">B25</f>
        <v>Total</v>
      </c>
      <c r="K25" s="97">
        <f t="shared" ref="K25" si="1">F25</f>
        <v>-3.3363855339756276</v>
      </c>
      <c r="L25" s="97">
        <f t="shared" ref="L25" si="2">G25</f>
        <v>-3.3363855339756276</v>
      </c>
      <c r="M25" s="87"/>
      <c r="N25" s="87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87"/>
      <c r="N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89"/>
      <c r="N27" s="89"/>
      <c r="O27" s="58"/>
      <c r="P27" s="5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89"/>
      <c r="N28" s="89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89"/>
      <c r="N29" s="89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90"/>
      <c r="N30" s="90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90"/>
      <c r="N31" s="90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90"/>
      <c r="N32" s="90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x14ac:dyDescent="0.25">
      <c r="A42" s="8"/>
      <c r="B42" s="72"/>
      <c r="C42" s="10"/>
      <c r="D42" s="10"/>
      <c r="E42" s="10"/>
      <c r="F42" s="10"/>
      <c r="G42" s="10"/>
      <c r="H42" s="12"/>
      <c r="I42" s="10"/>
      <c r="J42" s="87"/>
      <c r="K42" s="87"/>
      <c r="L42" s="87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</row>
    <row r="44" spans="1:16" s="6" customFormat="1" x14ac:dyDescent="0.25">
      <c r="A44" s="8"/>
      <c r="B44" s="72"/>
      <c r="C44" s="10"/>
      <c r="D44" s="10"/>
      <c r="E44" s="10"/>
      <c r="F44" s="10"/>
      <c r="G44" s="10"/>
      <c r="H44" s="12"/>
      <c r="I44" s="10"/>
      <c r="J44" s="87"/>
      <c r="K44" s="87"/>
      <c r="L44" s="87"/>
    </row>
    <row r="45" spans="1:16" s="6" customFormat="1" x14ac:dyDescent="0.25">
      <c r="A45" s="8"/>
      <c r="B45" s="72"/>
      <c r="C45" s="10"/>
      <c r="D45" s="10"/>
      <c r="E45" s="10"/>
      <c r="F45" s="10"/>
      <c r="G45" s="10"/>
      <c r="H45" s="12"/>
      <c r="I45" s="10"/>
      <c r="J45" s="87"/>
      <c r="K45" s="87"/>
      <c r="L45" s="87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 t="s">
        <v>48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Junio de 2013.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>
      <selection activeCell="H28" sqref="H28"/>
    </sheetView>
  </sheetViews>
  <sheetFormatPr baseColWidth="10" defaultColWidth="10.85546875" defaultRowHeight="15.75" x14ac:dyDescent="0.25"/>
  <cols>
    <col min="1" max="1" width="1.85546875" style="7" customWidth="1"/>
    <col min="2" max="2" width="60.42578125" style="7" customWidth="1"/>
    <col min="3" max="6" width="5.85546875" style="7" customWidth="1"/>
    <col min="7" max="7" width="13.42578125" style="7" customWidth="1"/>
    <col min="8" max="8" width="2.570312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68" t="s">
        <v>50</v>
      </c>
      <c r="C7" s="168"/>
      <c r="D7" s="168"/>
      <c r="E7" s="168"/>
      <c r="F7" s="168"/>
      <c r="G7" s="168"/>
      <c r="H7" s="12"/>
    </row>
    <row r="8" spans="1:12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2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2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</row>
    <row r="13" spans="1:12" x14ac:dyDescent="0.25">
      <c r="A13" s="8"/>
      <c r="B13" s="118" t="s">
        <v>77</v>
      </c>
      <c r="C13" s="107">
        <v>2.3470670907611568</v>
      </c>
      <c r="D13" s="107">
        <v>13.236197538359251</v>
      </c>
      <c r="E13" s="107">
        <v>6.7042386565992595</v>
      </c>
      <c r="F13" s="84">
        <v>-15.37315843307554</v>
      </c>
      <c r="G13" s="106">
        <v>-3.6328923939562849</v>
      </c>
      <c r="H13" s="12"/>
      <c r="J13" s="87" t="str">
        <f>B24</f>
        <v>Elaborados de metal</v>
      </c>
      <c r="K13" s="97">
        <f>F24</f>
        <v>4.5283073201635604</v>
      </c>
      <c r="L13" s="97">
        <f>G24</f>
        <v>0.35564208642441897</v>
      </c>
    </row>
    <row r="14" spans="1:12" x14ac:dyDescent="0.25">
      <c r="A14" s="8"/>
      <c r="B14" s="118" t="s">
        <v>129</v>
      </c>
      <c r="C14" s="107">
        <v>-0.36500655794959869</v>
      </c>
      <c r="D14" s="107">
        <v>4.9762895099086046</v>
      </c>
      <c r="E14" s="107">
        <v>1.0642506883859593</v>
      </c>
      <c r="F14" s="84">
        <v>-4.3196341434480363</v>
      </c>
      <c r="G14" s="106">
        <v>-1.2352767063843411</v>
      </c>
      <c r="H14" s="12"/>
      <c r="J14" s="87" t="str">
        <f>B23</f>
        <v>Muebles de madera</v>
      </c>
      <c r="K14" s="97">
        <f>F23</f>
        <v>10.068649885583515</v>
      </c>
      <c r="L14" s="97">
        <f>G23</f>
        <v>0.34829177303249947</v>
      </c>
    </row>
    <row r="15" spans="1:12" x14ac:dyDescent="0.25">
      <c r="A15" s="8"/>
      <c r="B15" s="119" t="s">
        <v>179</v>
      </c>
      <c r="C15" s="107">
        <v>-14.706417015088158</v>
      </c>
      <c r="D15" s="107">
        <v>3.729752770673489</v>
      </c>
      <c r="E15" s="107">
        <v>3.1230737620710602</v>
      </c>
      <c r="F15" s="84">
        <v>-9.0456266188483685</v>
      </c>
      <c r="G15" s="107">
        <v>-0.51339111998946352</v>
      </c>
      <c r="H15" s="12"/>
      <c r="J15" s="87" t="str">
        <f>B22</f>
        <v>Papel y sus productos</v>
      </c>
      <c r="K15" s="97">
        <f>F22</f>
        <v>2.9928432010409844</v>
      </c>
      <c r="L15" s="97">
        <f>G22</f>
        <v>0.1040352049317855</v>
      </c>
    </row>
    <row r="16" spans="1:12" x14ac:dyDescent="0.25">
      <c r="A16" s="8"/>
      <c r="B16" s="119" t="s">
        <v>140</v>
      </c>
      <c r="C16" s="107">
        <v>7.137174678940772</v>
      </c>
      <c r="D16" s="107">
        <v>-19.815423782751651</v>
      </c>
      <c r="E16" s="107">
        <v>16.311681439343829</v>
      </c>
      <c r="F16" s="84">
        <v>-7.313466787989098</v>
      </c>
      <c r="G16" s="107">
        <v>-0.36355780853879538</v>
      </c>
      <c r="H16" s="12"/>
      <c r="J16" s="87" t="str">
        <f>B21</f>
        <v>Calzado, partes y artículos de cuero</v>
      </c>
      <c r="K16" s="97">
        <f>F21</f>
        <v>2.4867281363509353</v>
      </c>
      <c r="L16" s="97">
        <f>G21</f>
        <v>0.10064275259705351</v>
      </c>
    </row>
    <row r="17" spans="1:16" x14ac:dyDescent="0.25">
      <c r="A17" s="8"/>
      <c r="B17" s="118" t="s">
        <v>35</v>
      </c>
      <c r="C17" s="107">
        <v>3.9110133518561296</v>
      </c>
      <c r="D17" s="107">
        <v>-1.4167672453811009</v>
      </c>
      <c r="E17" s="107">
        <v>6.1647705869057656</v>
      </c>
      <c r="F17" s="84">
        <v>-2.018983411691655</v>
      </c>
      <c r="G17" s="106">
        <v>-0.1838386074726277</v>
      </c>
      <c r="H17" s="12"/>
      <c r="J17" s="87" t="str">
        <f>B20</f>
        <v>Motocicletas, bicicletas y sillones</v>
      </c>
      <c r="K17" s="97">
        <f>F20</f>
        <v>3.2043279234290623</v>
      </c>
      <c r="L17" s="97">
        <f>G20</f>
        <v>8.7072943258125368E-2</v>
      </c>
    </row>
    <row r="18" spans="1:16" x14ac:dyDescent="0.25">
      <c r="A18" s="8"/>
      <c r="B18" s="118" t="s">
        <v>143</v>
      </c>
      <c r="C18" s="107">
        <v>-4.6256847230675469</v>
      </c>
      <c r="D18" s="107">
        <v>-2.2016592214422426</v>
      </c>
      <c r="E18" s="107">
        <v>2.316476345840135</v>
      </c>
      <c r="F18" s="84">
        <v>-2.1045918367347149</v>
      </c>
      <c r="G18" s="107">
        <v>-7.4633951364107873E-2</v>
      </c>
      <c r="H18" s="12"/>
      <c r="J18" s="87" t="str">
        <f>B19</f>
        <v>Elaboración de productos de café</v>
      </c>
      <c r="K18" s="97">
        <f>F19</f>
        <v>-0.39005767874185082</v>
      </c>
      <c r="L18" s="97">
        <f>G19</f>
        <v>-1.1388947123743449E-2</v>
      </c>
    </row>
    <row r="19" spans="1:16" x14ac:dyDescent="0.25">
      <c r="A19" s="8"/>
      <c r="B19" s="119" t="s">
        <v>138</v>
      </c>
      <c r="C19" s="106">
        <v>-20.969664996043235</v>
      </c>
      <c r="D19" s="106">
        <v>-1.7970387578270075</v>
      </c>
      <c r="E19" s="107">
        <v>-1.7102848208823462</v>
      </c>
      <c r="F19" s="84">
        <v>-0.39005767874185082</v>
      </c>
      <c r="G19" s="106">
        <v>-1.1388947123743449E-2</v>
      </c>
      <c r="H19" s="12"/>
      <c r="J19" s="87" t="str">
        <f>B18</f>
        <v>Productos lácteos</v>
      </c>
      <c r="K19" s="97">
        <f>F18</f>
        <v>-2.1045918367347149</v>
      </c>
      <c r="L19" s="97">
        <f>G18</f>
        <v>-7.4633951364107873E-2</v>
      </c>
    </row>
    <row r="20" spans="1:16" x14ac:dyDescent="0.25">
      <c r="A20" s="8"/>
      <c r="B20" s="118" t="s">
        <v>141</v>
      </c>
      <c r="C20" s="107">
        <v>-9.9873577749683982</v>
      </c>
      <c r="D20" s="107">
        <v>-3.1835205992509441</v>
      </c>
      <c r="E20" s="107">
        <v>16.199226305609304</v>
      </c>
      <c r="F20" s="84">
        <v>3.2043279234290623</v>
      </c>
      <c r="G20" s="107">
        <v>8.7072943258125368E-2</v>
      </c>
      <c r="H20" s="12"/>
      <c r="J20" s="87" t="str">
        <f>B17</f>
        <v>Otros productos alimenticios</v>
      </c>
      <c r="K20" s="97">
        <f>F17</f>
        <v>-2.018983411691655</v>
      </c>
      <c r="L20" s="97">
        <f>G17</f>
        <v>-0.1838386074726277</v>
      </c>
    </row>
    <row r="21" spans="1:16" x14ac:dyDescent="0.25">
      <c r="A21" s="8"/>
      <c r="B21" s="118" t="s">
        <v>137</v>
      </c>
      <c r="C21" s="107">
        <v>0.31575623618564919</v>
      </c>
      <c r="D21" s="107">
        <v>12.370160528800756</v>
      </c>
      <c r="E21" s="107">
        <v>0.25210084033613356</v>
      </c>
      <c r="F21" s="84">
        <v>2.4867281363509353</v>
      </c>
      <c r="G21" s="107">
        <v>0.10064275259705351</v>
      </c>
      <c r="H21" s="12"/>
      <c r="J21" s="87" t="str">
        <f>B16</f>
        <v>Maquinaria de uso general y específico</v>
      </c>
      <c r="K21" s="97">
        <f>F16</f>
        <v>-7.313466787989098</v>
      </c>
      <c r="L21" s="97">
        <f>G16</f>
        <v>-0.36355780853879538</v>
      </c>
    </row>
    <row r="22" spans="1:16" x14ac:dyDescent="0.25">
      <c r="A22" s="8"/>
      <c r="B22" s="118" t="s">
        <v>136</v>
      </c>
      <c r="C22" s="107">
        <v>0.98214285714286476</v>
      </c>
      <c r="D22" s="107">
        <v>-5.540819333922764</v>
      </c>
      <c r="E22" s="107">
        <v>-4.0873634945397868</v>
      </c>
      <c r="F22" s="84">
        <v>2.9928432010409844</v>
      </c>
      <c r="G22" s="106">
        <v>0.1040352049317855</v>
      </c>
      <c r="H22" s="12"/>
      <c r="J22" s="87" t="str">
        <f>B15</f>
        <v>Cacao, chocolate, confitería, condimentos</v>
      </c>
      <c r="K22" s="97">
        <f>F15</f>
        <v>-9.0456266188483685</v>
      </c>
      <c r="L22" s="97">
        <f>G15</f>
        <v>-0.51339111998946352</v>
      </c>
    </row>
    <row r="23" spans="1:16" x14ac:dyDescent="0.25">
      <c r="A23" s="8"/>
      <c r="B23" s="118" t="s">
        <v>142</v>
      </c>
      <c r="C23" s="107">
        <v>-11.464245175936426</v>
      </c>
      <c r="D23" s="107">
        <v>-0.12820512820513885</v>
      </c>
      <c r="E23" s="107">
        <v>-1.8292682926829062</v>
      </c>
      <c r="F23" s="84">
        <v>10.068649885583515</v>
      </c>
      <c r="G23" s="107">
        <v>0.34829177303249947</v>
      </c>
      <c r="H23" s="12"/>
      <c r="J23" s="87" t="str">
        <f>B14</f>
        <v>Otras manufacturas</v>
      </c>
      <c r="K23" s="97">
        <f>F14</f>
        <v>-4.3196341434480363</v>
      </c>
      <c r="L23" s="97">
        <f>G14</f>
        <v>-1.2352767063843411</v>
      </c>
    </row>
    <row r="24" spans="1:16" x14ac:dyDescent="0.25">
      <c r="A24" s="8"/>
      <c r="B24" s="118" t="s">
        <v>139</v>
      </c>
      <c r="C24" s="107">
        <v>-12.017007706617077</v>
      </c>
      <c r="D24" s="107">
        <v>4.1511527013520677</v>
      </c>
      <c r="E24" s="107">
        <v>9.8616947794129217</v>
      </c>
      <c r="F24" s="84">
        <v>4.5283073201635604</v>
      </c>
      <c r="G24" s="106">
        <v>0.35564208642441897</v>
      </c>
      <c r="H24" s="12"/>
      <c r="J24" s="87" t="str">
        <f>B13</f>
        <v>Confecciones</v>
      </c>
      <c r="K24" s="97">
        <f>F13</f>
        <v>-15.37315843307554</v>
      </c>
      <c r="L24" s="97">
        <f>G13</f>
        <v>-3.6328923939562849</v>
      </c>
    </row>
    <row r="25" spans="1:16" x14ac:dyDescent="0.25">
      <c r="A25" s="8"/>
      <c r="B25" s="14" t="s">
        <v>32</v>
      </c>
      <c r="C25" s="105">
        <v>-2.5974027505633823</v>
      </c>
      <c r="D25" s="105">
        <v>3.5092278314889702</v>
      </c>
      <c r="E25" s="105">
        <v>4.2693610847268637</v>
      </c>
      <c r="F25" s="84">
        <v>-5.0192947745854699</v>
      </c>
      <c r="G25" s="84">
        <v>-5.0192947745854601</v>
      </c>
      <c r="H25" s="12"/>
      <c r="J25" s="87" t="str">
        <f t="shared" ref="J25" si="0">B25</f>
        <v>Total</v>
      </c>
      <c r="K25" s="97">
        <f t="shared" ref="K25" si="1">F25</f>
        <v>-5.0192947745854699</v>
      </c>
      <c r="L25" s="97">
        <f t="shared" ref="L25" si="2">G25</f>
        <v>-5.0192947745854601</v>
      </c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58"/>
      <c r="N27" s="58"/>
      <c r="O27" s="58"/>
      <c r="P27" s="5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58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7"/>
      <c r="L30" s="87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7"/>
      <c r="K31" s="87"/>
      <c r="L31" s="87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7"/>
      <c r="K32" s="87"/>
      <c r="L32" s="87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7"/>
      <c r="K33" s="87"/>
      <c r="L33" s="87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7"/>
      <c r="K34" s="87"/>
      <c r="L34" s="87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7"/>
      <c r="K35" s="87"/>
      <c r="L35" s="87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s="6" customFormat="1" x14ac:dyDescent="0.25">
      <c r="A45" s="8"/>
      <c r="B45" s="72"/>
      <c r="C45" s="10"/>
      <c r="D45" s="10"/>
      <c r="E45" s="10"/>
      <c r="F45" s="10"/>
      <c r="G45" s="10"/>
      <c r="H45" s="12"/>
      <c r="I45" s="10"/>
      <c r="J45" s="87"/>
      <c r="K45" s="87"/>
      <c r="L45" s="87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117" t="s">
        <v>48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Junio de 2013.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 xml:space="preserve">&amp;C&amp;"-,Negrita"&amp;12&amp;K004559Página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I16" sqref="I16"/>
    </sheetView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6" width="8.42578125" style="7" customWidth="1"/>
    <col min="7" max="7" width="13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68" t="s">
        <v>71</v>
      </c>
      <c r="C7" s="168"/>
      <c r="D7" s="168"/>
      <c r="E7" s="168"/>
      <c r="F7" s="168"/>
      <c r="G7" s="168"/>
      <c r="H7" s="12"/>
    </row>
    <row r="8" spans="1:12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2" ht="11.25" customHeight="1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2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</row>
    <row r="12" spans="1:12" ht="9.75" customHeight="1" x14ac:dyDescent="0.25">
      <c r="A12" s="8"/>
      <c r="B12" s="10"/>
      <c r="C12" s="81"/>
      <c r="D12" s="81"/>
      <c r="E12" s="81"/>
      <c r="F12" s="81"/>
      <c r="H12" s="12"/>
    </row>
    <row r="13" spans="1:12" x14ac:dyDescent="0.25">
      <c r="A13" s="8"/>
      <c r="B13" s="118" t="s">
        <v>77</v>
      </c>
      <c r="C13" s="107">
        <v>0.13967468994480203</v>
      </c>
      <c r="D13" s="107">
        <v>7.4329609081680958</v>
      </c>
      <c r="E13" s="107">
        <v>14.433112292325912</v>
      </c>
      <c r="F13" s="84">
        <v>-14.554668304611319</v>
      </c>
      <c r="G13" s="106">
        <v>-1.9857523874791376</v>
      </c>
      <c r="H13" s="12"/>
      <c r="J13" s="87" t="str">
        <f>B27</f>
        <v>Vehículos automotores</v>
      </c>
      <c r="K13" s="97">
        <f>F27</f>
        <v>37.303925804131644</v>
      </c>
      <c r="L13" s="97">
        <f>G27</f>
        <v>3.0192694432094389</v>
      </c>
    </row>
    <row r="14" spans="1:12" x14ac:dyDescent="0.25">
      <c r="A14" s="8"/>
      <c r="B14" s="119" t="s">
        <v>30</v>
      </c>
      <c r="C14" s="107">
        <v>13.412255955494512</v>
      </c>
      <c r="D14" s="107">
        <v>33.87755154235996</v>
      </c>
      <c r="E14" s="107">
        <v>-25.469546914014487</v>
      </c>
      <c r="F14" s="84">
        <v>-9.3888387747408935</v>
      </c>
      <c r="G14" s="106">
        <v>-0.66706170972066092</v>
      </c>
      <c r="H14" s="12"/>
      <c r="J14" s="87" t="str">
        <f>B26</f>
        <v>Bebidas</v>
      </c>
      <c r="K14" s="97">
        <f>F26</f>
        <v>15.986403456809285</v>
      </c>
      <c r="L14" s="97">
        <f>G26</f>
        <v>0.83879747158000639</v>
      </c>
    </row>
    <row r="15" spans="1:12" x14ac:dyDescent="0.25">
      <c r="A15" s="8"/>
      <c r="B15" s="10" t="s">
        <v>36</v>
      </c>
      <c r="C15" s="107">
        <v>12.11910242628087</v>
      </c>
      <c r="D15" s="107">
        <v>18.183034259855035</v>
      </c>
      <c r="E15" s="107">
        <v>-1.1138655927622532</v>
      </c>
      <c r="F15" s="84">
        <v>-15.123785077532991</v>
      </c>
      <c r="G15" s="106">
        <v>-0.59093166669574548</v>
      </c>
      <c r="H15" s="12"/>
      <c r="J15" s="87" t="str">
        <f>B25</f>
        <v>Productos de panadería</v>
      </c>
      <c r="K15" s="97">
        <f>F25</f>
        <v>13.823034207769712</v>
      </c>
      <c r="L15" s="97">
        <f>G25</f>
        <v>0.46664829224518789</v>
      </c>
    </row>
    <row r="16" spans="1:12" x14ac:dyDescent="0.25">
      <c r="A16" s="8"/>
      <c r="B16" s="118" t="s">
        <v>35</v>
      </c>
      <c r="C16" s="107">
        <v>-3.9244932786201336</v>
      </c>
      <c r="D16" s="107">
        <v>9.4399905706435305</v>
      </c>
      <c r="E16" s="107">
        <v>18.894325020467086</v>
      </c>
      <c r="F16" s="84">
        <v>-14.713533114293432</v>
      </c>
      <c r="G16" s="106">
        <v>-0.57506584063523469</v>
      </c>
      <c r="H16" s="12"/>
      <c r="J16" s="87" t="str">
        <f>B24</f>
        <v>Otras manufacturas</v>
      </c>
      <c r="K16" s="97">
        <f>F24</f>
        <v>2.0371745525435303</v>
      </c>
      <c r="L16" s="97">
        <f>G24</f>
        <v>0.38979895881392296</v>
      </c>
    </row>
    <row r="17" spans="1:16" x14ac:dyDescent="0.25">
      <c r="A17" s="8"/>
      <c r="B17" s="118" t="s">
        <v>133</v>
      </c>
      <c r="C17" s="107">
        <v>7.5588457636306838</v>
      </c>
      <c r="D17" s="107">
        <v>-14.384298944912988</v>
      </c>
      <c r="E17" s="107">
        <v>1.6670941417139762</v>
      </c>
      <c r="F17" s="84">
        <v>-5.226716684035182</v>
      </c>
      <c r="G17" s="107">
        <v>-0.26522844924816363</v>
      </c>
      <c r="H17" s="12"/>
      <c r="J17" s="87" t="str">
        <f>B23</f>
        <v>Conservación de carne y derivados cárnicos</v>
      </c>
      <c r="K17" s="97">
        <f>F23</f>
        <v>1.7280013580555753</v>
      </c>
      <c r="L17" s="97">
        <f>G23</f>
        <v>9.54934466177077E-2</v>
      </c>
    </row>
    <row r="18" spans="1:16" x14ac:dyDescent="0.25">
      <c r="A18" s="8"/>
      <c r="B18" s="118" t="s">
        <v>51</v>
      </c>
      <c r="C18" s="107">
        <v>-11.245225028692241</v>
      </c>
      <c r="D18" s="107">
        <v>13.84847465387422</v>
      </c>
      <c r="E18" s="107">
        <v>5.1376279801859548</v>
      </c>
      <c r="F18" s="84">
        <v>-8.3661240789913336</v>
      </c>
      <c r="G18" s="107">
        <v>-0.26250406142304067</v>
      </c>
      <c r="H18" s="12"/>
      <c r="J18" s="87" t="str">
        <f>B22</f>
        <v>Químicas básicas</v>
      </c>
      <c r="K18" s="97">
        <f>F22</f>
        <v>-0.98059489553961043</v>
      </c>
      <c r="L18" s="97">
        <f>G22</f>
        <v>-4.5195809840648485E-2</v>
      </c>
    </row>
    <row r="19" spans="1:16" ht="15.75" customHeight="1" x14ac:dyDescent="0.25">
      <c r="A19" s="8"/>
      <c r="B19" s="118" t="s">
        <v>128</v>
      </c>
      <c r="C19" s="107">
        <v>0.60491303741603275</v>
      </c>
      <c r="D19" s="107">
        <v>12.027776071763107</v>
      </c>
      <c r="E19" s="107">
        <v>-3.8951123612246397</v>
      </c>
      <c r="F19" s="84">
        <v>-4.7287547237781391</v>
      </c>
      <c r="G19" s="106">
        <v>-0.26249094314563903</v>
      </c>
      <c r="H19" s="12"/>
      <c r="J19" s="87" t="str">
        <f>B21</f>
        <v>Productos de plástico</v>
      </c>
      <c r="K19" s="97">
        <f>F21</f>
        <v>-3.0181943216582297</v>
      </c>
      <c r="L19" s="97">
        <f>G21</f>
        <v>-0.16069574493479011</v>
      </c>
    </row>
    <row r="20" spans="1:16" x14ac:dyDescent="0.25">
      <c r="A20" s="8"/>
      <c r="B20" s="119" t="s">
        <v>136</v>
      </c>
      <c r="C20" s="106">
        <v>1.3592509400633057</v>
      </c>
      <c r="D20" s="106">
        <v>5.3833611642348567</v>
      </c>
      <c r="E20" s="107">
        <v>7.9281486252976263</v>
      </c>
      <c r="F20" s="84">
        <v>-3.4557202741785531</v>
      </c>
      <c r="G20" s="106">
        <v>-0.21987388378259681</v>
      </c>
      <c r="H20" s="12"/>
      <c r="J20" s="87" t="str">
        <f t="shared" ref="J20" si="0">B20</f>
        <v>Papel y sus productos</v>
      </c>
      <c r="K20" s="97">
        <f t="shared" ref="K20" si="1">F20</f>
        <v>-3.4557202741785531</v>
      </c>
      <c r="L20" s="97">
        <f t="shared" ref="L20" si="2">G20</f>
        <v>-0.21987388378259681</v>
      </c>
    </row>
    <row r="21" spans="1:16" x14ac:dyDescent="0.25">
      <c r="A21" s="8"/>
      <c r="B21" s="118" t="s">
        <v>37</v>
      </c>
      <c r="C21" s="107">
        <v>3.6963622378059169</v>
      </c>
      <c r="D21" s="107">
        <v>5.0743281536740126</v>
      </c>
      <c r="E21" s="107">
        <v>8.043856223603818</v>
      </c>
      <c r="F21" s="84">
        <v>-3.0181943216582297</v>
      </c>
      <c r="G21" s="106">
        <v>-0.16069574493479011</v>
      </c>
      <c r="H21" s="12"/>
      <c r="J21" s="87" t="str">
        <f>B19</f>
        <v>Minerales no metálicos</v>
      </c>
      <c r="K21" s="97">
        <f>F19</f>
        <v>-4.7287547237781391</v>
      </c>
      <c r="L21" s="97">
        <f>G19</f>
        <v>-0.26249094314563903</v>
      </c>
    </row>
    <row r="22" spans="1:16" x14ac:dyDescent="0.25">
      <c r="A22" s="8"/>
      <c r="B22" s="118" t="s">
        <v>130</v>
      </c>
      <c r="C22" s="107">
        <v>-6.7296880480782972</v>
      </c>
      <c r="D22" s="107">
        <v>12.66729751065423</v>
      </c>
      <c r="E22" s="107">
        <v>-2.530494520589055</v>
      </c>
      <c r="F22" s="84">
        <v>-0.98059489553961043</v>
      </c>
      <c r="G22" s="107">
        <v>-4.5195809840648485E-2</v>
      </c>
      <c r="H22" s="12"/>
      <c r="J22" s="87" t="str">
        <f>B18</f>
        <v>Alimentos preparados para animales</v>
      </c>
      <c r="K22" s="97">
        <f>F18</f>
        <v>-8.3661240789913336</v>
      </c>
      <c r="L22" s="97">
        <f>G18</f>
        <v>-0.26250406142304067</v>
      </c>
    </row>
    <row r="23" spans="1:16" x14ac:dyDescent="0.25">
      <c r="A23" s="8"/>
      <c r="B23" s="118" t="s">
        <v>144</v>
      </c>
      <c r="C23" s="107">
        <v>15.482577391205021</v>
      </c>
      <c r="D23" s="107">
        <v>23.640986090815087</v>
      </c>
      <c r="E23" s="107">
        <v>-1.0124184502152689</v>
      </c>
      <c r="F23" s="84">
        <v>1.7280013580555753</v>
      </c>
      <c r="G23" s="106">
        <v>9.54934466177077E-2</v>
      </c>
      <c r="H23" s="12"/>
      <c r="J23" s="87" t="str">
        <f>B17</f>
        <v>Hierro y fundición</v>
      </c>
      <c r="K23" s="97">
        <f>F17</f>
        <v>-5.226716684035182</v>
      </c>
      <c r="L23" s="97">
        <f>G17</f>
        <v>-0.26522844924816363</v>
      </c>
    </row>
    <row r="24" spans="1:16" x14ac:dyDescent="0.25">
      <c r="A24" s="8"/>
      <c r="B24" s="118" t="s">
        <v>129</v>
      </c>
      <c r="C24" s="107">
        <v>12.924068326421345</v>
      </c>
      <c r="D24" s="107">
        <v>17.361591900825758</v>
      </c>
      <c r="E24" s="107">
        <v>7.7683443644179784</v>
      </c>
      <c r="F24" s="84">
        <v>2.0371745525435303</v>
      </c>
      <c r="G24" s="106">
        <v>0.38979895881392296</v>
      </c>
      <c r="H24" s="12"/>
      <c r="J24" s="87" t="str">
        <f>B16</f>
        <v>Otros productos alimenticios</v>
      </c>
      <c r="K24" s="97">
        <f>F16</f>
        <v>-14.713533114293432</v>
      </c>
      <c r="L24" s="97">
        <f>G16</f>
        <v>-0.57506584063523469</v>
      </c>
    </row>
    <row r="25" spans="1:16" x14ac:dyDescent="0.25">
      <c r="A25" s="8"/>
      <c r="B25" s="118" t="s">
        <v>28</v>
      </c>
      <c r="C25" s="107">
        <v>-11.758995597259414</v>
      </c>
      <c r="D25" s="107">
        <v>2.4175743310968612</v>
      </c>
      <c r="E25" s="107">
        <v>0.2189407786971076</v>
      </c>
      <c r="F25" s="84">
        <v>13.823034207769712</v>
      </c>
      <c r="G25" s="106">
        <v>0.46664829224518789</v>
      </c>
      <c r="H25" s="12"/>
      <c r="J25" s="87" t="s">
        <v>90</v>
      </c>
      <c r="K25" s="97">
        <f>F15</f>
        <v>-15.123785077532991</v>
      </c>
      <c r="L25" s="97">
        <f>G15</f>
        <v>-0.59093166669574548</v>
      </c>
    </row>
    <row r="26" spans="1:16" x14ac:dyDescent="0.25">
      <c r="A26" s="8"/>
      <c r="B26" s="118" t="s">
        <v>3</v>
      </c>
      <c r="C26" s="107">
        <v>8.1561387488531487</v>
      </c>
      <c r="D26" s="107">
        <v>-0.42875041789578461</v>
      </c>
      <c r="E26" s="107">
        <v>0.26837875229643871</v>
      </c>
      <c r="F26" s="84">
        <v>15.986403456809285</v>
      </c>
      <c r="G26" s="106">
        <v>0.83879747158000639</v>
      </c>
      <c r="H26" s="12"/>
      <c r="J26" s="87" t="str">
        <f>B14</f>
        <v>Productos textiles</v>
      </c>
      <c r="K26" s="97">
        <f>F14</f>
        <v>-9.3888387747408935</v>
      </c>
      <c r="L26" s="97">
        <f>G14</f>
        <v>-0.66706170972066092</v>
      </c>
    </row>
    <row r="27" spans="1:16" x14ac:dyDescent="0.25">
      <c r="A27" s="8"/>
      <c r="B27" s="118" t="s">
        <v>181</v>
      </c>
      <c r="C27" s="107">
        <v>64.501665962536507</v>
      </c>
      <c r="D27" s="107">
        <v>85.663500534997937</v>
      </c>
      <c r="E27" s="107">
        <v>15.90889867627463</v>
      </c>
      <c r="F27" s="84">
        <v>37.303925804131644</v>
      </c>
      <c r="G27" s="107">
        <v>3.0192694432094389</v>
      </c>
      <c r="H27" s="12"/>
      <c r="J27" s="87" t="str">
        <f>B13</f>
        <v>Confecciones</v>
      </c>
      <c r="K27" s="97">
        <f>F13</f>
        <v>-14.554668304611319</v>
      </c>
      <c r="L27" s="97">
        <f>G13</f>
        <v>-1.9857523874791376</v>
      </c>
    </row>
    <row r="28" spans="1:16" x14ac:dyDescent="0.25">
      <c r="A28" s="8"/>
      <c r="B28" s="14" t="s">
        <v>32</v>
      </c>
      <c r="C28" s="105">
        <v>6.1661431634897568</v>
      </c>
      <c r="D28" s="105">
        <v>14.55839124355327</v>
      </c>
      <c r="E28" s="105">
        <v>3.1785919053671341</v>
      </c>
      <c r="F28" s="84">
        <v>-0.22479288443940648</v>
      </c>
      <c r="G28" s="84">
        <v>-0.22479288443940648</v>
      </c>
      <c r="H28" s="12"/>
      <c r="J28" s="87" t="str">
        <f>B28</f>
        <v>Total</v>
      </c>
      <c r="K28" s="97">
        <f>F28</f>
        <v>-0.22479288443940648</v>
      </c>
      <c r="L28" s="97">
        <f>G28</f>
        <v>-0.22479288443940648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8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7"/>
      <c r="K31" s="88"/>
      <c r="L31" s="89"/>
      <c r="M31" s="58"/>
      <c r="N31" s="58"/>
      <c r="O31" s="58"/>
      <c r="P31" s="5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7"/>
      <c r="K32" s="89"/>
      <c r="L32" s="89"/>
      <c r="M32" s="58"/>
      <c r="N32" s="58"/>
      <c r="O32" s="58"/>
      <c r="P32" s="5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7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7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7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7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7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7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7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H47" s="12"/>
      <c r="I47" s="10"/>
    </row>
    <row r="48" spans="1:16" x14ac:dyDescent="0.25">
      <c r="A48" s="8"/>
      <c r="B48" s="72"/>
      <c r="H48" s="12"/>
      <c r="I48" s="10"/>
    </row>
    <row r="49" spans="1:9" x14ac:dyDescent="0.25">
      <c r="A49" s="8"/>
      <c r="B49" s="72" t="s">
        <v>95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Junio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="115" zoomScaleNormal="100" zoomScaleSheetLayoutView="115" workbookViewId="0">
      <selection activeCell="B52" sqref="B52"/>
    </sheetView>
  </sheetViews>
  <sheetFormatPr baseColWidth="10" defaultColWidth="10.85546875" defaultRowHeight="15.75" x14ac:dyDescent="0.25"/>
  <cols>
    <col min="1" max="1" width="1.85546875" style="7" customWidth="1"/>
    <col min="2" max="2" width="59.28515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68" t="s">
        <v>72</v>
      </c>
      <c r="C7" s="168"/>
      <c r="D7" s="168"/>
      <c r="E7" s="168"/>
      <c r="F7" s="168"/>
      <c r="G7" s="168"/>
      <c r="H7" s="12"/>
    </row>
    <row r="8" spans="1:14" x14ac:dyDescent="0.25">
      <c r="A8" s="8"/>
      <c r="B8" s="167" t="s">
        <v>154</v>
      </c>
      <c r="C8" s="167"/>
      <c r="D8" s="167"/>
      <c r="E8" s="167"/>
      <c r="F8" s="167"/>
      <c r="G8" s="167"/>
      <c r="H8" s="12"/>
      <c r="J8" s="26"/>
      <c r="K8" s="26"/>
      <c r="L8" s="26"/>
      <c r="M8" s="26"/>
      <c r="N8" s="26"/>
    </row>
    <row r="9" spans="1:14" ht="12.75" customHeight="1" x14ac:dyDescent="0.25">
      <c r="A9" s="8"/>
      <c r="B9" s="9"/>
      <c r="C9" s="67"/>
      <c r="D9" s="67"/>
      <c r="E9" s="9"/>
      <c r="F9" s="9"/>
      <c r="G9" s="9"/>
      <c r="H9" s="12"/>
      <c r="J9" s="26"/>
      <c r="K9" s="26"/>
      <c r="L9" s="26"/>
      <c r="M9" s="26"/>
      <c r="N9" s="26"/>
    </row>
    <row r="10" spans="1:14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  <c r="J10" s="26"/>
      <c r="K10" s="26"/>
      <c r="L10" s="26"/>
      <c r="M10" s="26"/>
      <c r="N10" s="26"/>
    </row>
    <row r="11" spans="1:14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  <c r="M11" s="87"/>
      <c r="N11" s="26"/>
    </row>
    <row r="12" spans="1:14" ht="9" customHeight="1" x14ac:dyDescent="0.25">
      <c r="A12" s="8"/>
      <c r="B12" s="10"/>
      <c r="C12" s="67"/>
      <c r="D12" s="67"/>
      <c r="E12" s="67"/>
      <c r="F12" s="67"/>
      <c r="H12" s="12"/>
      <c r="M12" s="87"/>
      <c r="N12" s="26"/>
    </row>
    <row r="13" spans="1:14" x14ac:dyDescent="0.25">
      <c r="A13" s="8"/>
      <c r="B13" s="118" t="s">
        <v>181</v>
      </c>
      <c r="C13" s="106">
        <v>48.263140387977124</v>
      </c>
      <c r="D13" s="106">
        <v>84.790775188530503</v>
      </c>
      <c r="E13" s="107">
        <v>-4.5368709251168537</v>
      </c>
      <c r="F13" s="84">
        <v>65.564387110605821</v>
      </c>
      <c r="G13" s="106">
        <v>4.4012531093904279</v>
      </c>
      <c r="H13" s="12"/>
      <c r="J13" s="87" t="str">
        <f>B27</f>
        <v>Confecciones</v>
      </c>
      <c r="K13" s="97">
        <f>F27</f>
        <v>-8.937731194291187</v>
      </c>
      <c r="L13" s="97">
        <f>G27</f>
        <v>-1.2489700685971208</v>
      </c>
      <c r="M13" s="87"/>
      <c r="N13" s="26"/>
    </row>
    <row r="14" spans="1:14" x14ac:dyDescent="0.25">
      <c r="A14" s="8"/>
      <c r="B14" s="118" t="s">
        <v>3</v>
      </c>
      <c r="C14" s="107">
        <v>8.6691967278835769</v>
      </c>
      <c r="D14" s="107">
        <v>12.039565009516039</v>
      </c>
      <c r="E14" s="107">
        <v>-12.844702669114206</v>
      </c>
      <c r="F14" s="84">
        <v>7.7321251158061655</v>
      </c>
      <c r="G14" s="107">
        <v>0.40328203048801259</v>
      </c>
      <c r="H14" s="12"/>
      <c r="J14" s="87" t="str">
        <f>B26</f>
        <v>Productos textiles</v>
      </c>
      <c r="K14" s="97">
        <f>F26</f>
        <v>-14.002050678921051</v>
      </c>
      <c r="L14" s="97">
        <f>G26</f>
        <v>-1.2250925021241421</v>
      </c>
      <c r="M14" s="87"/>
      <c r="N14" s="26"/>
    </row>
    <row r="15" spans="1:14" x14ac:dyDescent="0.25">
      <c r="A15" s="8"/>
      <c r="B15" s="118" t="s">
        <v>28</v>
      </c>
      <c r="C15" s="107">
        <v>17.338879125909344</v>
      </c>
      <c r="D15" s="107">
        <v>-12.137050538909</v>
      </c>
      <c r="E15" s="107">
        <v>10.624063629366187</v>
      </c>
      <c r="F15" s="84">
        <v>9.4080957110567187</v>
      </c>
      <c r="G15" s="106">
        <v>0.36149305635085549</v>
      </c>
      <c r="H15" s="12"/>
      <c r="J15" s="87" t="str">
        <f>B25</f>
        <v>Químicas básicas</v>
      </c>
      <c r="K15" s="97">
        <f>F25</f>
        <v>-17.707031542226115</v>
      </c>
      <c r="L15" s="97">
        <f>G25</f>
        <v>-0.82276281396307593</v>
      </c>
      <c r="M15" s="87"/>
      <c r="N15" s="26"/>
    </row>
    <row r="16" spans="1:14" x14ac:dyDescent="0.25">
      <c r="A16" s="8"/>
      <c r="B16" s="118" t="s">
        <v>144</v>
      </c>
      <c r="C16" s="107">
        <v>14.934505055597945</v>
      </c>
      <c r="D16" s="107">
        <v>15.44341808562435</v>
      </c>
      <c r="E16" s="107">
        <v>-9.5104808541525259</v>
      </c>
      <c r="F16" s="84">
        <v>3.4978322484096935</v>
      </c>
      <c r="G16" s="107">
        <v>0.16061861685608642</v>
      </c>
      <c r="H16" s="12"/>
      <c r="J16" s="87" t="str">
        <f>B24</f>
        <v>Minerales no metálicos</v>
      </c>
      <c r="K16" s="97">
        <f>F24</f>
        <v>-9.1137050595763043</v>
      </c>
      <c r="L16" s="97">
        <f>G24</f>
        <v>-0.47112155686362461</v>
      </c>
      <c r="M16" s="87"/>
      <c r="N16" s="26"/>
    </row>
    <row r="17" spans="1:16" x14ac:dyDescent="0.25">
      <c r="A17" s="8"/>
      <c r="B17" s="118" t="s">
        <v>36</v>
      </c>
      <c r="C17" s="107">
        <v>10.352561731029542</v>
      </c>
      <c r="D17" s="107">
        <v>10.60487793645628</v>
      </c>
      <c r="E17" s="107">
        <v>6.1540889161613599</v>
      </c>
      <c r="F17" s="84">
        <v>0.57315495850203124</v>
      </c>
      <c r="G17" s="106">
        <v>2.3629525124716583E-2</v>
      </c>
      <c r="H17" s="12"/>
      <c r="J17" s="87" t="str">
        <f>B23</f>
        <v>Papel y sus productos</v>
      </c>
      <c r="K17" s="97">
        <f>F23</f>
        <v>-5.0471407781864652</v>
      </c>
      <c r="L17" s="97">
        <f>G23</f>
        <v>-0.33321177938868507</v>
      </c>
      <c r="M17" s="87"/>
      <c r="N17" s="26"/>
    </row>
    <row r="18" spans="1:16" x14ac:dyDescent="0.25">
      <c r="A18" s="8"/>
      <c r="B18" s="118" t="s">
        <v>129</v>
      </c>
      <c r="C18" s="107">
        <v>4.8631229463280912</v>
      </c>
      <c r="D18" s="107">
        <v>17.362857706564448</v>
      </c>
      <c r="E18" s="107">
        <v>5.9728617569885678</v>
      </c>
      <c r="F18" s="84">
        <v>-0.48278821067624378</v>
      </c>
      <c r="G18" s="107">
        <v>-9.1586806321553679E-2</v>
      </c>
      <c r="H18" s="12"/>
      <c r="J18" s="87" t="str">
        <f>B22</f>
        <v>Hierro y fundición</v>
      </c>
      <c r="K18" s="97">
        <f>F22</f>
        <v>-4.4848379456452259</v>
      </c>
      <c r="L18" s="97">
        <f>G22</f>
        <v>-0.2366266333622126</v>
      </c>
      <c r="M18" s="87"/>
      <c r="N18" s="26"/>
    </row>
    <row r="19" spans="1:16" x14ac:dyDescent="0.25">
      <c r="A19" s="8"/>
      <c r="B19" s="118" t="s">
        <v>35</v>
      </c>
      <c r="C19" s="107">
        <v>0.5532772841639888</v>
      </c>
      <c r="D19" s="107">
        <v>6.8818768060755264</v>
      </c>
      <c r="E19" s="107">
        <v>1.5298515957489212</v>
      </c>
      <c r="F19" s="84">
        <v>-4.1149903805685621</v>
      </c>
      <c r="G19" s="106">
        <v>-0.14219915567841912</v>
      </c>
      <c r="H19" s="12"/>
      <c r="J19" s="87" t="str">
        <f>B21</f>
        <v>Productos de plástico</v>
      </c>
      <c r="K19" s="97">
        <f>F21</f>
        <v>-3.6461641566403413</v>
      </c>
      <c r="L19" s="97">
        <f>G21</f>
        <v>-0.20474848107131227</v>
      </c>
      <c r="M19" s="87"/>
      <c r="N19" s="26"/>
    </row>
    <row r="20" spans="1:16" x14ac:dyDescent="0.25">
      <c r="A20" s="8"/>
      <c r="B20" s="118" t="s">
        <v>51</v>
      </c>
      <c r="C20" s="107">
        <v>-5.414884385229124</v>
      </c>
      <c r="D20" s="107">
        <v>2.3237727220812854</v>
      </c>
      <c r="E20" s="107">
        <v>4.8432054899023802</v>
      </c>
      <c r="F20" s="84">
        <v>-5.1095565738796918</v>
      </c>
      <c r="G20" s="107">
        <v>-0.15611795035155576</v>
      </c>
      <c r="H20" s="12"/>
      <c r="J20" s="87" t="str">
        <f t="shared" ref="J20:J28" si="0">B20</f>
        <v>Alimentos preparados para animales</v>
      </c>
      <c r="K20" s="97">
        <f t="shared" ref="K20:K28" si="1">F20</f>
        <v>-5.1095565738796918</v>
      </c>
      <c r="L20" s="97">
        <f t="shared" ref="L20" si="2">G20</f>
        <v>-0.15611795035155576</v>
      </c>
      <c r="M20" s="87"/>
      <c r="N20" s="26"/>
    </row>
    <row r="21" spans="1:16" x14ac:dyDescent="0.25">
      <c r="A21" s="8"/>
      <c r="B21" s="118" t="s">
        <v>37</v>
      </c>
      <c r="C21" s="107">
        <v>4.2908018659745473</v>
      </c>
      <c r="D21" s="107">
        <v>8.1675778199433946</v>
      </c>
      <c r="E21" s="107">
        <v>5.7210085687158241</v>
      </c>
      <c r="F21" s="84">
        <v>-3.6461641566403413</v>
      </c>
      <c r="G21" s="106">
        <v>-0.20474848107131227</v>
      </c>
      <c r="H21" s="12"/>
      <c r="J21" s="87" t="str">
        <f>B19</f>
        <v>Otros productos alimenticios</v>
      </c>
      <c r="K21" s="97">
        <f>F19</f>
        <v>-4.1149903805685621</v>
      </c>
      <c r="L21" s="97">
        <f>G19</f>
        <v>-0.14219915567841912</v>
      </c>
      <c r="M21" s="87"/>
      <c r="N21" s="26"/>
    </row>
    <row r="22" spans="1:16" x14ac:dyDescent="0.25">
      <c r="A22" s="8"/>
      <c r="B22" s="118" t="s">
        <v>133</v>
      </c>
      <c r="C22" s="107">
        <v>8.8214412950042842</v>
      </c>
      <c r="D22" s="107">
        <v>-13.630789575233971</v>
      </c>
      <c r="E22" s="107">
        <v>1.3133007247003725</v>
      </c>
      <c r="F22" s="84">
        <v>-4.4848379456452259</v>
      </c>
      <c r="G22" s="106">
        <v>-0.2366266333622126</v>
      </c>
      <c r="H22" s="12"/>
      <c r="J22" s="87" t="str">
        <f>B18</f>
        <v>Otras manufacturas</v>
      </c>
      <c r="K22" s="97">
        <f>F18</f>
        <v>-0.48278821067624378</v>
      </c>
      <c r="L22" s="97">
        <f>G18</f>
        <v>-9.1586806321553679E-2</v>
      </c>
      <c r="M22" s="87"/>
      <c r="N22" s="26"/>
    </row>
    <row r="23" spans="1:16" x14ac:dyDescent="0.25">
      <c r="A23" s="8"/>
      <c r="B23" s="118" t="s">
        <v>136</v>
      </c>
      <c r="C23" s="107">
        <v>7.3366419989212783</v>
      </c>
      <c r="D23" s="107">
        <v>8.8670158081901604</v>
      </c>
      <c r="E23" s="107">
        <v>-2.079310637588927</v>
      </c>
      <c r="F23" s="84">
        <v>-5.0471407781864652</v>
      </c>
      <c r="G23" s="106">
        <v>-0.33321177938868507</v>
      </c>
      <c r="H23" s="12"/>
      <c r="J23" s="87" t="str">
        <f>B17</f>
        <v>Otros productos químicos</v>
      </c>
      <c r="K23" s="97">
        <f>F17</f>
        <v>0.57315495850203124</v>
      </c>
      <c r="L23" s="97">
        <f>G17</f>
        <v>2.3629525124716583E-2</v>
      </c>
      <c r="M23" s="87"/>
      <c r="N23" s="26"/>
    </row>
    <row r="24" spans="1:16" x14ac:dyDescent="0.25">
      <c r="A24" s="8"/>
      <c r="B24" s="10" t="s">
        <v>128</v>
      </c>
      <c r="C24" s="107">
        <v>-3.6140441742283147</v>
      </c>
      <c r="D24" s="107">
        <v>7.1355243949526193</v>
      </c>
      <c r="E24" s="107">
        <v>-5.5932980417419671</v>
      </c>
      <c r="F24" s="84">
        <v>-9.1137050595763043</v>
      </c>
      <c r="G24" s="106">
        <v>-0.47112155686362461</v>
      </c>
      <c r="H24" s="12"/>
      <c r="J24" s="87" t="str">
        <f>B16</f>
        <v>Conservación de carne y derivados cárnicos</v>
      </c>
      <c r="K24" s="97">
        <f>F16</f>
        <v>3.4978322484096935</v>
      </c>
      <c r="L24" s="97">
        <f>G16</f>
        <v>0.16061861685608642</v>
      </c>
      <c r="M24" s="87"/>
      <c r="N24" s="26"/>
    </row>
    <row r="25" spans="1:16" x14ac:dyDescent="0.25">
      <c r="A25" s="8"/>
      <c r="B25" s="119" t="s">
        <v>130</v>
      </c>
      <c r="C25" s="107">
        <v>-8.6027655857264342</v>
      </c>
      <c r="D25" s="107">
        <v>13.192907258918218</v>
      </c>
      <c r="E25" s="107">
        <v>-4.6534994968771226</v>
      </c>
      <c r="F25" s="84">
        <v>-17.707031542226115</v>
      </c>
      <c r="G25" s="106">
        <v>-0.82276281396307593</v>
      </c>
      <c r="H25" s="12"/>
      <c r="J25" s="87" t="str">
        <f>B15</f>
        <v>Productos de panadería</v>
      </c>
      <c r="K25" s="97">
        <f>F15</f>
        <v>9.4080957110567187</v>
      </c>
      <c r="L25" s="97">
        <f>G15</f>
        <v>0.36149305635085549</v>
      </c>
      <c r="M25" s="87"/>
      <c r="N25" s="26"/>
    </row>
    <row r="26" spans="1:16" x14ac:dyDescent="0.25">
      <c r="A26" s="8"/>
      <c r="B26" s="118" t="s">
        <v>30</v>
      </c>
      <c r="C26" s="107">
        <v>10.570998656106001</v>
      </c>
      <c r="D26" s="107">
        <v>23.876758541329824</v>
      </c>
      <c r="E26" s="107">
        <v>-11.311762534337477</v>
      </c>
      <c r="F26" s="84">
        <v>-14.002050678921051</v>
      </c>
      <c r="G26" s="106">
        <v>-1.2250925021241421</v>
      </c>
      <c r="H26" s="12"/>
      <c r="J26" s="87" t="str">
        <f>B14</f>
        <v>Bebidas</v>
      </c>
      <c r="K26" s="97">
        <f>F14</f>
        <v>7.7321251158061655</v>
      </c>
      <c r="L26" s="97">
        <f>G14</f>
        <v>0.40328203048801259</v>
      </c>
      <c r="M26" s="87"/>
      <c r="N26" s="26"/>
    </row>
    <row r="27" spans="1:16" x14ac:dyDescent="0.25">
      <c r="A27" s="8"/>
      <c r="B27" s="118" t="s">
        <v>77</v>
      </c>
      <c r="C27" s="107">
        <v>-8.2384949945115693</v>
      </c>
      <c r="D27" s="107">
        <v>16.257900833839265</v>
      </c>
      <c r="E27" s="107">
        <v>11.199960129305708</v>
      </c>
      <c r="F27" s="84">
        <v>-8.937731194291187</v>
      </c>
      <c r="G27" s="106">
        <v>-1.2489700685971208</v>
      </c>
      <c r="H27" s="12"/>
      <c r="J27" s="87" t="str">
        <f>B13</f>
        <v>Vehículos automotores</v>
      </c>
      <c r="K27" s="97">
        <v>30</v>
      </c>
      <c r="L27" s="97">
        <f>G13</f>
        <v>4.4012531093904279</v>
      </c>
      <c r="M27" s="87"/>
      <c r="N27" s="26"/>
    </row>
    <row r="28" spans="1:16" x14ac:dyDescent="0.25">
      <c r="A28" s="8"/>
      <c r="B28" s="14" t="s">
        <v>32</v>
      </c>
      <c r="C28" s="105">
        <v>4.8083375414460283</v>
      </c>
      <c r="D28" s="105">
        <v>13.804299259881404</v>
      </c>
      <c r="E28" s="105">
        <v>0.29152654754345253</v>
      </c>
      <c r="F28" s="84">
        <v>0.41783859048840633</v>
      </c>
      <c r="G28" s="84">
        <v>0.41783859048840633</v>
      </c>
      <c r="H28" s="12"/>
      <c r="J28" s="87" t="str">
        <f t="shared" si="0"/>
        <v>Total</v>
      </c>
      <c r="K28" s="97">
        <f t="shared" si="1"/>
        <v>0.41783859048840633</v>
      </c>
      <c r="L28" s="97">
        <f>G28</f>
        <v>0.41783859048840633</v>
      </c>
      <c r="M28" s="87"/>
      <c r="N28" s="2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87"/>
      <c r="N29" s="2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26"/>
      <c r="K30" s="47"/>
      <c r="L30" s="98"/>
      <c r="M30" s="98"/>
      <c r="N30" s="9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26"/>
      <c r="K31" s="47"/>
      <c r="L31" s="98"/>
      <c r="M31" s="98"/>
      <c r="N31" s="98"/>
      <c r="O31" s="58"/>
      <c r="P31" s="5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8"/>
      <c r="K32" s="98"/>
      <c r="L32" s="98"/>
      <c r="M32" s="98"/>
      <c r="N32" s="98"/>
      <c r="O32" s="58"/>
      <c r="P32" s="5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9"/>
      <c r="K33" s="99"/>
      <c r="L33" s="99"/>
      <c r="M33" s="99"/>
      <c r="N33" s="9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9"/>
      <c r="K34" s="99"/>
      <c r="L34" s="99"/>
      <c r="M34" s="99"/>
      <c r="N34" s="9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H47" s="12"/>
      <c r="I47" s="10"/>
    </row>
    <row r="48" spans="1:16" x14ac:dyDescent="0.25">
      <c r="A48" s="8"/>
      <c r="B48" s="72" t="s">
        <v>95</v>
      </c>
      <c r="H48" s="12"/>
      <c r="I48" s="10"/>
    </row>
    <row r="49" spans="1:8" x14ac:dyDescent="0.25">
      <c r="A49" s="21"/>
      <c r="B49" s="22" t="str">
        <f>Índice!$B$35</f>
        <v>Fuente: Muestra Trimestral Manufacturera Regional, Dane. Junio de 2013.</v>
      </c>
      <c r="C49" s="23"/>
      <c r="D49" s="23"/>
      <c r="E49" s="23"/>
      <c r="F49" s="23"/>
      <c r="G49" s="23"/>
      <c r="H49" s="24"/>
    </row>
    <row r="51" spans="1:8" x14ac:dyDescent="0.25">
      <c r="B51" s="72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Normal="100" zoomScaleSheetLayoutView="100" workbookViewId="0">
      <selection activeCell="I39" sqref="I39"/>
    </sheetView>
  </sheetViews>
  <sheetFormatPr baseColWidth="10" defaultColWidth="10.85546875" defaultRowHeight="15.75" x14ac:dyDescent="0.25"/>
  <cols>
    <col min="1" max="1" width="1.85546875" style="7" customWidth="1"/>
    <col min="2" max="2" width="65.42578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68" t="s">
        <v>73</v>
      </c>
      <c r="C7" s="168"/>
      <c r="D7" s="168"/>
      <c r="E7" s="168"/>
      <c r="F7" s="168"/>
      <c r="G7" s="168"/>
      <c r="H7" s="12"/>
    </row>
    <row r="8" spans="1:12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2" ht="12" customHeight="1" x14ac:dyDescent="0.25">
      <c r="A9" s="8"/>
      <c r="B9" s="9"/>
      <c r="C9" s="67"/>
      <c r="D9" s="67"/>
      <c r="E9" s="9"/>
      <c r="F9" s="9"/>
      <c r="G9" s="9"/>
      <c r="H9" s="12"/>
    </row>
    <row r="10" spans="1:12" ht="1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2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</row>
    <row r="12" spans="1:12" ht="10.5" customHeight="1" x14ac:dyDescent="0.25">
      <c r="A12" s="8"/>
      <c r="B12" s="10"/>
      <c r="C12" s="67"/>
      <c r="D12" s="67"/>
      <c r="E12" s="67"/>
      <c r="F12" s="67"/>
      <c r="H12" s="12"/>
    </row>
    <row r="13" spans="1:12" x14ac:dyDescent="0.25">
      <c r="A13" s="8"/>
      <c r="B13" s="118" t="s">
        <v>30</v>
      </c>
      <c r="C13" s="107">
        <v>-4.067075039570744</v>
      </c>
      <c r="D13" s="107">
        <v>1.3873176100904328</v>
      </c>
      <c r="E13" s="107">
        <v>-10.506355785306488</v>
      </c>
      <c r="F13" s="84">
        <v>-10.562457644899636</v>
      </c>
      <c r="G13" s="106">
        <v>-1.3983433239333454</v>
      </c>
      <c r="H13" s="12"/>
      <c r="J13" s="87" t="str">
        <f>B27</f>
        <v>Productos de plástico</v>
      </c>
      <c r="K13" s="97">
        <f>F27</f>
        <v>4.2825832055560786</v>
      </c>
      <c r="L13" s="97">
        <f>G27</f>
        <v>0.34109125557506187</v>
      </c>
    </row>
    <row r="14" spans="1:12" x14ac:dyDescent="0.25">
      <c r="A14" s="8"/>
      <c r="B14" s="118" t="s">
        <v>77</v>
      </c>
      <c r="C14" s="107">
        <v>-18.562474883848811</v>
      </c>
      <c r="D14" s="107">
        <v>-14.684040937808952</v>
      </c>
      <c r="E14" s="107">
        <v>4.8233384069000573</v>
      </c>
      <c r="F14" s="84">
        <v>-5.3015680026020533</v>
      </c>
      <c r="G14" s="106">
        <v>-0.87429333343065185</v>
      </c>
      <c r="H14" s="12"/>
      <c r="J14" s="87" t="str">
        <f>B26</f>
        <v>Otros productos químicos</v>
      </c>
      <c r="K14" s="97">
        <f>F26</f>
        <v>3.0370878420124869</v>
      </c>
      <c r="L14" s="97">
        <f>G26</f>
        <v>0.15396195929918707</v>
      </c>
    </row>
    <row r="15" spans="1:12" x14ac:dyDescent="0.25">
      <c r="A15" s="8"/>
      <c r="B15" s="118" t="s">
        <v>130</v>
      </c>
      <c r="C15" s="107">
        <v>1.4110619013286696</v>
      </c>
      <c r="D15" s="107">
        <v>3.2703635994312696</v>
      </c>
      <c r="E15" s="107">
        <v>0.2360346184106854</v>
      </c>
      <c r="F15" s="84">
        <v>-6.1715070643642118</v>
      </c>
      <c r="G15" s="106">
        <v>-0.1807429496065483</v>
      </c>
      <c r="H15" s="12"/>
      <c r="J15" s="87" t="str">
        <f>B25</f>
        <v>Vehículos automotores</v>
      </c>
      <c r="K15" s="97">
        <f>F25</f>
        <v>7.82554902567274</v>
      </c>
      <c r="L15" s="97">
        <f>G25</f>
        <v>0.14539893879318483</v>
      </c>
    </row>
    <row r="16" spans="1:12" x14ac:dyDescent="0.25">
      <c r="A16" s="8"/>
      <c r="B16" s="118" t="s">
        <v>133</v>
      </c>
      <c r="C16" s="107">
        <v>-9.7544970277156029</v>
      </c>
      <c r="D16" s="107">
        <v>1.3430856751786013</v>
      </c>
      <c r="E16" s="107">
        <v>-0.13928164436753931</v>
      </c>
      <c r="F16" s="84">
        <v>-7.0371935756551096</v>
      </c>
      <c r="G16" s="106">
        <v>-9.5687443909348954E-2</v>
      </c>
      <c r="H16" s="12"/>
      <c r="J16" s="87" t="str">
        <f>B24</f>
        <v>Bebidas</v>
      </c>
      <c r="K16" s="97">
        <f>F24</f>
        <v>2.8040938303090401</v>
      </c>
      <c r="L16" s="97">
        <f>G24</f>
        <v>0.11771074449165901</v>
      </c>
    </row>
    <row r="17" spans="1:16" x14ac:dyDescent="0.25">
      <c r="A17" s="8"/>
      <c r="B17" s="118" t="s">
        <v>128</v>
      </c>
      <c r="C17" s="107">
        <v>-6.6773380254727783</v>
      </c>
      <c r="D17" s="107">
        <v>1.9365144485712804</v>
      </c>
      <c r="E17" s="107">
        <v>-3.504452817263215</v>
      </c>
      <c r="F17" s="84">
        <v>-1.0001109262340657</v>
      </c>
      <c r="G17" s="107">
        <v>-6.4768618189692234E-2</v>
      </c>
      <c r="H17" s="12"/>
      <c r="J17" s="87" t="str">
        <f>B23</f>
        <v>Productos de panadería</v>
      </c>
      <c r="K17" s="97">
        <f>F23</f>
        <v>5.3268067952778608</v>
      </c>
      <c r="L17" s="97">
        <f>G23</f>
        <v>0.10631938212149898</v>
      </c>
    </row>
    <row r="18" spans="1:16" x14ac:dyDescent="0.25">
      <c r="A18" s="8"/>
      <c r="B18" s="118" t="s">
        <v>129</v>
      </c>
      <c r="C18" s="107">
        <v>-3.1803237814255536</v>
      </c>
      <c r="D18" s="107">
        <v>0.22636296710438764</v>
      </c>
      <c r="E18" s="107">
        <v>6.9760608026586013</v>
      </c>
      <c r="F18" s="84">
        <v>-0.15987869822632339</v>
      </c>
      <c r="G18" s="106">
        <v>-3.994160571591239E-2</v>
      </c>
      <c r="H18" s="12"/>
      <c r="J18" s="87" t="str">
        <f>B22</f>
        <v>Alimentos preparados para animales</v>
      </c>
      <c r="K18" s="97">
        <f>F22</f>
        <v>1.7167177594571204</v>
      </c>
      <c r="L18" s="97">
        <f>G22</f>
        <v>8.2871648118486962E-2</v>
      </c>
    </row>
    <row r="19" spans="1:16" x14ac:dyDescent="0.25">
      <c r="A19" s="8"/>
      <c r="B19" s="101" t="s">
        <v>136</v>
      </c>
      <c r="C19" s="107">
        <v>-0.71066584966196222</v>
      </c>
      <c r="D19" s="107">
        <v>1.1452592815354379</v>
      </c>
      <c r="E19" s="107">
        <v>-4.6515615409380651</v>
      </c>
      <c r="F19" s="84">
        <v>-0.19914926342511352</v>
      </c>
      <c r="G19" s="106">
        <v>-8.3091949540899032E-3</v>
      </c>
      <c r="H19" s="12"/>
      <c r="J19" s="87" t="str">
        <f>B21</f>
        <v>Otros productos alimenticios</v>
      </c>
      <c r="K19" s="97">
        <f>F21</f>
        <v>5.5284948855333749</v>
      </c>
      <c r="L19" s="97">
        <f>G21</f>
        <v>6.5228377679946742E-2</v>
      </c>
    </row>
    <row r="20" spans="1:16" x14ac:dyDescent="0.25">
      <c r="A20" s="8"/>
      <c r="B20" s="118" t="s">
        <v>144</v>
      </c>
      <c r="C20" s="107">
        <v>0.7515174872338326</v>
      </c>
      <c r="D20" s="107">
        <v>6.5123840489624385</v>
      </c>
      <c r="E20" s="107">
        <v>1.7866762434907368</v>
      </c>
      <c r="F20" s="84">
        <v>1.3760254035459329</v>
      </c>
      <c r="G20" s="107">
        <v>4.4826550299875915E-2</v>
      </c>
      <c r="H20" s="12"/>
      <c r="J20" s="87" t="str">
        <f>B19</f>
        <v>Papel y sus productos</v>
      </c>
      <c r="K20" s="97">
        <f>F19</f>
        <v>-0.19914926342511352</v>
      </c>
      <c r="L20" s="97">
        <f>G19</f>
        <v>-8.3091949540899032E-3</v>
      </c>
    </row>
    <row r="21" spans="1:16" x14ac:dyDescent="0.25">
      <c r="A21" s="8"/>
      <c r="B21" s="10" t="s">
        <v>35</v>
      </c>
      <c r="C21" s="107">
        <v>3.0062393647192209</v>
      </c>
      <c r="D21" s="107">
        <v>6.0022026431718167</v>
      </c>
      <c r="E21" s="107">
        <v>6.6493506493506604</v>
      </c>
      <c r="F21" s="84">
        <v>5.5284948855333749</v>
      </c>
      <c r="G21" s="106">
        <v>6.5228377679946742E-2</v>
      </c>
      <c r="H21" s="12"/>
      <c r="J21" s="87" t="str">
        <f>B20</f>
        <v>Conservación de carne y derivados cárnicos</v>
      </c>
      <c r="K21" s="97">
        <f>F20</f>
        <v>1.3760254035459329</v>
      </c>
      <c r="L21" s="97">
        <f>G20</f>
        <v>4.4826550299875915E-2</v>
      </c>
    </row>
    <row r="22" spans="1:16" x14ac:dyDescent="0.25">
      <c r="A22" s="8"/>
      <c r="B22" s="118" t="s">
        <v>51</v>
      </c>
      <c r="C22" s="107">
        <v>-4.9584470730967496</v>
      </c>
      <c r="D22" s="107">
        <v>3.5608516939416246</v>
      </c>
      <c r="E22" s="107">
        <v>3.5376413669840678</v>
      </c>
      <c r="F22" s="84">
        <v>1.7167177594571204</v>
      </c>
      <c r="G22" s="107">
        <v>8.2871648118486962E-2</v>
      </c>
      <c r="H22" s="12"/>
      <c r="J22" s="87" t="str">
        <f>B18</f>
        <v>Otras manufacturas</v>
      </c>
      <c r="K22" s="97">
        <f>F18</f>
        <v>-0.15987869822632339</v>
      </c>
      <c r="L22" s="97">
        <f>G18</f>
        <v>-3.994160571591239E-2</v>
      </c>
    </row>
    <row r="23" spans="1:16" x14ac:dyDescent="0.25">
      <c r="A23" s="8"/>
      <c r="B23" s="118" t="s">
        <v>28</v>
      </c>
      <c r="C23" s="107">
        <v>0.96618357487920914</v>
      </c>
      <c r="D23" s="107">
        <v>-3.3151059466848931</v>
      </c>
      <c r="E23" s="107">
        <v>22.764227642276435</v>
      </c>
      <c r="F23" s="84">
        <v>5.3268067952778608</v>
      </c>
      <c r="G23" s="106">
        <v>0.10631938212149898</v>
      </c>
      <c r="H23" s="12"/>
      <c r="J23" s="87" t="str">
        <f>B17</f>
        <v>Minerales no metálicos</v>
      </c>
      <c r="K23" s="97">
        <f>F17</f>
        <v>-1.0001109262340657</v>
      </c>
      <c r="L23" s="97">
        <f>G17</f>
        <v>-6.4768618189692234E-2</v>
      </c>
    </row>
    <row r="24" spans="1:16" x14ac:dyDescent="0.25">
      <c r="A24" s="8"/>
      <c r="B24" s="118" t="s">
        <v>3</v>
      </c>
      <c r="C24" s="107">
        <v>-3.5787898466837942</v>
      </c>
      <c r="D24" s="107">
        <v>4.1775344964264161</v>
      </c>
      <c r="E24" s="107">
        <v>2.6583852926974627</v>
      </c>
      <c r="F24" s="84">
        <v>2.8040938303090401</v>
      </c>
      <c r="G24" s="107">
        <v>0.11771074449165901</v>
      </c>
      <c r="H24" s="12"/>
      <c r="J24" s="87" t="str">
        <f>B16</f>
        <v>Hierro y fundición</v>
      </c>
      <c r="K24" s="97">
        <f>F16</f>
        <v>-7.0371935756551096</v>
      </c>
      <c r="L24" s="97">
        <f>G16</f>
        <v>-9.5687443909348954E-2</v>
      </c>
    </row>
    <row r="25" spans="1:16" x14ac:dyDescent="0.25">
      <c r="A25" s="8"/>
      <c r="B25" s="119" t="s">
        <v>181</v>
      </c>
      <c r="C25" s="106">
        <v>-17.895919131411443</v>
      </c>
      <c r="D25" s="106">
        <v>33.242134062927484</v>
      </c>
      <c r="E25" s="107">
        <v>10.643394934976058</v>
      </c>
      <c r="F25" s="84">
        <v>7.82554902567274</v>
      </c>
      <c r="G25" s="106">
        <v>0.14539893879318483</v>
      </c>
      <c r="H25" s="12"/>
      <c r="J25" s="87" t="str">
        <f>B15</f>
        <v>Químicas básicas</v>
      </c>
      <c r="K25" s="97">
        <f>F15</f>
        <v>-6.1715070643642118</v>
      </c>
      <c r="L25" s="97">
        <f>G15</f>
        <v>-0.1807429496065483</v>
      </c>
    </row>
    <row r="26" spans="1:16" x14ac:dyDescent="0.25">
      <c r="A26" s="8"/>
      <c r="B26" s="101" t="s">
        <v>36</v>
      </c>
      <c r="C26" s="107">
        <v>-0.69523098055280785</v>
      </c>
      <c r="D26" s="107">
        <v>-0.86693279299173698</v>
      </c>
      <c r="E26" s="107">
        <v>7.9642605795416044</v>
      </c>
      <c r="F26" s="84">
        <v>3.0370878420124869</v>
      </c>
      <c r="G26" s="106">
        <v>0.15396195929918707</v>
      </c>
      <c r="H26" s="12"/>
      <c r="J26" s="87" t="str">
        <f>B14</f>
        <v>Confecciones</v>
      </c>
      <c r="K26" s="97">
        <f>F14</f>
        <v>-5.3015680026020533</v>
      </c>
      <c r="L26" s="97">
        <f>G14</f>
        <v>-0.87429333343065185</v>
      </c>
    </row>
    <row r="27" spans="1:16" x14ac:dyDescent="0.25">
      <c r="A27" s="8"/>
      <c r="B27" s="118" t="s">
        <v>37</v>
      </c>
      <c r="C27" s="107">
        <v>0.15544463002932218</v>
      </c>
      <c r="D27" s="107">
        <v>5.1997908959458883</v>
      </c>
      <c r="E27" s="107">
        <v>0.71967281322846688</v>
      </c>
      <c r="F27" s="84">
        <v>4.2825832055560786</v>
      </c>
      <c r="G27" s="106">
        <v>0.34109125557506187</v>
      </c>
      <c r="H27" s="12"/>
      <c r="J27" s="87" t="str">
        <f>B13</f>
        <v>Productos textiles</v>
      </c>
      <c r="K27" s="97">
        <f>F13</f>
        <v>-10.562457644899636</v>
      </c>
      <c r="L27" s="97">
        <f>G13</f>
        <v>-1.3983433239333454</v>
      </c>
    </row>
    <row r="28" spans="1:16" x14ac:dyDescent="0.25">
      <c r="A28" s="8"/>
      <c r="B28" s="14" t="s">
        <v>32</v>
      </c>
      <c r="C28" s="105">
        <v>-6.4245306323027389</v>
      </c>
      <c r="D28" s="105">
        <v>-0.87738523120083345</v>
      </c>
      <c r="E28" s="105">
        <v>1.8165177598816973</v>
      </c>
      <c r="F28" s="84">
        <v>-1.6046776133606944</v>
      </c>
      <c r="G28" s="84">
        <v>-1.6046776133606944</v>
      </c>
      <c r="H28" s="12"/>
      <c r="J28" s="87" t="str">
        <f t="shared" ref="J28" si="0">B28</f>
        <v>Total</v>
      </c>
      <c r="K28" s="97">
        <f t="shared" ref="K28" si="1">F28</f>
        <v>-1.6046776133606944</v>
      </c>
      <c r="L28" s="97">
        <f t="shared" ref="L28" si="2">G28</f>
        <v>-1.6046776133606944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</row>
    <row r="30" spans="1:16" s="6" customFormat="1" ht="16.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8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7"/>
      <c r="K31" s="88"/>
      <c r="L31" s="89"/>
      <c r="M31" s="58"/>
      <c r="N31" s="58"/>
      <c r="O31" s="58"/>
      <c r="P31" s="5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9"/>
      <c r="K32" s="89"/>
      <c r="L32" s="89"/>
      <c r="M32" s="58"/>
      <c r="N32" s="58"/>
      <c r="O32" s="58"/>
      <c r="P32" s="5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90"/>
      <c r="K45" s="90"/>
      <c r="L45" s="90"/>
      <c r="M45" s="59"/>
      <c r="N45" s="59"/>
      <c r="O45" s="59"/>
      <c r="P45" s="59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2" t="s">
        <v>95</v>
      </c>
      <c r="H48" s="12"/>
      <c r="I48" s="10"/>
    </row>
    <row r="49" spans="1:8" x14ac:dyDescent="0.25">
      <c r="A49" s="21"/>
      <c r="B49" s="22" t="str">
        <f>Índice!$B$35</f>
        <v>Fuente: Muestra Trimestral Manufacturera Regional, Dane. Junio de 2013.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>
      <selection activeCell="G26" sqref="G26"/>
    </sheetView>
  </sheetViews>
  <sheetFormatPr baseColWidth="10" defaultColWidth="10.85546875" defaultRowHeight="15.75" x14ac:dyDescent="0.25"/>
  <cols>
    <col min="1" max="1" width="1.85546875" style="7" customWidth="1"/>
    <col min="2" max="2" width="54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68" t="s">
        <v>52</v>
      </c>
      <c r="C7" s="168"/>
      <c r="D7" s="168"/>
      <c r="E7" s="168"/>
      <c r="F7" s="168"/>
      <c r="G7" s="168"/>
      <c r="H7" s="12"/>
    </row>
    <row r="8" spans="1:12" x14ac:dyDescent="0.25">
      <c r="A8" s="8"/>
      <c r="B8" s="167" t="s">
        <v>154</v>
      </c>
      <c r="C8" s="167"/>
      <c r="D8" s="167"/>
      <c r="E8" s="167"/>
      <c r="F8" s="167"/>
      <c r="G8" s="167"/>
      <c r="H8" s="12"/>
    </row>
    <row r="9" spans="1:12" x14ac:dyDescent="0.25">
      <c r="A9" s="8"/>
      <c r="B9" s="9"/>
      <c r="C9" s="73"/>
      <c r="D9" s="73"/>
      <c r="E9" s="9"/>
      <c r="F9" s="9"/>
      <c r="G9" s="9"/>
      <c r="H9" s="12"/>
    </row>
    <row r="10" spans="1:12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2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</row>
    <row r="12" spans="1:12" ht="12" customHeight="1" x14ac:dyDescent="0.25">
      <c r="A12" s="8"/>
      <c r="B12" s="10"/>
      <c r="C12" s="73"/>
      <c r="D12" s="73"/>
      <c r="E12" s="73"/>
      <c r="F12" s="73"/>
      <c r="H12" s="12"/>
    </row>
    <row r="13" spans="1:12" x14ac:dyDescent="0.25">
      <c r="A13" s="8"/>
      <c r="B13" s="120" t="s">
        <v>128</v>
      </c>
      <c r="C13" s="107">
        <v>3.2778210904148786</v>
      </c>
      <c r="D13" s="107">
        <v>-1.5487778187008083</v>
      </c>
      <c r="E13" s="107">
        <v>18.772778803883348</v>
      </c>
      <c r="F13" s="84">
        <v>-16.014214902762237</v>
      </c>
      <c r="G13" s="107">
        <v>-2.7674575736030804</v>
      </c>
      <c r="H13" s="12"/>
      <c r="J13" s="87" t="str">
        <f>B21</f>
        <v>Otros productos alimenticios</v>
      </c>
      <c r="K13" s="97">
        <f>F21</f>
        <v>-1.1753507630877125</v>
      </c>
      <c r="L13" s="97">
        <f>G21</f>
        <v>-0.12164266214867092</v>
      </c>
    </row>
    <row r="14" spans="1:12" x14ac:dyDescent="0.25">
      <c r="A14" s="8"/>
      <c r="B14" s="120" t="s">
        <v>147</v>
      </c>
      <c r="C14" s="107">
        <v>-2.3652897193873978</v>
      </c>
      <c r="D14" s="107">
        <v>18.207642942346737</v>
      </c>
      <c r="E14" s="107">
        <v>-5.060089648408395</v>
      </c>
      <c r="F14" s="84">
        <v>-9.961819660613525</v>
      </c>
      <c r="G14" s="107">
        <v>-1.9117044091060693</v>
      </c>
      <c r="H14" s="12"/>
      <c r="J14" s="87" t="str">
        <f>B20</f>
        <v>Calzado, partes y artículos de cuero</v>
      </c>
      <c r="K14" s="97">
        <f>F20</f>
        <v>-24.888969306648313</v>
      </c>
      <c r="L14" s="97">
        <f>G20</f>
        <v>-0.20457449936742583</v>
      </c>
    </row>
    <row r="15" spans="1:12" x14ac:dyDescent="0.25">
      <c r="A15" s="8"/>
      <c r="B15" s="120" t="s">
        <v>146</v>
      </c>
      <c r="C15" s="107">
        <v>-15.586887208088296</v>
      </c>
      <c r="D15" s="107">
        <v>41.356290132746906</v>
      </c>
      <c r="E15" s="107">
        <v>26.329119528793775</v>
      </c>
      <c r="F15" s="84">
        <v>-57.193233965800296</v>
      </c>
      <c r="G15" s="107">
        <v>-1.7893647477204329</v>
      </c>
      <c r="H15" s="12"/>
      <c r="J15" s="87" t="str">
        <f>B19</f>
        <v>Confecciones</v>
      </c>
      <c r="K15" s="97">
        <f>F19</f>
        <v>-24.514599289893869</v>
      </c>
      <c r="L15" s="97">
        <f>G19</f>
        <v>-0.20666864717151515</v>
      </c>
    </row>
    <row r="16" spans="1:12" x14ac:dyDescent="0.25">
      <c r="A16" s="8"/>
      <c r="B16" s="120" t="s">
        <v>144</v>
      </c>
      <c r="C16" s="107">
        <v>-8.2709525628272047</v>
      </c>
      <c r="D16" s="107">
        <v>5.9933259816355555</v>
      </c>
      <c r="E16" s="107">
        <v>26.639160086400683</v>
      </c>
      <c r="F16" s="84">
        <v>-7.5098616308582393</v>
      </c>
      <c r="G16" s="107">
        <v>-1.7641725817105642</v>
      </c>
      <c r="H16" s="12"/>
      <c r="J16" s="87" t="str">
        <f>B18</f>
        <v>Bebidas</v>
      </c>
      <c r="K16" s="97">
        <f>F18</f>
        <v>-9.5023522624044006</v>
      </c>
      <c r="L16" s="97">
        <f>G18</f>
        <v>-1.0440066730542801</v>
      </c>
    </row>
    <row r="17" spans="1:16" x14ac:dyDescent="0.25">
      <c r="A17" s="8"/>
      <c r="B17" s="120" t="s">
        <v>129</v>
      </c>
      <c r="C17" s="107">
        <v>-5.3026532370658135</v>
      </c>
      <c r="D17" s="107">
        <v>24.506018557452247</v>
      </c>
      <c r="E17" s="107">
        <v>-13.203328202673026</v>
      </c>
      <c r="F17" s="84">
        <v>-11.187343052920252</v>
      </c>
      <c r="G17" s="107">
        <v>-1.5558343958660916</v>
      </c>
      <c r="H17" s="12"/>
      <c r="J17" s="87" t="str">
        <f t="shared" ref="J17:J22" si="0">B17</f>
        <v>Otras manufacturas</v>
      </c>
      <c r="K17" s="97">
        <f t="shared" ref="K17:K22" si="1">F17</f>
        <v>-11.187343052920252</v>
      </c>
      <c r="L17" s="97">
        <f t="shared" ref="L17:L22" si="2">G17</f>
        <v>-1.5558343958660916</v>
      </c>
    </row>
    <row r="18" spans="1:16" x14ac:dyDescent="0.25">
      <c r="A18" s="8"/>
      <c r="B18" s="120" t="s">
        <v>3</v>
      </c>
      <c r="C18" s="107">
        <v>4.5884590016247007</v>
      </c>
      <c r="D18" s="107">
        <v>-11.027939059229098</v>
      </c>
      <c r="E18" s="107">
        <v>7.0578883742291598</v>
      </c>
      <c r="F18" s="84">
        <v>-9.5023522624044006</v>
      </c>
      <c r="G18" s="107">
        <v>-1.0440066730542801</v>
      </c>
      <c r="H18" s="12"/>
      <c r="J18" s="87" t="str">
        <f>B16</f>
        <v>Conservación de carne y derivados cárnicos</v>
      </c>
      <c r="K18" s="97">
        <f>F16</f>
        <v>-7.5098616308582393</v>
      </c>
      <c r="L18" s="97">
        <f>G16</f>
        <v>-1.7641725817105642</v>
      </c>
    </row>
    <row r="19" spans="1:16" x14ac:dyDescent="0.25">
      <c r="A19" s="8"/>
      <c r="B19" s="120" t="s">
        <v>77</v>
      </c>
      <c r="C19" s="107">
        <v>-9.5923959445835543</v>
      </c>
      <c r="D19" s="107">
        <v>-24.278505115940842</v>
      </c>
      <c r="E19" s="107">
        <v>-14.996341975450578</v>
      </c>
      <c r="F19" s="84">
        <v>-24.514599289893869</v>
      </c>
      <c r="G19" s="107">
        <v>-0.20666864717151515</v>
      </c>
      <c r="H19" s="12"/>
      <c r="J19" s="87" t="str">
        <f>B15</f>
        <v>maquinaria</v>
      </c>
      <c r="K19" s="97">
        <v>-28</v>
      </c>
      <c r="L19" s="97">
        <f>G15</f>
        <v>-1.7893647477204329</v>
      </c>
    </row>
    <row r="20" spans="1:16" x14ac:dyDescent="0.25">
      <c r="A20" s="8"/>
      <c r="B20" s="120" t="s">
        <v>137</v>
      </c>
      <c r="C20" s="107">
        <v>-22.260902887009649</v>
      </c>
      <c r="D20" s="107">
        <v>34.911275742040957</v>
      </c>
      <c r="E20" s="107">
        <v>4.0648250134647013</v>
      </c>
      <c r="F20" s="84">
        <v>-24.888969306648313</v>
      </c>
      <c r="G20" s="107">
        <v>-0.20457449936742583</v>
      </c>
      <c r="H20" s="12"/>
      <c r="J20" s="87" t="str">
        <f>B14</f>
        <v>molineria y almidones</v>
      </c>
      <c r="K20" s="97">
        <f>F14</f>
        <v>-9.961819660613525</v>
      </c>
      <c r="L20" s="97">
        <f>G14</f>
        <v>-1.9117044091060693</v>
      </c>
    </row>
    <row r="21" spans="1:16" x14ac:dyDescent="0.25">
      <c r="A21" s="8"/>
      <c r="B21" s="120" t="s">
        <v>35</v>
      </c>
      <c r="C21" s="107">
        <v>-10.869942282506727</v>
      </c>
      <c r="D21" s="107">
        <v>25.7494656586017</v>
      </c>
      <c r="E21" s="107">
        <v>-5.1325822384760134</v>
      </c>
      <c r="F21" s="84">
        <v>-1.1753507630877125</v>
      </c>
      <c r="G21" s="107">
        <v>-0.12164266214867092</v>
      </c>
      <c r="H21" s="12"/>
      <c r="J21" s="87" t="str">
        <f>B13</f>
        <v>Minerales no metálicos</v>
      </c>
      <c r="K21" s="97">
        <f>F13</f>
        <v>-16.014214902762237</v>
      </c>
      <c r="L21" s="97">
        <f>G13</f>
        <v>-2.7674575736030804</v>
      </c>
    </row>
    <row r="22" spans="1:16" x14ac:dyDescent="0.25">
      <c r="A22" s="8"/>
      <c r="B22" s="14" t="s">
        <v>182</v>
      </c>
      <c r="C22" s="105">
        <v>-3.8265250709092369</v>
      </c>
      <c r="D22" s="105">
        <v>10.057365190040745</v>
      </c>
      <c r="E22" s="105">
        <v>5.5235678223984452</v>
      </c>
      <c r="F22" s="84">
        <v>-11.365426189748129</v>
      </c>
      <c r="G22" s="84">
        <v>-11.365426189748129</v>
      </c>
      <c r="H22" s="12"/>
      <c r="J22" s="87" t="str">
        <f t="shared" si="0"/>
        <v>refinación y derivados</v>
      </c>
      <c r="K22" s="97">
        <f t="shared" si="1"/>
        <v>-11.365426189748129</v>
      </c>
      <c r="L22" s="97">
        <f t="shared" si="2"/>
        <v>-11.365426189748129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7"/>
      <c r="K23" s="87"/>
      <c r="L23" s="8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7"/>
      <c r="K24" s="88"/>
      <c r="L24" s="89"/>
      <c r="M24" s="58"/>
      <c r="N24" s="58"/>
      <c r="O24" s="58"/>
      <c r="P24" s="58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7"/>
      <c r="K25" s="88"/>
      <c r="L25" s="89"/>
      <c r="M25" s="58"/>
      <c r="N25" s="58"/>
      <c r="O25" s="58"/>
      <c r="P25" s="5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9"/>
      <c r="K26" s="89"/>
      <c r="L26" s="89"/>
      <c r="M26" s="58"/>
      <c r="N26" s="58"/>
      <c r="O26" s="58"/>
      <c r="P26" s="5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0"/>
      <c r="K27" s="90"/>
      <c r="L27" s="90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0"/>
      <c r="K28" s="90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0"/>
      <c r="K29" s="90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x14ac:dyDescent="0.25">
      <c r="A45" s="8"/>
      <c r="B45" s="117" t="s">
        <v>53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117" t="s">
        <v>54</v>
      </c>
      <c r="H46" s="12"/>
      <c r="I46" s="10"/>
    </row>
    <row r="47" spans="1:16" x14ac:dyDescent="0.25">
      <c r="A47" s="21"/>
      <c r="B47" s="177" t="str">
        <f>Índice!$B$35</f>
        <v>Fuente: Muestra Trimestral Manufacturera Regional, Dane. Junio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="85" zoomScaleNormal="100" zoomScaleSheetLayoutView="85" workbookViewId="0">
      <selection activeCell="B13" sqref="B13:B21"/>
    </sheetView>
  </sheetViews>
  <sheetFormatPr baseColWidth="10" defaultColWidth="10.85546875" defaultRowHeight="15.75" x14ac:dyDescent="0.25"/>
  <cols>
    <col min="1" max="1" width="1.85546875" style="7" customWidth="1"/>
    <col min="2" max="2" width="66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3" width="10.85546875" style="87"/>
    <col min="14" max="14" width="10.85546875" style="152"/>
    <col min="15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68" t="s">
        <v>55</v>
      </c>
      <c r="C7" s="168"/>
      <c r="D7" s="168"/>
      <c r="E7" s="168"/>
      <c r="F7" s="168"/>
      <c r="G7" s="168"/>
      <c r="H7" s="12"/>
    </row>
    <row r="8" spans="1:12" x14ac:dyDescent="0.25">
      <c r="A8" s="8"/>
      <c r="B8" s="167" t="s">
        <v>156</v>
      </c>
      <c r="C8" s="167"/>
      <c r="D8" s="167"/>
      <c r="E8" s="167"/>
      <c r="F8" s="167"/>
      <c r="G8" s="167"/>
      <c r="H8" s="12"/>
    </row>
    <row r="9" spans="1:12" x14ac:dyDescent="0.25">
      <c r="A9" s="8"/>
      <c r="B9" s="9"/>
      <c r="C9" s="73"/>
      <c r="D9" s="73"/>
      <c r="E9" s="9"/>
      <c r="F9" s="9"/>
      <c r="G9" s="9"/>
      <c r="H9" s="12"/>
    </row>
    <row r="10" spans="1:12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2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</row>
    <row r="12" spans="1:12" ht="12" customHeight="1" x14ac:dyDescent="0.25">
      <c r="A12" s="8"/>
      <c r="B12" s="10"/>
      <c r="C12" s="73"/>
      <c r="D12" s="73"/>
      <c r="E12" s="73"/>
      <c r="F12" s="73"/>
      <c r="H12" s="12"/>
    </row>
    <row r="13" spans="1:12" x14ac:dyDescent="0.25">
      <c r="A13" s="8"/>
      <c r="B13" s="118" t="s">
        <v>128</v>
      </c>
      <c r="C13" s="107">
        <v>2.8267558002538662</v>
      </c>
      <c r="D13" s="107">
        <v>-9.2557405576230938</v>
      </c>
      <c r="E13" s="107">
        <v>25.13793924632315</v>
      </c>
      <c r="F13" s="84">
        <v>-17.942658046315461</v>
      </c>
      <c r="G13" s="107">
        <v>-3.3430757879614394</v>
      </c>
      <c r="H13" s="12"/>
      <c r="J13" s="87" t="str">
        <f>B21</f>
        <v>Conservación de carne y derivados cárnicos</v>
      </c>
      <c r="K13" s="97">
        <f>F21</f>
        <v>3.7333050429439574</v>
      </c>
      <c r="L13" s="97">
        <f>G21</f>
        <v>0.75284983312077058</v>
      </c>
    </row>
    <row r="14" spans="1:12" x14ac:dyDescent="0.25">
      <c r="A14" s="8"/>
      <c r="B14" s="118" t="s">
        <v>146</v>
      </c>
      <c r="C14" s="107">
        <v>-2.4976806859698608</v>
      </c>
      <c r="D14" s="107">
        <v>17.493032090131024</v>
      </c>
      <c r="E14" s="107">
        <v>10.880703732485175</v>
      </c>
      <c r="F14" s="84">
        <v>-52.424434489395487</v>
      </c>
      <c r="G14" s="107">
        <v>-1.8572500597031143</v>
      </c>
      <c r="H14" s="12"/>
      <c r="J14" s="87" t="str">
        <f>B20</f>
        <v>Calzado, partes y artículos de cuero</v>
      </c>
      <c r="K14" s="97">
        <f>F20</f>
        <v>-18.16930920843679</v>
      </c>
      <c r="L14" s="97">
        <f>G20</f>
        <v>-0.16778951765605868</v>
      </c>
    </row>
    <row r="15" spans="1:12" x14ac:dyDescent="0.25">
      <c r="A15" s="8"/>
      <c r="B15" s="10" t="s">
        <v>147</v>
      </c>
      <c r="C15" s="107">
        <v>-7.0159168805560395</v>
      </c>
      <c r="D15" s="107">
        <v>15.09307043715291</v>
      </c>
      <c r="E15" s="107">
        <v>1.1181265440519894</v>
      </c>
      <c r="F15" s="84">
        <v>-8.1823627850557976</v>
      </c>
      <c r="G15" s="106">
        <v>-1.6359491282781418</v>
      </c>
      <c r="H15" s="12"/>
      <c r="J15" s="87" t="str">
        <f>B19</f>
        <v>Confecciones</v>
      </c>
      <c r="K15" s="97">
        <v>-30</v>
      </c>
      <c r="L15" s="97">
        <f>G19</f>
        <v>-0.33914295062572414</v>
      </c>
    </row>
    <row r="16" spans="1:12" x14ac:dyDescent="0.25">
      <c r="A16" s="8"/>
      <c r="B16" s="118" t="s">
        <v>129</v>
      </c>
      <c r="C16" s="107">
        <v>-5.9232699949960725</v>
      </c>
      <c r="D16" s="107">
        <v>21.159421457098549</v>
      </c>
      <c r="E16" s="107">
        <v>-8.6946981923230027</v>
      </c>
      <c r="F16" s="84">
        <v>-9.8222951074483653</v>
      </c>
      <c r="G16" s="106">
        <v>-1.4163674184587256</v>
      </c>
      <c r="H16" s="12"/>
      <c r="J16" s="87" t="str">
        <f>B18</f>
        <v>Otros productos alimenticios</v>
      </c>
      <c r="K16" s="97">
        <f>F18</f>
        <v>-3.8767339877373352</v>
      </c>
      <c r="L16" s="97">
        <f>G18</f>
        <v>-0.39649600316586048</v>
      </c>
    </row>
    <row r="17" spans="1:16" x14ac:dyDescent="0.25">
      <c r="A17" s="8"/>
      <c r="B17" s="118" t="s">
        <v>3</v>
      </c>
      <c r="C17" s="107">
        <v>16.001963477453597</v>
      </c>
      <c r="D17" s="107">
        <v>-26.778249743844039</v>
      </c>
      <c r="E17" s="107">
        <v>9.8929029379580378</v>
      </c>
      <c r="F17" s="84">
        <v>-7.3763491550694056</v>
      </c>
      <c r="G17" s="106">
        <v>-0.82331396934700118</v>
      </c>
      <c r="H17" s="12"/>
      <c r="J17" s="87" t="str">
        <f t="shared" ref="J17:J22" si="0">B17</f>
        <v>Bebidas</v>
      </c>
      <c r="K17" s="97">
        <f t="shared" ref="K17:K22" si="1">F17</f>
        <v>-7.3763491550694056</v>
      </c>
      <c r="L17" s="97">
        <f t="shared" ref="L17:L22" si="2">G17</f>
        <v>-0.82331396934700118</v>
      </c>
    </row>
    <row r="18" spans="1:16" x14ac:dyDescent="0.25">
      <c r="A18" s="8"/>
      <c r="B18" s="119" t="s">
        <v>35</v>
      </c>
      <c r="C18" s="107">
        <v>-4.0044303255521996</v>
      </c>
      <c r="D18" s="107">
        <v>15.522989116387365</v>
      </c>
      <c r="E18" s="107">
        <v>-2.807181416403659</v>
      </c>
      <c r="F18" s="84">
        <v>-3.8767339877373352</v>
      </c>
      <c r="G18" s="106">
        <v>-0.39649600316586048</v>
      </c>
      <c r="H18" s="12"/>
      <c r="J18" s="87" t="str">
        <f>B16</f>
        <v>Otras manufacturas</v>
      </c>
      <c r="K18" s="97">
        <f>F16</f>
        <v>-9.8222951074483653</v>
      </c>
      <c r="L18" s="97">
        <f>G16</f>
        <v>-1.4163674184587256</v>
      </c>
    </row>
    <row r="19" spans="1:16" x14ac:dyDescent="0.25">
      <c r="A19" s="8"/>
      <c r="B19" s="118" t="s">
        <v>77</v>
      </c>
      <c r="C19" s="107">
        <v>-3.2461288974501956</v>
      </c>
      <c r="D19" s="107">
        <v>-18.55182276316124</v>
      </c>
      <c r="E19" s="107">
        <v>-4.6965527339667972</v>
      </c>
      <c r="F19" s="84">
        <v>-36.334532874529245</v>
      </c>
      <c r="G19" s="107">
        <v>-0.33914295062572414</v>
      </c>
      <c r="H19" s="12"/>
      <c r="J19" s="87" t="str">
        <f>B15</f>
        <v>molineria y almidones</v>
      </c>
      <c r="K19" s="97">
        <f>F15</f>
        <v>-8.1823627850557976</v>
      </c>
      <c r="L19" s="97">
        <f>G15</f>
        <v>-1.6359491282781418</v>
      </c>
    </row>
    <row r="20" spans="1:16" x14ac:dyDescent="0.25">
      <c r="A20" s="8"/>
      <c r="B20" s="118" t="s">
        <v>137</v>
      </c>
      <c r="C20" s="107">
        <v>-16.32770710519469</v>
      </c>
      <c r="D20" s="107">
        <v>16.493646694121765</v>
      </c>
      <c r="E20" s="107">
        <v>3.230287826353373</v>
      </c>
      <c r="F20" s="84">
        <v>-18.16930920843679</v>
      </c>
      <c r="G20" s="106">
        <v>-0.16778951765605868</v>
      </c>
      <c r="H20" s="12"/>
      <c r="J20" s="87" t="str">
        <f>B14</f>
        <v>maquinaria</v>
      </c>
      <c r="K20" s="97">
        <v>-35</v>
      </c>
      <c r="L20" s="97">
        <f>G14</f>
        <v>-1.8572500597031143</v>
      </c>
    </row>
    <row r="21" spans="1:16" x14ac:dyDescent="0.25">
      <c r="A21" s="8"/>
      <c r="B21" s="118" t="s">
        <v>144</v>
      </c>
      <c r="C21" s="107">
        <v>-9.0967907532900067</v>
      </c>
      <c r="D21" s="107">
        <v>7.7281933597446395</v>
      </c>
      <c r="E21" s="107">
        <v>7.7540098006569025</v>
      </c>
      <c r="F21" s="84">
        <v>3.7333050429439574</v>
      </c>
      <c r="G21" s="107">
        <v>0.75284983312077058</v>
      </c>
      <c r="H21" s="12"/>
      <c r="J21" s="87" t="str">
        <f>B13</f>
        <v>Minerales no metálicos</v>
      </c>
      <c r="K21" s="97">
        <f>F13</f>
        <v>-17.942658046315461</v>
      </c>
      <c r="L21" s="97">
        <f>G13</f>
        <v>-3.3430757879614394</v>
      </c>
    </row>
    <row r="22" spans="1:16" x14ac:dyDescent="0.25">
      <c r="A22" s="8"/>
      <c r="B22" s="14" t="s">
        <v>32</v>
      </c>
      <c r="C22" s="105">
        <v>-2.2716605330909245</v>
      </c>
      <c r="D22" s="105">
        <v>3.5496130301157613</v>
      </c>
      <c r="E22" s="105">
        <v>5.3539060249787163</v>
      </c>
      <c r="F22" s="84">
        <v>-9.2265350020753303</v>
      </c>
      <c r="G22" s="84">
        <v>-9.226535002075309</v>
      </c>
      <c r="H22" s="12"/>
      <c r="J22" s="87" t="str">
        <f t="shared" si="0"/>
        <v>Total</v>
      </c>
      <c r="K22" s="97">
        <f t="shared" si="1"/>
        <v>-9.2265350020753303</v>
      </c>
      <c r="L22" s="97">
        <f t="shared" si="2"/>
        <v>-9.226535002075309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7"/>
      <c r="K23" s="87"/>
      <c r="L23" s="87"/>
      <c r="M23" s="87"/>
      <c r="N23" s="152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7"/>
      <c r="K24" s="88"/>
      <c r="L24" s="89"/>
      <c r="M24" s="89"/>
      <c r="N24" s="175"/>
      <c r="O24" s="58"/>
      <c r="P24" s="58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7"/>
      <c r="K25" s="88"/>
      <c r="L25" s="89"/>
      <c r="M25" s="89"/>
      <c r="N25" s="175"/>
      <c r="O25" s="58"/>
      <c r="P25" s="5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9"/>
      <c r="K26" s="89"/>
      <c r="L26" s="89"/>
      <c r="M26" s="89"/>
      <c r="N26" s="175"/>
      <c r="O26" s="58"/>
      <c r="P26" s="5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0"/>
      <c r="K27" s="90"/>
      <c r="L27" s="90"/>
      <c r="M27" s="90"/>
      <c r="N27" s="176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0"/>
      <c r="K28" s="90"/>
      <c r="L28" s="90"/>
      <c r="M28" s="90"/>
      <c r="N28" s="176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0"/>
      <c r="K29" s="90"/>
      <c r="L29" s="90"/>
      <c r="M29" s="90"/>
      <c r="N29" s="176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90"/>
      <c r="N30" s="176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90"/>
      <c r="N31" s="176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90"/>
      <c r="N32" s="176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90"/>
      <c r="N33" s="176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90"/>
      <c r="N34" s="176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90"/>
      <c r="N35" s="176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90"/>
      <c r="N36" s="176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90"/>
      <c r="N37" s="176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90"/>
      <c r="N38" s="176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90"/>
      <c r="N39" s="176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90"/>
      <c r="N40" s="176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90"/>
      <c r="N41" s="176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90"/>
      <c r="N42" s="176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90"/>
      <c r="N43" s="176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90"/>
      <c r="N44" s="176"/>
      <c r="O44" s="59"/>
      <c r="P44" s="59"/>
    </row>
    <row r="45" spans="1:16" x14ac:dyDescent="0.25">
      <c r="A45" s="8"/>
      <c r="B45" s="72" t="s">
        <v>53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 t="s">
        <v>54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Junio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>
      <selection activeCell="G45" sqref="G45"/>
    </sheetView>
  </sheetViews>
  <sheetFormatPr baseColWidth="10" defaultColWidth="10.85546875" defaultRowHeight="15.75" x14ac:dyDescent="0.25"/>
  <cols>
    <col min="1" max="1" width="1.85546875" style="7" customWidth="1"/>
    <col min="2" max="2" width="65.5703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68" t="s">
        <v>56</v>
      </c>
      <c r="C7" s="168"/>
      <c r="D7" s="168"/>
      <c r="E7" s="168"/>
      <c r="F7" s="168"/>
      <c r="G7" s="168"/>
      <c r="H7" s="12"/>
    </row>
    <row r="8" spans="1:12" x14ac:dyDescent="0.25">
      <c r="A8" s="8"/>
      <c r="B8" s="167" t="s">
        <v>156</v>
      </c>
      <c r="C8" s="167"/>
      <c r="D8" s="167"/>
      <c r="E8" s="167"/>
      <c r="F8" s="167"/>
      <c r="G8" s="167"/>
      <c r="H8" s="12"/>
    </row>
    <row r="9" spans="1:12" x14ac:dyDescent="0.25">
      <c r="A9" s="8"/>
      <c r="B9" s="9"/>
      <c r="C9" s="73"/>
      <c r="D9" s="73"/>
      <c r="E9" s="9"/>
      <c r="F9" s="9"/>
      <c r="G9" s="9"/>
      <c r="H9" s="12"/>
    </row>
    <row r="10" spans="1:12" ht="15.75" customHeight="1" x14ac:dyDescent="0.25">
      <c r="A10" s="8"/>
      <c r="B10" s="10"/>
      <c r="C10" s="169" t="s">
        <v>0</v>
      </c>
      <c r="D10" s="169"/>
      <c r="E10" s="169"/>
      <c r="F10" s="169"/>
      <c r="G10" s="76" t="s">
        <v>57</v>
      </c>
      <c r="H10" s="12"/>
    </row>
    <row r="11" spans="1:12" x14ac:dyDescent="0.25">
      <c r="A11" s="8"/>
      <c r="B11" s="10"/>
      <c r="C11" s="77">
        <v>2010</v>
      </c>
      <c r="D11" s="77">
        <v>2011</v>
      </c>
      <c r="E11" s="77">
        <v>2012</v>
      </c>
      <c r="F11" s="77">
        <v>2013</v>
      </c>
      <c r="G11" s="77">
        <v>2013</v>
      </c>
      <c r="H11" s="12"/>
    </row>
    <row r="12" spans="1:12" ht="12" customHeight="1" x14ac:dyDescent="0.25">
      <c r="A12" s="8"/>
      <c r="B12" s="10"/>
      <c r="C12" s="73"/>
      <c r="D12" s="73"/>
      <c r="E12" s="73"/>
      <c r="F12" s="73"/>
      <c r="H12" s="12"/>
    </row>
    <row r="13" spans="1:12" x14ac:dyDescent="0.25">
      <c r="A13" s="8"/>
      <c r="B13" s="120" t="s">
        <v>77</v>
      </c>
      <c r="C13" s="107">
        <v>-18.996481009586208</v>
      </c>
      <c r="D13" s="107">
        <v>-5.6475170399221231</v>
      </c>
      <c r="E13" s="107">
        <v>-11.590061125664841</v>
      </c>
      <c r="F13" s="84">
        <v>-13.899613899613893</v>
      </c>
      <c r="G13" s="107">
        <v>-0.8837736755336465</v>
      </c>
      <c r="H13" s="12"/>
      <c r="J13" s="87" t="str">
        <f>B21</f>
        <v>Conservación de carne y derivados cárnicos</v>
      </c>
      <c r="K13" s="97">
        <f>F21</f>
        <v>6.7932364283595614</v>
      </c>
      <c r="L13" s="97">
        <f>G21</f>
        <v>0.78443477402017758</v>
      </c>
    </row>
    <row r="14" spans="1:12" x14ac:dyDescent="0.25">
      <c r="A14" s="8"/>
      <c r="B14" s="120" t="s">
        <v>128</v>
      </c>
      <c r="C14" s="107">
        <v>-2.5301970756516079</v>
      </c>
      <c r="D14" s="107">
        <v>-11.727106704930879</v>
      </c>
      <c r="E14" s="107">
        <v>8.9404462834343121</v>
      </c>
      <c r="F14" s="84">
        <v>-3.1877373846988521</v>
      </c>
      <c r="G14" s="106">
        <v>-0.40249382509768689</v>
      </c>
      <c r="H14" s="12"/>
      <c r="J14" s="87" t="str">
        <f>B20</f>
        <v>Otros productos alimenticios</v>
      </c>
      <c r="K14" s="97">
        <f>F20</f>
        <v>4.6043606432970341</v>
      </c>
      <c r="L14" s="97">
        <f>G20</f>
        <v>0.60041041048851218</v>
      </c>
    </row>
    <row r="15" spans="1:12" x14ac:dyDescent="0.25">
      <c r="A15" s="8"/>
      <c r="B15" s="120" t="s">
        <v>137</v>
      </c>
      <c r="C15" s="107">
        <v>-7.6777020001690293</v>
      </c>
      <c r="D15" s="107">
        <v>4.83220077335067</v>
      </c>
      <c r="E15" s="107">
        <v>-0.20502282240195679</v>
      </c>
      <c r="F15" s="84">
        <v>-6.841333630665714</v>
      </c>
      <c r="G15" s="107">
        <v>-0.35279990663121913</v>
      </c>
      <c r="H15" s="12"/>
      <c r="J15" s="87" t="str">
        <f>B19</f>
        <v>Bebidas</v>
      </c>
      <c r="K15" s="97">
        <f>F19</f>
        <v>-1.1522431968619795</v>
      </c>
      <c r="L15" s="97">
        <f>G19</f>
        <v>-8.0498765019537857E-2</v>
      </c>
    </row>
    <row r="16" spans="1:12" x14ac:dyDescent="0.25">
      <c r="A16" s="8"/>
      <c r="B16" s="120" t="s">
        <v>129</v>
      </c>
      <c r="C16" s="107">
        <v>10.361030356297739</v>
      </c>
      <c r="D16" s="107">
        <v>-6.7234355377217003</v>
      </c>
      <c r="E16" s="107">
        <v>-2.2494417443845949</v>
      </c>
      <c r="F16" s="84">
        <v>-0.47759823518214173</v>
      </c>
      <c r="G16" s="106">
        <v>-0.14609669481205592</v>
      </c>
      <c r="H16" s="12"/>
      <c r="J16" s="87" t="str">
        <f>B18</f>
        <v>molineria y almidones</v>
      </c>
      <c r="K16" s="97">
        <f>F18</f>
        <v>-1.4054514480408953</v>
      </c>
      <c r="L16" s="97">
        <f>G18</f>
        <v>-0.11304081896360677</v>
      </c>
    </row>
    <row r="17" spans="1:16" x14ac:dyDescent="0.25">
      <c r="A17" s="8"/>
      <c r="B17" s="120" t="s">
        <v>146</v>
      </c>
      <c r="C17" s="107">
        <v>-12.045779685264657</v>
      </c>
      <c r="D17" s="107">
        <v>14.541314248536107</v>
      </c>
      <c r="E17" s="107">
        <v>-6.2766259585345097</v>
      </c>
      <c r="F17" s="84">
        <v>-2.4545454545454537</v>
      </c>
      <c r="G17" s="107">
        <v>-0.1387319141826073</v>
      </c>
      <c r="H17" s="12"/>
      <c r="J17" s="87" t="str">
        <f t="shared" ref="J17:J22" si="0">B17</f>
        <v>maquinaria</v>
      </c>
      <c r="K17" s="97">
        <f t="shared" ref="K17:K22" si="1">F17</f>
        <v>-2.4545454545454537</v>
      </c>
      <c r="L17" s="97">
        <f t="shared" ref="L17:L22" si="2">G17</f>
        <v>-0.1387319141826073</v>
      </c>
    </row>
    <row r="18" spans="1:16" x14ac:dyDescent="0.25">
      <c r="A18" s="8"/>
      <c r="B18" s="120" t="s">
        <v>147</v>
      </c>
      <c r="C18" s="107">
        <v>11.633622808454858</v>
      </c>
      <c r="D18" s="107">
        <v>8.2782915015411795</v>
      </c>
      <c r="E18" s="107">
        <v>-4.5140300935339717</v>
      </c>
      <c r="F18" s="84">
        <v>-1.4054514480408953</v>
      </c>
      <c r="G18" s="106">
        <v>-0.11304081896360677</v>
      </c>
      <c r="H18" s="12"/>
      <c r="J18" s="87" t="str">
        <f>B16</f>
        <v>Otras manufacturas</v>
      </c>
      <c r="K18" s="97">
        <f>F16</f>
        <v>-0.47759823518214173</v>
      </c>
      <c r="L18" s="97">
        <f>G16</f>
        <v>-0.14609669481205592</v>
      </c>
    </row>
    <row r="19" spans="1:16" x14ac:dyDescent="0.25">
      <c r="A19" s="8"/>
      <c r="B19" s="120" t="s">
        <v>3</v>
      </c>
      <c r="C19" s="107">
        <v>31.468305304010347</v>
      </c>
      <c r="D19" s="107">
        <v>-5.8056580565805538</v>
      </c>
      <c r="E19" s="107">
        <v>6.5291198746408874</v>
      </c>
      <c r="F19" s="84">
        <v>-1.1522431968619795</v>
      </c>
      <c r="G19" s="106">
        <v>-8.0498765019537857E-2</v>
      </c>
      <c r="H19" s="12"/>
      <c r="J19" s="87" t="str">
        <f>B15</f>
        <v>Calzado, partes y artículos de cuero</v>
      </c>
      <c r="K19" s="97">
        <f>F15</f>
        <v>-6.841333630665714</v>
      </c>
      <c r="L19" s="97">
        <f>G15</f>
        <v>-0.35279990663121913</v>
      </c>
    </row>
    <row r="20" spans="1:16" x14ac:dyDescent="0.25">
      <c r="A20" s="8"/>
      <c r="B20" s="120" t="s">
        <v>35</v>
      </c>
      <c r="C20" s="107">
        <v>1.1387989425438283</v>
      </c>
      <c r="D20" s="107">
        <v>1.8745649988399782</v>
      </c>
      <c r="E20" s="107">
        <v>4.0308500463054342</v>
      </c>
      <c r="F20" s="84">
        <v>4.6043606432970341</v>
      </c>
      <c r="G20" s="106">
        <v>0.60041041048851218</v>
      </c>
      <c r="H20" s="12"/>
      <c r="J20" s="87" t="str">
        <f>B14</f>
        <v>Minerales no metálicos</v>
      </c>
      <c r="K20" s="97">
        <f>F14</f>
        <v>-3.1877373846988521</v>
      </c>
      <c r="L20" s="97">
        <f>G14</f>
        <v>-0.40249382509768689</v>
      </c>
    </row>
    <row r="21" spans="1:16" x14ac:dyDescent="0.25">
      <c r="A21" s="8"/>
      <c r="B21" s="120" t="s">
        <v>144</v>
      </c>
      <c r="C21" s="107">
        <v>-13.213703099510621</v>
      </c>
      <c r="D21" s="107">
        <v>-6.0492139439507708</v>
      </c>
      <c r="E21" s="107">
        <v>22.62640960349216</v>
      </c>
      <c r="F21" s="84">
        <v>6.7932364283595614</v>
      </c>
      <c r="G21" s="107">
        <v>0.78443477402017758</v>
      </c>
      <c r="H21" s="12"/>
      <c r="J21" s="87" t="str">
        <f>B13</f>
        <v>Confecciones</v>
      </c>
      <c r="K21" s="97">
        <f>F13</f>
        <v>-13.899613899613893</v>
      </c>
      <c r="L21" s="97">
        <f>G13</f>
        <v>-0.8837736755336465</v>
      </c>
    </row>
    <row r="22" spans="1:16" x14ac:dyDescent="0.25">
      <c r="A22" s="8"/>
      <c r="B22" s="14" t="s">
        <v>32</v>
      </c>
      <c r="C22" s="105">
        <v>0.97435952878726084</v>
      </c>
      <c r="D22" s="105">
        <v>-3.3062628475952427</v>
      </c>
      <c r="E22" s="105">
        <v>1.8262448208879123</v>
      </c>
      <c r="F22" s="84">
        <v>-0.73259041573167094</v>
      </c>
      <c r="G22" s="84">
        <v>-0.73259041573167094</v>
      </c>
      <c r="H22" s="12"/>
      <c r="J22" s="87" t="str">
        <f t="shared" si="0"/>
        <v>Total</v>
      </c>
      <c r="K22" s="97">
        <f t="shared" si="1"/>
        <v>-0.73259041573167094</v>
      </c>
      <c r="L22" s="97">
        <f t="shared" si="2"/>
        <v>-0.73259041573167094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7"/>
      <c r="K23" s="87"/>
      <c r="L23" s="8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7"/>
      <c r="K24" s="88"/>
      <c r="L24" s="89"/>
      <c r="M24" s="58"/>
      <c r="N24" s="58"/>
      <c r="O24" s="58"/>
      <c r="P24" s="58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7"/>
      <c r="K25" s="88"/>
      <c r="L25" s="89"/>
      <c r="M25" s="58"/>
      <c r="N25" s="58"/>
      <c r="O25" s="58"/>
      <c r="P25" s="5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9"/>
      <c r="K26" s="89"/>
      <c r="L26" s="89"/>
      <c r="M26" s="58"/>
      <c r="N26" s="58"/>
      <c r="O26" s="58"/>
      <c r="P26" s="5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0"/>
      <c r="K27" s="90"/>
      <c r="L27" s="90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0"/>
      <c r="K28" s="90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0"/>
      <c r="K29" s="90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x14ac:dyDescent="0.25">
      <c r="A45" s="8"/>
      <c r="B45" s="72" t="s">
        <v>53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 t="s">
        <v>54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Junio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9"/>
  <sheetViews>
    <sheetView view="pageBreakPreview" zoomScaleNormal="100" zoomScaleSheetLayoutView="100" workbookViewId="0">
      <selection activeCell="Q27" sqref="Q27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7" width="6.1406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68" t="s">
        <v>64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2"/>
    </row>
    <row r="8" spans="1:19" x14ac:dyDescent="0.25">
      <c r="A8" s="8"/>
      <c r="B8" s="167" t="s">
        <v>96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2"/>
    </row>
    <row r="9" spans="1:19" x14ac:dyDescent="0.25">
      <c r="A9" s="8"/>
      <c r="B9" s="9"/>
      <c r="C9" s="9"/>
      <c r="D9" s="81"/>
      <c r="E9" s="81"/>
      <c r="F9" s="81"/>
      <c r="G9" s="81"/>
      <c r="H9" s="81"/>
      <c r="I9" s="81"/>
      <c r="J9" s="81"/>
      <c r="K9" s="81"/>
      <c r="L9" s="81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69">
        <v>2009</v>
      </c>
      <c r="D10" s="169"/>
      <c r="E10" s="169">
        <v>2010</v>
      </c>
      <c r="F10" s="169"/>
      <c r="G10" s="169"/>
      <c r="H10" s="169"/>
      <c r="I10" s="169">
        <v>2011</v>
      </c>
      <c r="J10" s="169"/>
      <c r="K10" s="169"/>
      <c r="L10" s="169"/>
      <c r="M10" s="169">
        <v>2012</v>
      </c>
      <c r="N10" s="169"/>
      <c r="O10" s="169"/>
      <c r="P10" s="169"/>
      <c r="Q10" s="165">
        <v>2013</v>
      </c>
      <c r="R10" s="12"/>
    </row>
    <row r="11" spans="1:19" x14ac:dyDescent="0.25">
      <c r="A11" s="8"/>
      <c r="B11" s="10"/>
      <c r="C11" s="77" t="s">
        <v>61</v>
      </c>
      <c r="D11" s="77" t="s">
        <v>62</v>
      </c>
      <c r="E11" s="77" t="s">
        <v>59</v>
      </c>
      <c r="F11" s="77" t="s">
        <v>60</v>
      </c>
      <c r="G11" s="77" t="s">
        <v>61</v>
      </c>
      <c r="H11" s="77" t="s">
        <v>62</v>
      </c>
      <c r="I11" s="77" t="s">
        <v>59</v>
      </c>
      <c r="J11" s="77" t="s">
        <v>60</v>
      </c>
      <c r="K11" s="77" t="s">
        <v>61</v>
      </c>
      <c r="L11" s="77" t="s">
        <v>62</v>
      </c>
      <c r="M11" s="77" t="s">
        <v>59</v>
      </c>
      <c r="N11" s="77" t="s">
        <v>60</v>
      </c>
      <c r="O11" s="77" t="s">
        <v>61</v>
      </c>
      <c r="P11" s="77" t="s">
        <v>62</v>
      </c>
      <c r="Q11" s="77" t="s">
        <v>59</v>
      </c>
      <c r="R11" s="12"/>
    </row>
    <row r="12" spans="1:19" ht="12" customHeight="1" x14ac:dyDescent="0.25">
      <c r="A12" s="8"/>
      <c r="B12" s="10"/>
      <c r="C12" s="10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100"/>
      <c r="O12" s="138"/>
      <c r="P12" s="162"/>
      <c r="Q12" s="146"/>
      <c r="R12" s="12"/>
    </row>
    <row r="13" spans="1:19" x14ac:dyDescent="0.25">
      <c r="A13" s="8"/>
      <c r="B13" s="14" t="s">
        <v>81</v>
      </c>
      <c r="C13" s="105">
        <v>-7.3970012946450669</v>
      </c>
      <c r="D13" s="105">
        <v>-4.7234886951624038</v>
      </c>
      <c r="E13" s="105">
        <v>-2.3615885947365522</v>
      </c>
      <c r="F13" s="105">
        <v>1.2060689670140512</v>
      </c>
      <c r="G13" s="105">
        <v>3.1015786598048711</v>
      </c>
      <c r="H13" s="105">
        <v>4.0112771316860751</v>
      </c>
      <c r="I13" s="105">
        <v>4.638185372444803</v>
      </c>
      <c r="J13" s="105">
        <v>3.9852218627387526</v>
      </c>
      <c r="K13" s="105">
        <v>4.8140290455547241</v>
      </c>
      <c r="L13" s="105">
        <v>4.7683176213451972</v>
      </c>
      <c r="M13" s="105">
        <v>3.8990468040423387</v>
      </c>
      <c r="N13" s="105">
        <v>3.1146063147610148</v>
      </c>
      <c r="O13" s="105">
        <v>1.4840408220660795</v>
      </c>
      <c r="P13" s="105">
        <v>2.8964189881919289E-2</v>
      </c>
      <c r="Q13" s="108">
        <v>-1.9251542050209625</v>
      </c>
      <c r="R13" s="12"/>
    </row>
    <row r="14" spans="1:19" x14ac:dyDescent="0.25">
      <c r="A14" s="8"/>
      <c r="B14" s="10" t="s">
        <v>12</v>
      </c>
      <c r="C14" s="106">
        <v>-11.308686934786516</v>
      </c>
      <c r="D14" s="106">
        <v>-8.9894085160920785</v>
      </c>
      <c r="E14" s="106">
        <v>-4.4735619295343421</v>
      </c>
      <c r="F14" s="106">
        <v>-1.2489848836622075</v>
      </c>
      <c r="G14" s="106">
        <v>3.4904318164332038</v>
      </c>
      <c r="H14" s="106">
        <v>3.9424644973994116</v>
      </c>
      <c r="I14" s="106">
        <v>3.9133800232814986</v>
      </c>
      <c r="J14" s="106">
        <v>5.9869839138037229</v>
      </c>
      <c r="K14" s="106">
        <v>6.5564573388040337</v>
      </c>
      <c r="L14" s="106">
        <v>8.5180033012981493</v>
      </c>
      <c r="M14" s="106">
        <v>6.6169220916186156</v>
      </c>
      <c r="N14" s="106">
        <v>2.4583680363507554</v>
      </c>
      <c r="O14" s="106">
        <v>1.7463754830532308</v>
      </c>
      <c r="P14" s="106">
        <v>0.13108506298800116</v>
      </c>
      <c r="Q14" s="109">
        <v>0.26563393204546148</v>
      </c>
      <c r="R14" s="12"/>
    </row>
    <row r="15" spans="1:19" x14ac:dyDescent="0.25">
      <c r="A15" s="8"/>
      <c r="B15" s="14" t="s">
        <v>11</v>
      </c>
      <c r="C15" s="105">
        <v>-9.67278012500541</v>
      </c>
      <c r="D15" s="105">
        <v>-7.900298558095054</v>
      </c>
      <c r="E15" s="105">
        <v>-6.40346410457171</v>
      </c>
      <c r="F15" s="105">
        <v>-1.6662813541773236</v>
      </c>
      <c r="G15" s="105">
        <v>0.4352338201435435</v>
      </c>
      <c r="H15" s="105">
        <v>2.2213125354625607</v>
      </c>
      <c r="I15" s="105">
        <v>3.3020755701183679</v>
      </c>
      <c r="J15" s="105">
        <v>1.7930229428556377</v>
      </c>
      <c r="K15" s="105">
        <v>2.7165812747678819</v>
      </c>
      <c r="L15" s="105">
        <v>2.5807799805924292</v>
      </c>
      <c r="M15" s="105">
        <v>2.1703620523890077</v>
      </c>
      <c r="N15" s="105">
        <v>2.138422361779857</v>
      </c>
      <c r="O15" s="105">
        <v>-0.44495118438249159</v>
      </c>
      <c r="P15" s="105">
        <v>-1.3616593639811381</v>
      </c>
      <c r="Q15" s="109">
        <v>-3.3549892733839015</v>
      </c>
      <c r="R15" s="12"/>
    </row>
    <row r="16" spans="1:19" x14ac:dyDescent="0.25">
      <c r="A16" s="8"/>
      <c r="B16" s="10" t="s">
        <v>10</v>
      </c>
      <c r="C16" s="107">
        <v>-3.0223082953592106</v>
      </c>
      <c r="D16" s="107">
        <v>-1.9738453004859102</v>
      </c>
      <c r="E16" s="107">
        <v>-3.1997364331193268</v>
      </c>
      <c r="F16" s="107">
        <v>-1.5485339655605945</v>
      </c>
      <c r="G16" s="107">
        <v>-0.40320871155383742</v>
      </c>
      <c r="H16" s="107">
        <v>9.749011113391326E-3</v>
      </c>
      <c r="I16" s="107">
        <v>1.9155065221740486</v>
      </c>
      <c r="J16" s="107">
        <v>2.4500317076933786</v>
      </c>
      <c r="K16" s="107">
        <v>3.32286804475177</v>
      </c>
      <c r="L16" s="107">
        <v>4.953044254893868</v>
      </c>
      <c r="M16" s="107">
        <v>5.4966742763804533</v>
      </c>
      <c r="N16" s="107">
        <v>4.6160194088727957</v>
      </c>
      <c r="O16" s="107">
        <v>3.0281570953741399</v>
      </c>
      <c r="P16" s="107">
        <v>1.5153731290693306</v>
      </c>
      <c r="Q16" s="109">
        <v>-1.6931069089421213</v>
      </c>
      <c r="R16" s="12"/>
    </row>
    <row r="17" spans="1:26" x14ac:dyDescent="0.25">
      <c r="A17" s="8"/>
      <c r="B17" s="10" t="s">
        <v>19</v>
      </c>
      <c r="C17" s="106">
        <v>-13.824568820262883</v>
      </c>
      <c r="D17" s="106">
        <v>-13.947250666751042</v>
      </c>
      <c r="E17" s="106">
        <v>-12.343400705143603</v>
      </c>
      <c r="F17" s="106">
        <v>-7.7065749503395846</v>
      </c>
      <c r="G17" s="106">
        <v>-2.0305805224101414</v>
      </c>
      <c r="H17" s="106">
        <v>1.0731367611271914E-2</v>
      </c>
      <c r="I17" s="106">
        <v>0.17820086122215528</v>
      </c>
      <c r="J17" s="106">
        <v>-1.183662586004286</v>
      </c>
      <c r="K17" s="106">
        <v>0.224241795215252</v>
      </c>
      <c r="L17" s="106">
        <v>3.2543727522226673</v>
      </c>
      <c r="M17" s="106">
        <v>5.7584926041100104</v>
      </c>
      <c r="N17" s="106">
        <v>6.8888718211448374</v>
      </c>
      <c r="O17" s="106">
        <v>5.452892240716678</v>
      </c>
      <c r="P17" s="106">
        <v>1.8984118301840658</v>
      </c>
      <c r="Q17" s="109">
        <v>-0.97295642725703235</v>
      </c>
      <c r="R17" s="12"/>
    </row>
    <row r="18" spans="1:26" x14ac:dyDescent="0.25">
      <c r="A18" s="8"/>
      <c r="B18" s="10" t="s">
        <v>68</v>
      </c>
      <c r="C18" s="107">
        <v>-13.389357419169212</v>
      </c>
      <c r="D18" s="107">
        <v>-11.130418546107968</v>
      </c>
      <c r="E18" s="107">
        <v>-7.0451551296855985</v>
      </c>
      <c r="F18" s="107">
        <v>-0.25744023409498551</v>
      </c>
      <c r="G18" s="107">
        <v>4.9916856360674888</v>
      </c>
      <c r="H18" s="107">
        <v>8.7005734643182731</v>
      </c>
      <c r="I18" s="107">
        <v>10.677591220413142</v>
      </c>
      <c r="J18" s="107">
        <v>9.6958916931379147</v>
      </c>
      <c r="K18" s="107">
        <v>10.412119051129576</v>
      </c>
      <c r="L18" s="107">
        <v>8.0278589906609632</v>
      </c>
      <c r="M18" s="107">
        <v>5.4094820269237065</v>
      </c>
      <c r="N18" s="107">
        <v>4.3751235950725498</v>
      </c>
      <c r="O18" s="107">
        <v>4.5251540084301434</v>
      </c>
      <c r="P18" s="107">
        <v>7.0685914486754653</v>
      </c>
      <c r="Q18" s="109">
        <v>6.2126686065090198</v>
      </c>
      <c r="R18" s="12"/>
    </row>
    <row r="19" spans="1:26" x14ac:dyDescent="0.25">
      <c r="A19" s="8"/>
      <c r="B19" s="10" t="s">
        <v>20</v>
      </c>
      <c r="C19" s="107">
        <v>-4.8259185786125975</v>
      </c>
      <c r="D19" s="107">
        <v>-6.7555864099162033</v>
      </c>
      <c r="E19" s="107">
        <v>-6.7070343729119912</v>
      </c>
      <c r="F19" s="107">
        <v>-5.0613316825139254</v>
      </c>
      <c r="G19" s="107">
        <v>-2.7413041278127492</v>
      </c>
      <c r="H19" s="107">
        <v>1.0383825076503372</v>
      </c>
      <c r="I19" s="107">
        <v>4.3684694359580778</v>
      </c>
      <c r="J19" s="107">
        <v>5.7840609942167553</v>
      </c>
      <c r="K19" s="107">
        <v>6.309272428272128</v>
      </c>
      <c r="L19" s="107">
        <v>5.8383690523955201</v>
      </c>
      <c r="M19" s="107">
        <v>4.8035926882185276</v>
      </c>
      <c r="N19" s="107">
        <v>3.9955638356526491</v>
      </c>
      <c r="O19" s="107">
        <v>2.3432776139798328</v>
      </c>
      <c r="P19" s="107">
        <v>1.3737174578717593</v>
      </c>
      <c r="Q19" s="109">
        <v>-2.813604225624744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44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8"/>
      <c r="W21" s="58"/>
      <c r="X21" s="58"/>
      <c r="Y21" s="58"/>
      <c r="Z21" s="58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44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U22" s="15"/>
      <c r="V22" s="58"/>
      <c r="W22" s="58"/>
      <c r="X22" s="58"/>
      <c r="Y22" s="58"/>
      <c r="Z22" s="58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U23" s="58"/>
      <c r="V23" s="58"/>
      <c r="W23" s="58"/>
      <c r="X23" s="58"/>
      <c r="Y23" s="58"/>
      <c r="Z23" s="58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9"/>
      <c r="U24" s="59"/>
      <c r="V24" s="59"/>
      <c r="W24" s="59"/>
      <c r="X24" s="59"/>
      <c r="Y24" s="59"/>
      <c r="Z24" s="59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9"/>
      <c r="U25" s="59"/>
      <c r="V25" s="59"/>
      <c r="W25" s="59"/>
      <c r="X25" s="59"/>
      <c r="Y25" s="59"/>
      <c r="Z25" s="59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9"/>
      <c r="U26" s="59"/>
      <c r="V26" s="59"/>
      <c r="W26" s="59"/>
      <c r="X26" s="59"/>
      <c r="Y26" s="59"/>
      <c r="Z26" s="59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9"/>
      <c r="U27" s="59"/>
      <c r="V27" s="59"/>
      <c r="W27" s="59"/>
      <c r="X27" s="59"/>
      <c r="Y27" s="59"/>
      <c r="Z27" s="59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9"/>
      <c r="U28" s="59"/>
      <c r="V28" s="59"/>
      <c r="W28" s="59"/>
      <c r="X28" s="59"/>
      <c r="Y28" s="59"/>
      <c r="Z28" s="59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9"/>
      <c r="U29" s="59"/>
      <c r="V29" s="59"/>
      <c r="W29" s="59"/>
      <c r="X29" s="59"/>
      <c r="Y29" s="59"/>
      <c r="Z29" s="59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9"/>
      <c r="U30" s="59"/>
      <c r="V30" s="59"/>
      <c r="W30" s="59"/>
      <c r="X30" s="59"/>
      <c r="Y30" s="59"/>
      <c r="Z30" s="59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9"/>
      <c r="U31" s="59"/>
      <c r="V31" s="59"/>
      <c r="W31" s="59"/>
      <c r="X31" s="59"/>
      <c r="Y31" s="59"/>
      <c r="Z31" s="59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9"/>
      <c r="U32" s="59"/>
      <c r="V32" s="59"/>
      <c r="W32" s="59"/>
      <c r="X32" s="59"/>
      <c r="Y32" s="59"/>
      <c r="Z32" s="59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2"/>
      <c r="S41" s="7"/>
    </row>
    <row r="42" spans="1:26" s="6" customFormat="1" x14ac:dyDescent="0.25">
      <c r="A42" s="8"/>
      <c r="B42" s="72"/>
      <c r="C42" s="72"/>
      <c r="D42" s="16"/>
      <c r="E42" s="16"/>
      <c r="F42" s="16"/>
      <c r="G42" s="16"/>
      <c r="H42" s="16"/>
      <c r="I42" s="16"/>
      <c r="J42" s="16"/>
      <c r="K42" s="16"/>
      <c r="L42" s="16"/>
      <c r="M42" s="19"/>
      <c r="N42" s="19"/>
      <c r="O42" s="19"/>
      <c r="P42" s="19"/>
      <c r="Q42" s="19"/>
      <c r="R42" s="12"/>
      <c r="S42" s="7"/>
      <c r="T42" s="26"/>
      <c r="U42" s="47"/>
    </row>
    <row r="43" spans="1:26" x14ac:dyDescent="0.25">
      <c r="A43" s="21"/>
      <c r="B43" s="22" t="str">
        <f>Índice!$B$35</f>
        <v>Fuente: Muestra Trimestral Manufacturera Regional, Dane. Junio de 2013.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4"/>
    </row>
    <row r="46" spans="1:26" x14ac:dyDescent="0.25">
      <c r="B46" s="26"/>
      <c r="C46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6" spans="2:3" x14ac:dyDescent="0.25">
      <c r="B56" s="26"/>
      <c r="C56" s="26"/>
    </row>
    <row r="60" spans="2:3" x14ac:dyDescent="0.25">
      <c r="B60" s="26"/>
      <c r="C60" s="26"/>
    </row>
    <row r="68" spans="2:3" x14ac:dyDescent="0.25">
      <c r="B68" s="26"/>
      <c r="C68" s="26"/>
    </row>
    <row r="69" spans="2:3" x14ac:dyDescent="0.25">
      <c r="B69" s="26"/>
      <c r="C69" s="26"/>
    </row>
  </sheetData>
  <mergeCells count="6">
    <mergeCell ref="B7:Q7"/>
    <mergeCell ref="B8:Q8"/>
    <mergeCell ref="C10:D10"/>
    <mergeCell ref="E10:H10"/>
    <mergeCell ref="I10:L10"/>
    <mergeCell ref="M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8"/>
  <sheetViews>
    <sheetView view="pageBreakPreview" zoomScaleNormal="100" zoomScaleSheetLayoutView="100" workbookViewId="0">
      <selection activeCell="S30" sqref="S30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7" width="6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68" t="s">
        <v>63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2"/>
    </row>
    <row r="8" spans="1:19" x14ac:dyDescent="0.25">
      <c r="A8" s="8"/>
      <c r="B8" s="167" t="s">
        <v>74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2"/>
    </row>
    <row r="9" spans="1:19" x14ac:dyDescent="0.25">
      <c r="A9" s="8"/>
      <c r="B9" s="9"/>
      <c r="C9" s="9"/>
      <c r="D9" s="121"/>
      <c r="E9" s="121"/>
      <c r="F9" s="121"/>
      <c r="G9" s="121"/>
      <c r="H9" s="121"/>
      <c r="I9" s="121"/>
      <c r="J9" s="121"/>
      <c r="K9" s="121"/>
      <c r="L9" s="121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69">
        <v>2009</v>
      </c>
      <c r="D10" s="169"/>
      <c r="E10" s="169">
        <v>2010</v>
      </c>
      <c r="F10" s="169"/>
      <c r="G10" s="169"/>
      <c r="H10" s="169"/>
      <c r="I10" s="169">
        <v>2011</v>
      </c>
      <c r="J10" s="169"/>
      <c r="K10" s="169"/>
      <c r="L10" s="169"/>
      <c r="M10" s="169">
        <v>2012</v>
      </c>
      <c r="N10" s="169"/>
      <c r="O10" s="169"/>
      <c r="P10" s="169"/>
      <c r="Q10" s="165">
        <v>2013</v>
      </c>
      <c r="R10" s="12"/>
    </row>
    <row r="11" spans="1:19" x14ac:dyDescent="0.25">
      <c r="A11" s="8"/>
      <c r="B11" s="10"/>
      <c r="C11" s="77" t="s">
        <v>61</v>
      </c>
      <c r="D11" s="77" t="s">
        <v>62</v>
      </c>
      <c r="E11" s="77" t="s">
        <v>59</v>
      </c>
      <c r="F11" s="77" t="s">
        <v>60</v>
      </c>
      <c r="G11" s="77" t="s">
        <v>61</v>
      </c>
      <c r="H11" s="77" t="s">
        <v>62</v>
      </c>
      <c r="I11" s="77" t="s">
        <v>59</v>
      </c>
      <c r="J11" s="77" t="s">
        <v>60</v>
      </c>
      <c r="K11" s="77" t="s">
        <v>61</v>
      </c>
      <c r="L11" s="77" t="s">
        <v>62</v>
      </c>
      <c r="M11" s="77" t="s">
        <v>59</v>
      </c>
      <c r="N11" s="77" t="s">
        <v>60</v>
      </c>
      <c r="O11" s="77" t="s">
        <v>61</v>
      </c>
      <c r="P11" s="77" t="s">
        <v>62</v>
      </c>
      <c r="Q11" s="77" t="s">
        <v>59</v>
      </c>
      <c r="R11" s="12"/>
    </row>
    <row r="12" spans="1:19" ht="12" customHeight="1" x14ac:dyDescent="0.25">
      <c r="A12" s="8"/>
      <c r="B12" s="10"/>
      <c r="C12" s="10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38"/>
      <c r="P12" s="162"/>
      <c r="Q12" s="146"/>
      <c r="R12" s="12"/>
    </row>
    <row r="13" spans="1:19" ht="15.75" customHeight="1" x14ac:dyDescent="0.25">
      <c r="A13" s="8"/>
      <c r="B13" s="14" t="s">
        <v>81</v>
      </c>
      <c r="C13" s="105">
        <v>-7.3284721694505173</v>
      </c>
      <c r="D13" s="105">
        <v>-4.7260551143491476</v>
      </c>
      <c r="E13" s="105">
        <v>-2.753039035089444</v>
      </c>
      <c r="F13" s="105">
        <v>0.15998363942388849</v>
      </c>
      <c r="G13" s="105">
        <v>2.5167270501477601</v>
      </c>
      <c r="H13" s="105">
        <v>3.6955441738750983</v>
      </c>
      <c r="I13" s="105">
        <v>4.0383561511039945</v>
      </c>
      <c r="J13" s="105">
        <v>3.7655004603933673</v>
      </c>
      <c r="K13" s="105">
        <v>4.8019188759225617</v>
      </c>
      <c r="L13" s="105">
        <v>4.8353573450603093</v>
      </c>
      <c r="M13" s="105">
        <v>4.4863431060506276</v>
      </c>
      <c r="N13" s="105">
        <v>3.6729574790539621</v>
      </c>
      <c r="O13" s="105">
        <v>1.6213897506976549</v>
      </c>
      <c r="P13" s="105">
        <v>0.32197148339994097</v>
      </c>
      <c r="Q13" s="105">
        <v>-1.8823596035874135</v>
      </c>
      <c r="R13" s="12"/>
    </row>
    <row r="14" spans="1:19" x14ac:dyDescent="0.25">
      <c r="A14" s="8"/>
      <c r="B14" s="10" t="s">
        <v>12</v>
      </c>
      <c r="C14" s="106">
        <v>-8.6776460785193308</v>
      </c>
      <c r="D14" s="106">
        <v>-7.5719148139416159</v>
      </c>
      <c r="E14" s="106">
        <v>-3.5508448765759093</v>
      </c>
      <c r="F14" s="106">
        <v>0.48251126560470148</v>
      </c>
      <c r="G14" s="106">
        <v>3.6037957925751485</v>
      </c>
      <c r="H14" s="106">
        <v>4.9173654273422462</v>
      </c>
      <c r="I14" s="106">
        <v>4.1029856733457271</v>
      </c>
      <c r="J14" s="106">
        <v>5.020451860032904</v>
      </c>
      <c r="K14" s="106">
        <v>6.305527376495168</v>
      </c>
      <c r="L14" s="106">
        <v>7.4578394392027514</v>
      </c>
      <c r="M14" s="106">
        <v>6.1664800271635567</v>
      </c>
      <c r="N14" s="106">
        <v>2.564589877932022</v>
      </c>
      <c r="O14" s="106">
        <v>0.6853448196307399</v>
      </c>
      <c r="P14" s="106">
        <v>-0.62507063079859648</v>
      </c>
      <c r="Q14" s="105">
        <v>-0.81859083574844504</v>
      </c>
      <c r="R14" s="12"/>
    </row>
    <row r="15" spans="1:19" x14ac:dyDescent="0.25">
      <c r="A15" s="8"/>
      <c r="B15" s="14" t="s">
        <v>11</v>
      </c>
      <c r="C15" s="105">
        <v>-9.1736457314179241</v>
      </c>
      <c r="D15" s="105">
        <v>-7.9080891971327061</v>
      </c>
      <c r="E15" s="105">
        <v>-6.2214075426160758</v>
      </c>
      <c r="F15" s="105">
        <v>-2.3264134900533473</v>
      </c>
      <c r="G15" s="105">
        <v>0.43537390164707368</v>
      </c>
      <c r="H15" s="105">
        <v>2.0634878590104266</v>
      </c>
      <c r="I15" s="105">
        <v>2.0522548387255979</v>
      </c>
      <c r="J15" s="105">
        <v>0.8726101177483736</v>
      </c>
      <c r="K15" s="105">
        <v>1.1946864204720464</v>
      </c>
      <c r="L15" s="105">
        <v>1.2989219460828982</v>
      </c>
      <c r="M15" s="105">
        <v>1.2067102623777304</v>
      </c>
      <c r="N15" s="105">
        <v>0.59417570754558557</v>
      </c>
      <c r="O15" s="105">
        <v>-1.3284277193919558</v>
      </c>
      <c r="P15" s="105">
        <v>-2.6411490404613325</v>
      </c>
      <c r="Q15" s="105">
        <v>-4.3405927681370748</v>
      </c>
      <c r="R15" s="12"/>
    </row>
    <row r="16" spans="1:19" x14ac:dyDescent="0.25">
      <c r="A16" s="8"/>
      <c r="B16" s="10" t="s">
        <v>10</v>
      </c>
      <c r="C16" s="107">
        <v>-1.8442840984028375</v>
      </c>
      <c r="D16" s="107">
        <v>-1.1385711781183305</v>
      </c>
      <c r="E16" s="107">
        <v>-2.7270640688494163</v>
      </c>
      <c r="F16" s="107">
        <v>-1.8708796829003393</v>
      </c>
      <c r="G16" s="107">
        <v>-1.6355414716680228</v>
      </c>
      <c r="H16" s="107">
        <v>-1.5652018768401943</v>
      </c>
      <c r="I16" s="107">
        <v>0.29590681132813934</v>
      </c>
      <c r="J16" s="107">
        <v>1.5992535118556361</v>
      </c>
      <c r="K16" s="107">
        <v>3.5115799500663014</v>
      </c>
      <c r="L16" s="107">
        <v>6.3686803924244195</v>
      </c>
      <c r="M16" s="107">
        <v>6.5398910543480904</v>
      </c>
      <c r="N16" s="107">
        <v>5.5173737778391851</v>
      </c>
      <c r="O16" s="107">
        <v>3.2906409974360118</v>
      </c>
      <c r="P16" s="107">
        <v>1.491821776016411</v>
      </c>
      <c r="Q16" s="105">
        <v>-0.6654759135576449</v>
      </c>
      <c r="R16" s="12"/>
    </row>
    <row r="17" spans="1:26" x14ac:dyDescent="0.25">
      <c r="A17" s="8"/>
      <c r="B17" s="10" t="s">
        <v>19</v>
      </c>
      <c r="C17" s="106">
        <v>-12.532797440471931</v>
      </c>
      <c r="D17" s="106">
        <v>-12.309787798327287</v>
      </c>
      <c r="E17" s="106">
        <v>-11.715004071099521</v>
      </c>
      <c r="F17" s="106">
        <v>-8.0449730187109445</v>
      </c>
      <c r="G17" s="106">
        <v>-3.3474188787206205</v>
      </c>
      <c r="H17" s="106">
        <v>-1.0427409799471876</v>
      </c>
      <c r="I17" s="106">
        <v>-0.4076313624901351</v>
      </c>
      <c r="J17" s="106">
        <v>-0.69768894504894652</v>
      </c>
      <c r="K17" s="106">
        <v>1.3888695213862379</v>
      </c>
      <c r="L17" s="106">
        <v>3.8604761443277846</v>
      </c>
      <c r="M17" s="106">
        <v>6.278795479897803</v>
      </c>
      <c r="N17" s="106">
        <v>7.7536611748088458</v>
      </c>
      <c r="O17" s="106">
        <v>5.8147520630960514</v>
      </c>
      <c r="P17" s="106">
        <v>4.10956435407972</v>
      </c>
      <c r="Q17" s="105">
        <v>1.3692933635927051</v>
      </c>
      <c r="R17" s="12"/>
    </row>
    <row r="18" spans="1:26" x14ac:dyDescent="0.25">
      <c r="A18" s="8"/>
      <c r="B18" s="10" t="s">
        <v>68</v>
      </c>
      <c r="C18" s="107">
        <v>-11.440337724047644</v>
      </c>
      <c r="D18" s="107">
        <v>-9.1742590103905179</v>
      </c>
      <c r="E18" s="107">
        <v>-6.3057039751424178</v>
      </c>
      <c r="F18" s="107">
        <v>-0.6185786354684919</v>
      </c>
      <c r="G18" s="107">
        <v>4.5740607059579386</v>
      </c>
      <c r="H18" s="107">
        <v>9.736550591797922</v>
      </c>
      <c r="I18" s="107">
        <v>11.813348896839649</v>
      </c>
      <c r="J18" s="107">
        <v>10.172181178005623</v>
      </c>
      <c r="K18" s="107">
        <v>10.067879325699725</v>
      </c>
      <c r="L18" s="107">
        <v>5.9150575545868556</v>
      </c>
      <c r="M18" s="107">
        <v>2.8887621058416135</v>
      </c>
      <c r="N18" s="107">
        <v>2.7384919334965563</v>
      </c>
      <c r="O18" s="107">
        <v>1.866038993145902</v>
      </c>
      <c r="P18" s="107">
        <v>4.5937319506579755</v>
      </c>
      <c r="Q18" s="105">
        <v>4.6204699788780612</v>
      </c>
      <c r="R18" s="12"/>
    </row>
    <row r="19" spans="1:26" x14ac:dyDescent="0.25">
      <c r="A19" s="8"/>
      <c r="B19" s="10" t="s">
        <v>20</v>
      </c>
      <c r="C19" s="107">
        <v>-6.3844039245349098</v>
      </c>
      <c r="D19" s="107">
        <v>-6.1903512042513542</v>
      </c>
      <c r="E19" s="107">
        <v>-5.3397504317540641</v>
      </c>
      <c r="F19" s="107">
        <v>-4.2779096561887169</v>
      </c>
      <c r="G19" s="107">
        <v>-3.4749666184680339</v>
      </c>
      <c r="H19" s="107">
        <v>-2.4645027120719698</v>
      </c>
      <c r="I19" s="107">
        <v>-1.0971770929570024</v>
      </c>
      <c r="J19" s="107">
        <v>1.2517147975280585</v>
      </c>
      <c r="K19" s="107">
        <v>4.2294035829466115</v>
      </c>
      <c r="L19" s="107">
        <v>6.5415736178920714</v>
      </c>
      <c r="M19" s="107">
        <v>6.9603855790841163</v>
      </c>
      <c r="N19" s="107">
        <v>5.6859323053255473</v>
      </c>
      <c r="O19" s="107">
        <v>2.6154810455087274</v>
      </c>
      <c r="P19" s="107">
        <v>0.12804641056811672</v>
      </c>
      <c r="Q19" s="105">
        <v>-3.3420650632782212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8"/>
      <c r="W21" s="58"/>
      <c r="X21" s="58"/>
      <c r="Y21" s="58"/>
      <c r="Z21" s="58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U22" s="15"/>
      <c r="V22" s="58"/>
      <c r="W22" s="58"/>
      <c r="X22" s="58"/>
      <c r="Y22" s="58"/>
      <c r="Z22" s="58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T23" s="58"/>
      <c r="U23" s="58"/>
      <c r="V23" s="58"/>
      <c r="W23" s="58"/>
      <c r="X23" s="58"/>
      <c r="Y23" s="58"/>
      <c r="Z23" s="58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9"/>
      <c r="U24" s="59"/>
      <c r="V24" s="59"/>
      <c r="W24" s="59"/>
      <c r="X24" s="59"/>
      <c r="Y24" s="59"/>
      <c r="Z24" s="59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9"/>
      <c r="U25" s="59"/>
      <c r="V25" s="59"/>
      <c r="W25" s="59"/>
      <c r="X25" s="59"/>
      <c r="Y25" s="59"/>
      <c r="Z25" s="59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9"/>
      <c r="U26" s="59"/>
      <c r="V26" s="59"/>
      <c r="W26" s="59"/>
      <c r="X26" s="59"/>
      <c r="Y26" s="59"/>
      <c r="Z26" s="59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9"/>
      <c r="U27" s="59"/>
      <c r="V27" s="59"/>
      <c r="W27" s="59"/>
      <c r="X27" s="59"/>
      <c r="Y27" s="59"/>
      <c r="Z27" s="59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9"/>
      <c r="U28" s="59"/>
      <c r="V28" s="59"/>
      <c r="W28" s="59"/>
      <c r="X28" s="59"/>
      <c r="Y28" s="59"/>
      <c r="Z28" s="59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9"/>
      <c r="U29" s="59"/>
      <c r="V29" s="59"/>
      <c r="W29" s="59"/>
      <c r="X29" s="59"/>
      <c r="Y29" s="59"/>
      <c r="Z29" s="59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9"/>
      <c r="U30" s="59"/>
      <c r="V30" s="59"/>
      <c r="W30" s="59"/>
      <c r="X30" s="59"/>
      <c r="Y30" s="59"/>
      <c r="Z30" s="59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9"/>
      <c r="U31" s="59"/>
      <c r="V31" s="59"/>
      <c r="W31" s="59"/>
      <c r="X31" s="59"/>
      <c r="Y31" s="59"/>
      <c r="Z31" s="59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9"/>
      <c r="U32" s="59"/>
      <c r="V32" s="59"/>
      <c r="W32" s="59"/>
      <c r="X32" s="59"/>
      <c r="Y32" s="59"/>
      <c r="Z32" s="59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2"/>
      <c r="S41" s="7"/>
    </row>
    <row r="42" spans="1:26" x14ac:dyDescent="0.25">
      <c r="A42" s="21"/>
      <c r="B42" s="22" t="str">
        <f>Índice!$B$35</f>
        <v>Fuente: Muestra Trimestral Manufacturera Regional, Dane. Junio de 2013.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4"/>
    </row>
    <row r="45" spans="1:26" x14ac:dyDescent="0.25">
      <c r="B45" s="26"/>
      <c r="C45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9" spans="2:3" x14ac:dyDescent="0.25">
      <c r="B59" s="26"/>
      <c r="C59" s="26"/>
    </row>
    <row r="67" spans="2:3" x14ac:dyDescent="0.25">
      <c r="B67" s="26"/>
      <c r="C67" s="26"/>
    </row>
    <row r="68" spans="2:3" x14ac:dyDescent="0.25">
      <c r="B68" s="26"/>
      <c r="C68" s="26"/>
    </row>
  </sheetData>
  <mergeCells count="6">
    <mergeCell ref="B7:Q7"/>
    <mergeCell ref="B8:Q8"/>
    <mergeCell ref="C10:D10"/>
    <mergeCell ref="E10:H10"/>
    <mergeCell ref="I10:L10"/>
    <mergeCell ref="M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7"/>
  <sheetViews>
    <sheetView view="pageBreakPreview" zoomScaleNormal="85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7" width="6.1406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68" t="s">
        <v>66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2"/>
    </row>
    <row r="8" spans="1:19" x14ac:dyDescent="0.25">
      <c r="A8" s="8"/>
      <c r="B8" s="167" t="s">
        <v>74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2"/>
    </row>
    <row r="9" spans="1:19" x14ac:dyDescent="0.25">
      <c r="A9" s="8"/>
      <c r="B9" s="9"/>
      <c r="C9" s="9"/>
      <c r="D9" s="121"/>
      <c r="E9" s="121"/>
      <c r="F9" s="121"/>
      <c r="G9" s="121"/>
      <c r="H9" s="121"/>
      <c r="I9" s="121"/>
      <c r="J9" s="121"/>
      <c r="K9" s="121"/>
      <c r="L9" s="121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69">
        <v>2009</v>
      </c>
      <c r="D10" s="169"/>
      <c r="E10" s="169">
        <v>2010</v>
      </c>
      <c r="F10" s="169"/>
      <c r="G10" s="169"/>
      <c r="H10" s="169"/>
      <c r="I10" s="169">
        <v>2011</v>
      </c>
      <c r="J10" s="169"/>
      <c r="K10" s="169"/>
      <c r="L10" s="169"/>
      <c r="M10" s="169">
        <v>2012</v>
      </c>
      <c r="N10" s="169"/>
      <c r="O10" s="169"/>
      <c r="P10" s="169"/>
      <c r="Q10" s="165">
        <v>2013</v>
      </c>
      <c r="R10" s="12"/>
    </row>
    <row r="11" spans="1:19" x14ac:dyDescent="0.25">
      <c r="A11" s="8"/>
      <c r="B11" s="10"/>
      <c r="C11" s="77" t="s">
        <v>61</v>
      </c>
      <c r="D11" s="77" t="s">
        <v>62</v>
      </c>
      <c r="E11" s="77" t="s">
        <v>59</v>
      </c>
      <c r="F11" s="77" t="s">
        <v>60</v>
      </c>
      <c r="G11" s="77" t="s">
        <v>61</v>
      </c>
      <c r="H11" s="77" t="s">
        <v>62</v>
      </c>
      <c r="I11" s="77" t="s">
        <v>59</v>
      </c>
      <c r="J11" s="77" t="s">
        <v>60</v>
      </c>
      <c r="K11" s="77" t="s">
        <v>61</v>
      </c>
      <c r="L11" s="77" t="s">
        <v>62</v>
      </c>
      <c r="M11" s="77" t="s">
        <v>59</v>
      </c>
      <c r="N11" s="77" t="s">
        <v>60</v>
      </c>
      <c r="O11" s="77" t="s">
        <v>61</v>
      </c>
      <c r="P11" s="77" t="s">
        <v>62</v>
      </c>
      <c r="Q11" s="77" t="s">
        <v>59</v>
      </c>
      <c r="R11" s="12"/>
    </row>
    <row r="12" spans="1:19" x14ac:dyDescent="0.25">
      <c r="A12" s="8"/>
      <c r="B12" s="10"/>
      <c r="C12" s="10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38"/>
      <c r="P12" s="162"/>
      <c r="Q12" s="146"/>
      <c r="R12" s="12"/>
    </row>
    <row r="13" spans="1:19" ht="16.5" customHeight="1" x14ac:dyDescent="0.25">
      <c r="A13" s="8"/>
      <c r="B13" s="14" t="s">
        <v>81</v>
      </c>
      <c r="C13" s="105">
        <v>-5.6873986606855276</v>
      </c>
      <c r="D13" s="105">
        <v>-5.9872668298163063</v>
      </c>
      <c r="E13" s="105">
        <v>-5.435348862413214</v>
      </c>
      <c r="F13" s="105">
        <v>-3.9200807741692878</v>
      </c>
      <c r="G13" s="105">
        <v>-2.5770404767289756</v>
      </c>
      <c r="H13" s="105">
        <v>-1.2464046658279049</v>
      </c>
      <c r="I13" s="105">
        <v>3.3825282499599929E-2</v>
      </c>
      <c r="J13" s="105">
        <v>0.35352336299478981</v>
      </c>
      <c r="K13" s="105">
        <v>0.97129678724792168</v>
      </c>
      <c r="L13" s="105">
        <v>1.3852328889526921</v>
      </c>
      <c r="M13" s="105">
        <v>1.357404781736693</v>
      </c>
      <c r="N13" s="105">
        <v>1.4679925444750275</v>
      </c>
      <c r="O13" s="105">
        <v>1.2153573911147797</v>
      </c>
      <c r="P13" s="105">
        <v>0.82027731658225189</v>
      </c>
      <c r="Q13" s="105">
        <v>1.7118489763601197E-2</v>
      </c>
      <c r="R13" s="12"/>
    </row>
    <row r="14" spans="1:19" x14ac:dyDescent="0.25">
      <c r="A14" s="8"/>
      <c r="B14" s="10" t="s">
        <v>12</v>
      </c>
      <c r="C14" s="54">
        <v>-6.5038819827720751</v>
      </c>
      <c r="D14" s="54">
        <v>-6.9576907443309688</v>
      </c>
      <c r="E14" s="54">
        <v>-6.0367633293399114</v>
      </c>
      <c r="F14" s="54">
        <v>-4.2889733196440964</v>
      </c>
      <c r="G14" s="54">
        <v>-2.8457638518738504</v>
      </c>
      <c r="H14" s="54">
        <v>-1.9688573864671599</v>
      </c>
      <c r="I14" s="54">
        <v>-1.6646465764108664</v>
      </c>
      <c r="J14" s="54">
        <v>-1.3724448515226251</v>
      </c>
      <c r="K14" s="54">
        <v>-0.69268061472660403</v>
      </c>
      <c r="L14" s="54">
        <v>0.43791682166285373</v>
      </c>
      <c r="M14" s="54">
        <v>1.2018822831403764</v>
      </c>
      <c r="N14" s="54">
        <v>1.7428750215984889</v>
      </c>
      <c r="O14" s="54">
        <v>2.3911756676851414</v>
      </c>
      <c r="P14" s="54">
        <v>2.8069436779891266</v>
      </c>
      <c r="Q14" s="105">
        <v>3.0874320626816054</v>
      </c>
      <c r="R14" s="12"/>
    </row>
    <row r="15" spans="1:19" x14ac:dyDescent="0.25">
      <c r="A15" s="8"/>
      <c r="B15" s="14" t="s">
        <v>11</v>
      </c>
      <c r="C15" s="105">
        <v>-5.4738308220645848</v>
      </c>
      <c r="D15" s="105">
        <v>-5.6381947141193152</v>
      </c>
      <c r="E15" s="105">
        <v>-5.5837280993644489</v>
      </c>
      <c r="F15" s="105">
        <v>-4.761086116335445</v>
      </c>
      <c r="G15" s="105">
        <v>-3.9848236278779536</v>
      </c>
      <c r="H15" s="105">
        <v>-2.736831800996764</v>
      </c>
      <c r="I15" s="105">
        <v>-1.0622646589870999</v>
      </c>
      <c r="J15" s="105">
        <v>0.24908088971211662</v>
      </c>
      <c r="K15" s="105">
        <v>1.2529431785787359</v>
      </c>
      <c r="L15" s="105">
        <v>1.6742814943287332</v>
      </c>
      <c r="M15" s="105">
        <v>1.3446324199704707</v>
      </c>
      <c r="N15" s="105">
        <v>0.67565703793097676</v>
      </c>
      <c r="O15" s="105">
        <v>-1.1843866947613968E-2</v>
      </c>
      <c r="P15" s="105">
        <v>-0.41027125432128164</v>
      </c>
      <c r="Q15" s="105">
        <v>-0.84366104680412279</v>
      </c>
      <c r="R15" s="12"/>
    </row>
    <row r="16" spans="1:19" x14ac:dyDescent="0.25">
      <c r="A16" s="8"/>
      <c r="B16" s="10" t="s">
        <v>10</v>
      </c>
      <c r="C16" s="55">
        <v>-4.7730374142789689</v>
      </c>
      <c r="D16" s="55">
        <v>-3.336493708039745</v>
      </c>
      <c r="E16" s="55">
        <v>-2.969107602641996</v>
      </c>
      <c r="F16" s="55">
        <v>-2.4991275326492479</v>
      </c>
      <c r="G16" s="55">
        <v>-1.781517054984938</v>
      </c>
      <c r="H16" s="55">
        <v>-1.5785673859891713</v>
      </c>
      <c r="I16" s="55">
        <v>-6.6584080758336217E-2</v>
      </c>
      <c r="J16" s="55">
        <v>0.95133602020063268</v>
      </c>
      <c r="K16" s="55">
        <v>1.8277554255761386</v>
      </c>
      <c r="L16" s="55">
        <v>2.9384382859974023</v>
      </c>
      <c r="M16" s="55">
        <v>2.8711413813091502</v>
      </c>
      <c r="N16" s="55">
        <v>2.7651550045465711</v>
      </c>
      <c r="O16" s="55">
        <v>1.6511051181053782</v>
      </c>
      <c r="P16" s="55">
        <v>-2.9186964428873363E-2</v>
      </c>
      <c r="Q16" s="105">
        <v>-1.6500536213417738</v>
      </c>
      <c r="R16" s="12"/>
    </row>
    <row r="17" spans="1:26" x14ac:dyDescent="0.25">
      <c r="A17" s="8"/>
      <c r="B17" s="10" t="s">
        <v>19</v>
      </c>
      <c r="C17" s="54">
        <v>-6.8339585157824896</v>
      </c>
      <c r="D17" s="54">
        <v>-7.4125593898584974</v>
      </c>
      <c r="E17" s="54">
        <v>-6.7826919452191659</v>
      </c>
      <c r="F17" s="54">
        <v>-4.3674118831545483</v>
      </c>
      <c r="G17" s="54">
        <v>-1.610137753862495</v>
      </c>
      <c r="H17" s="54">
        <v>0.4773776146051345</v>
      </c>
      <c r="I17" s="54">
        <v>2.0234541930514327</v>
      </c>
      <c r="J17" s="54">
        <v>2.3482790514164797</v>
      </c>
      <c r="K17" s="54">
        <v>3.2658294441274105</v>
      </c>
      <c r="L17" s="54">
        <v>4.885339837603575</v>
      </c>
      <c r="M17" s="54">
        <v>5.0661810531584139</v>
      </c>
      <c r="N17" s="54">
        <v>4.5867773435314785</v>
      </c>
      <c r="O17" s="54">
        <v>2.8389752849985017</v>
      </c>
      <c r="P17" s="54">
        <v>0.16906756835854964</v>
      </c>
      <c r="Q17" s="105">
        <v>-2.1251840091903174</v>
      </c>
      <c r="R17" s="12"/>
    </row>
    <row r="18" spans="1:26" x14ac:dyDescent="0.25">
      <c r="A18" s="8"/>
      <c r="B18" s="10" t="s">
        <v>68</v>
      </c>
      <c r="C18" s="55">
        <v>-11.716912795717349</v>
      </c>
      <c r="D18" s="55">
        <v>-13.392262832941871</v>
      </c>
      <c r="E18" s="55">
        <v>-12.143980296184454</v>
      </c>
      <c r="F18" s="55">
        <v>-9.5027139872793764</v>
      </c>
      <c r="G18" s="55">
        <v>-5.6138409537962231</v>
      </c>
      <c r="H18" s="55">
        <v>-2.0527238724842634</v>
      </c>
      <c r="I18" s="55">
        <v>-0.62606957007336206</v>
      </c>
      <c r="J18" s="55">
        <v>-0.35821400023290373</v>
      </c>
      <c r="K18" s="55">
        <v>-0.5702665104881266</v>
      </c>
      <c r="L18" s="55">
        <v>-0.72290429104785447</v>
      </c>
      <c r="M18" s="55">
        <v>-6.6961090634676257E-2</v>
      </c>
      <c r="N18" s="55">
        <v>0.53086654677896306</v>
      </c>
      <c r="O18" s="55">
        <v>0.8638341425634799</v>
      </c>
      <c r="P18" s="55">
        <v>1.0900839228124459</v>
      </c>
      <c r="Q18" s="105">
        <v>0.24499468087471055</v>
      </c>
      <c r="R18" s="12"/>
    </row>
    <row r="19" spans="1:26" x14ac:dyDescent="0.25">
      <c r="A19" s="8"/>
      <c r="B19" s="10" t="s">
        <v>20</v>
      </c>
      <c r="C19" s="55">
        <v>-4.4547281171899549</v>
      </c>
      <c r="D19" s="55">
        <v>-4.5573308110092636</v>
      </c>
      <c r="E19" s="55">
        <v>-3.3937287532620042</v>
      </c>
      <c r="F19" s="55">
        <v>-2.1929065058305275</v>
      </c>
      <c r="G19" s="55">
        <v>-1.5819761454124004</v>
      </c>
      <c r="H19" s="55">
        <v>-1.2502651528753184</v>
      </c>
      <c r="I19" s="55">
        <v>-2.2912108811042553</v>
      </c>
      <c r="J19" s="55">
        <v>-2.8113740043323787</v>
      </c>
      <c r="K19" s="55">
        <v>-1.9007556369471268</v>
      </c>
      <c r="L19" s="55">
        <v>-1.4166462071837582</v>
      </c>
      <c r="M19" s="55">
        <v>-0.15965570277893804</v>
      </c>
      <c r="N19" s="55">
        <v>1.0748916047061963</v>
      </c>
      <c r="O19" s="55">
        <v>0.94104969944552863</v>
      </c>
      <c r="P19" s="55">
        <v>1.4274727553403643</v>
      </c>
      <c r="Q19" s="105">
        <v>0.79803945751555361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8"/>
      <c r="W21" s="58"/>
      <c r="X21" s="58"/>
      <c r="Y21" s="58"/>
      <c r="Z21" s="58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T22" s="58"/>
      <c r="U22" s="58"/>
      <c r="V22" s="58"/>
      <c r="W22" s="58"/>
      <c r="X22" s="58"/>
      <c r="Y22" s="58"/>
      <c r="Z22" s="58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T23" s="59"/>
      <c r="U23" s="59"/>
      <c r="V23" s="59"/>
      <c r="W23" s="59"/>
      <c r="X23" s="59"/>
      <c r="Y23" s="59"/>
      <c r="Z23" s="59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9"/>
      <c r="U24" s="59"/>
      <c r="V24" s="59"/>
      <c r="W24" s="59"/>
      <c r="X24" s="59"/>
      <c r="Y24" s="59"/>
      <c r="Z24" s="59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9"/>
      <c r="U25" s="59"/>
      <c r="V25" s="59"/>
      <c r="W25" s="59"/>
      <c r="X25" s="59"/>
      <c r="Y25" s="59"/>
      <c r="Z25" s="59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9"/>
      <c r="U26" s="59"/>
      <c r="V26" s="59"/>
      <c r="W26" s="59"/>
      <c r="X26" s="59"/>
      <c r="Y26" s="59"/>
      <c r="Z26" s="59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9"/>
      <c r="U27" s="59"/>
      <c r="V27" s="59"/>
      <c r="W27" s="59"/>
      <c r="X27" s="59"/>
      <c r="Y27" s="59"/>
      <c r="Z27" s="59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9"/>
      <c r="U28" s="59"/>
      <c r="V28" s="59"/>
      <c r="W28" s="59"/>
      <c r="X28" s="59"/>
      <c r="Y28" s="59"/>
      <c r="Z28" s="59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9"/>
      <c r="U29" s="59"/>
      <c r="V29" s="59"/>
      <c r="W29" s="59"/>
      <c r="X29" s="59"/>
      <c r="Y29" s="59"/>
      <c r="Z29" s="59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9"/>
      <c r="U30" s="59"/>
      <c r="V30" s="59"/>
      <c r="W30" s="59"/>
      <c r="X30" s="59"/>
      <c r="Y30" s="59"/>
      <c r="Z30" s="59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9"/>
      <c r="U31" s="59"/>
      <c r="V31" s="59"/>
      <c r="W31" s="59"/>
      <c r="X31" s="59"/>
      <c r="Y31" s="59"/>
      <c r="Z31" s="59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9"/>
      <c r="U32" s="59"/>
      <c r="V32" s="59"/>
      <c r="W32" s="59"/>
      <c r="X32" s="59"/>
      <c r="Y32" s="59"/>
      <c r="Z32" s="59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20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x14ac:dyDescent="0.25">
      <c r="A41" s="21"/>
      <c r="B41" s="22" t="str">
        <f>Índice!$B$35</f>
        <v>Fuente: Muestra Trimestral Manufacturera Regional, Dane. Junio de 2013.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4"/>
    </row>
    <row r="44" spans="1:26" x14ac:dyDescent="0.25">
      <c r="B44" s="26"/>
      <c r="C44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8" spans="2:3" x14ac:dyDescent="0.25">
      <c r="B58" s="26"/>
      <c r="C58" s="26"/>
    </row>
    <row r="66" spans="2:3" x14ac:dyDescent="0.25">
      <c r="B66" s="26"/>
      <c r="C66" s="26"/>
    </row>
    <row r="67" spans="2:3" x14ac:dyDescent="0.25">
      <c r="B67" s="26"/>
      <c r="C67" s="26"/>
    </row>
  </sheetData>
  <mergeCells count="6">
    <mergeCell ref="B7:Q7"/>
    <mergeCell ref="B8:Q8"/>
    <mergeCell ref="C10:D10"/>
    <mergeCell ref="E10:H10"/>
    <mergeCell ref="I10:L10"/>
    <mergeCell ref="M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2"/>
  <sheetViews>
    <sheetView view="pageBreakPreview" zoomScale="85" zoomScaleNormal="100" zoomScaleSheetLayoutView="85" zoomScalePageLayoutView="55" workbookViewId="0">
      <selection activeCell="B27" sqref="B27"/>
    </sheetView>
  </sheetViews>
  <sheetFormatPr baseColWidth="10" defaultColWidth="10.85546875" defaultRowHeight="15.75" x14ac:dyDescent="0.25"/>
  <cols>
    <col min="1" max="1" width="1.85546875" style="7" customWidth="1"/>
    <col min="2" max="2" width="52.85546875" style="7" customWidth="1"/>
    <col min="3" max="3" width="11.7109375" style="7" customWidth="1"/>
    <col min="4" max="7" width="5.85546875" style="7" customWidth="1"/>
    <col min="8" max="8" width="14" style="7" customWidth="1"/>
    <col min="9" max="10" width="3.140625" style="7" customWidth="1"/>
    <col min="11" max="11" width="1.28515625" style="7" customWidth="1"/>
    <col min="12" max="12" width="17.5703125" style="7" customWidth="1"/>
    <col min="13" max="15" width="19.42578125" style="87" customWidth="1"/>
    <col min="16" max="18" width="10.85546875" style="87"/>
    <col min="19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68" t="s">
        <v>83</v>
      </c>
      <c r="C7" s="168"/>
      <c r="D7" s="168"/>
      <c r="E7" s="168"/>
      <c r="F7" s="168"/>
      <c r="G7" s="168"/>
      <c r="H7" s="168"/>
      <c r="I7" s="168"/>
      <c r="J7" s="168"/>
      <c r="K7" s="12"/>
    </row>
    <row r="8" spans="1:15" x14ac:dyDescent="0.25">
      <c r="A8" s="8"/>
      <c r="B8" s="167" t="s">
        <v>157</v>
      </c>
      <c r="C8" s="167"/>
      <c r="D8" s="167"/>
      <c r="E8" s="167"/>
      <c r="F8" s="167"/>
      <c r="G8" s="167"/>
      <c r="H8" s="167"/>
      <c r="I8" s="167"/>
      <c r="J8" s="167"/>
      <c r="K8" s="12"/>
    </row>
    <row r="9" spans="1:15" ht="11.25" customHeight="1" x14ac:dyDescent="0.25">
      <c r="A9" s="8"/>
      <c r="B9" s="9"/>
      <c r="C9" s="92"/>
      <c r="D9" s="92"/>
      <c r="E9" s="92"/>
      <c r="F9" s="92"/>
      <c r="G9" s="92"/>
      <c r="H9" s="9"/>
      <c r="I9" s="9"/>
      <c r="J9" s="9"/>
      <c r="K9" s="12"/>
    </row>
    <row r="10" spans="1:15" ht="14.25" customHeight="1" x14ac:dyDescent="0.25">
      <c r="A10" s="8"/>
      <c r="B10" s="10"/>
      <c r="D10" s="169" t="s">
        <v>0</v>
      </c>
      <c r="E10" s="169"/>
      <c r="F10" s="169"/>
      <c r="G10" s="169"/>
      <c r="H10" s="76" t="s">
        <v>57</v>
      </c>
      <c r="I10" s="92"/>
      <c r="K10" s="12"/>
      <c r="L10" s="6"/>
    </row>
    <row r="11" spans="1:15" x14ac:dyDescent="0.25">
      <c r="A11" s="8"/>
      <c r="B11" s="10"/>
      <c r="C11" s="141"/>
      <c r="D11" s="141">
        <v>2010</v>
      </c>
      <c r="E11" s="141">
        <v>2011</v>
      </c>
      <c r="F11" s="141">
        <v>2012</v>
      </c>
      <c r="G11" s="141">
        <v>2013</v>
      </c>
      <c r="H11" s="141">
        <v>2013</v>
      </c>
      <c r="K11" s="12"/>
      <c r="L11" s="6"/>
    </row>
    <row r="12" spans="1:15" x14ac:dyDescent="0.25">
      <c r="A12" s="8"/>
      <c r="B12" s="10"/>
      <c r="C12" s="142"/>
      <c r="D12" s="92"/>
      <c r="E12" s="92"/>
      <c r="F12" s="92"/>
      <c r="G12" s="92"/>
      <c r="K12" s="12"/>
      <c r="L12" s="6"/>
      <c r="N12" s="87" t="s">
        <v>78</v>
      </c>
      <c r="O12" s="87" t="s">
        <v>57</v>
      </c>
    </row>
    <row r="13" spans="1:15" x14ac:dyDescent="0.25">
      <c r="A13" s="8"/>
      <c r="B13" s="50" t="s">
        <v>31</v>
      </c>
      <c r="C13" s="93"/>
      <c r="D13" s="55">
        <v>-12.883877073211991</v>
      </c>
      <c r="E13" s="55">
        <v>34.326495775335331</v>
      </c>
      <c r="F13" s="55">
        <v>-0.45874228075791779</v>
      </c>
      <c r="G13" s="84">
        <v>-21.701952209233323</v>
      </c>
      <c r="H13" s="55">
        <v>-2.6992975381930102</v>
      </c>
      <c r="K13" s="12"/>
      <c r="L13" s="6"/>
      <c r="M13" s="87" t="str">
        <f>B30</f>
        <v>Confiteria, cafe y otros productos alimenticios</v>
      </c>
      <c r="N13" s="91">
        <f>G30</f>
        <v>10.548207024596913</v>
      </c>
      <c r="O13" s="91">
        <f>H30</f>
        <v>0.71907841519729387</v>
      </c>
    </row>
    <row r="14" spans="1:15" x14ac:dyDescent="0.25">
      <c r="A14" s="8"/>
      <c r="B14" s="50" t="s">
        <v>112</v>
      </c>
      <c r="C14" s="93"/>
      <c r="D14" s="55">
        <v>-0.31239487470539062</v>
      </c>
      <c r="E14" s="55">
        <v>3.2912660715963327</v>
      </c>
      <c r="F14" s="55">
        <v>5.8882223936545852</v>
      </c>
      <c r="G14" s="84">
        <v>-4.4991870641735821</v>
      </c>
      <c r="H14" s="55">
        <v>-0.5049393812449352</v>
      </c>
      <c r="K14" s="12"/>
      <c r="L14" s="6"/>
      <c r="M14" s="87" t="str">
        <f>B29</f>
        <v xml:space="preserve">Otras industrias manufactureras </v>
      </c>
      <c r="N14" s="91">
        <f>G29</f>
        <v>8.4221806776522143</v>
      </c>
      <c r="O14" s="91">
        <f>H29</f>
        <v>0.37675136924931463</v>
      </c>
    </row>
    <row r="15" spans="1:15" x14ac:dyDescent="0.25">
      <c r="A15" s="8"/>
      <c r="B15" s="50" t="s">
        <v>183</v>
      </c>
      <c r="C15" s="145"/>
      <c r="D15" s="54">
        <v>-7.5973219002418162</v>
      </c>
      <c r="E15" s="54">
        <v>6.4474762883836245</v>
      </c>
      <c r="F15" s="55">
        <v>6.0790108200506898</v>
      </c>
      <c r="G15" s="84">
        <v>-3.7894966894729931</v>
      </c>
      <c r="H15" s="54">
        <v>-0.46745667861635293</v>
      </c>
      <c r="K15" s="12"/>
      <c r="L15" s="6"/>
      <c r="M15" s="87" t="str">
        <f>B28</f>
        <v>Producción, transformación de carnes, aceites y grasas, frutas y verduras</v>
      </c>
      <c r="N15" s="91">
        <f>G28</f>
        <v>3.1274407511435953</v>
      </c>
      <c r="O15" s="91">
        <f>H28</f>
        <v>0.21294147295197885</v>
      </c>
    </row>
    <row r="16" spans="1:15" ht="15" customHeight="1" x14ac:dyDescent="0.25">
      <c r="A16" s="8"/>
      <c r="B16" s="50" t="s">
        <v>161</v>
      </c>
      <c r="C16" s="145"/>
      <c r="D16" s="54">
        <v>-23.603240161326276</v>
      </c>
      <c r="E16" s="54">
        <v>-14.066256812910217</v>
      </c>
      <c r="F16" s="55">
        <v>3.0043547425898876</v>
      </c>
      <c r="G16" s="84">
        <v>-6.8689378696789376</v>
      </c>
      <c r="H16" s="54">
        <v>-0.28539505122274139</v>
      </c>
      <c r="K16" s="12"/>
      <c r="L16" s="6"/>
      <c r="M16" s="87" t="str">
        <f>B27</f>
        <v>Bebidas no alcohólicas; aguas minerales</v>
      </c>
      <c r="N16" s="91">
        <f>G27</f>
        <v>4.1558568014505193</v>
      </c>
      <c r="O16" s="91">
        <f>H27</f>
        <v>0.16639597479665136</v>
      </c>
    </row>
    <row r="17" spans="1:19" x14ac:dyDescent="0.25">
      <c r="A17" s="8"/>
      <c r="B17" s="50" t="s">
        <v>148</v>
      </c>
      <c r="C17" s="145"/>
      <c r="D17" s="54">
        <v>-3.8160208990534294</v>
      </c>
      <c r="E17" s="54">
        <v>10.926657812090879</v>
      </c>
      <c r="F17" s="55">
        <v>5.2136703783081995</v>
      </c>
      <c r="G17" s="84">
        <v>-2.6511914508379197</v>
      </c>
      <c r="H17" s="54">
        <v>-0.26116718146903084</v>
      </c>
      <c r="K17" s="12"/>
      <c r="L17" s="6"/>
      <c r="M17" s="87" t="str">
        <f>B26</f>
        <v>Prendas de vestir, excepto prendas de piel.</v>
      </c>
      <c r="N17" s="91">
        <f>G26</f>
        <v>5.8837060200463975</v>
      </c>
      <c r="O17" s="91">
        <f>H26</f>
        <v>0.15770326315149957</v>
      </c>
    </row>
    <row r="18" spans="1:19" ht="15" customHeight="1" x14ac:dyDescent="0.25">
      <c r="A18" s="8"/>
      <c r="B18" s="50" t="s">
        <v>24</v>
      </c>
      <c r="C18" s="145"/>
      <c r="D18" s="54">
        <v>-10.872123421573987</v>
      </c>
      <c r="E18" s="54">
        <v>-3.9843077836880458</v>
      </c>
      <c r="F18" s="55">
        <v>6.102597883478289</v>
      </c>
      <c r="G18" s="84">
        <v>-3.3615298680733319</v>
      </c>
      <c r="H18" s="54">
        <v>-0.26057353202253852</v>
      </c>
      <c r="K18" s="12"/>
      <c r="L18" s="6"/>
      <c r="M18" s="87" t="str">
        <f>B25</f>
        <v>Elaboración de productos lácteos</v>
      </c>
      <c r="N18" s="91">
        <f>G25</f>
        <v>11.460465956437393</v>
      </c>
      <c r="O18" s="91">
        <f>H25</f>
        <v>9.2780110173835112E-2</v>
      </c>
    </row>
    <row r="19" spans="1:19" x14ac:dyDescent="0.25">
      <c r="A19" s="8"/>
      <c r="B19" s="50" t="s">
        <v>111</v>
      </c>
      <c r="C19" s="93"/>
      <c r="D19" s="55">
        <v>0.18082203683020825</v>
      </c>
      <c r="E19" s="55">
        <v>15.840406684994356</v>
      </c>
      <c r="F19" s="55">
        <v>-2.0566112787715474</v>
      </c>
      <c r="G19" s="84">
        <v>-11.379355548444304</v>
      </c>
      <c r="H19" s="55">
        <v>-0.18635777480776952</v>
      </c>
      <c r="K19" s="12"/>
      <c r="L19" s="6"/>
      <c r="M19" s="87" t="str">
        <f>B24</f>
        <v>Productos de papel y cartón</v>
      </c>
      <c r="N19" s="91">
        <f>G24</f>
        <v>-1.3436815734947039</v>
      </c>
      <c r="O19" s="91">
        <f>H24</f>
        <v>-3.7548690289596204E-2</v>
      </c>
    </row>
    <row r="20" spans="1:19" x14ac:dyDescent="0.25">
      <c r="A20" s="8"/>
      <c r="B20" s="50" t="s">
        <v>108</v>
      </c>
      <c r="C20" s="145"/>
      <c r="D20" s="54">
        <v>-4.4821590807991418</v>
      </c>
      <c r="E20" s="54">
        <v>10.568520285061256</v>
      </c>
      <c r="F20" s="55">
        <v>-5.1490482012453427</v>
      </c>
      <c r="G20" s="84">
        <v>-18.867496556555096</v>
      </c>
      <c r="H20" s="54">
        <v>-0.13639449334733553</v>
      </c>
      <c r="K20" s="12"/>
      <c r="L20" s="6"/>
      <c r="M20" s="87" t="str">
        <f>B23</f>
        <v xml:space="preserve">Bebidas alcohólicas y  elaboración de cervezas </v>
      </c>
      <c r="N20" s="91">
        <f>G23</f>
        <v>-58.507710502199608</v>
      </c>
      <c r="O20" s="91">
        <f>H23</f>
        <v>-4.230570987727604E-2</v>
      </c>
    </row>
    <row r="21" spans="1:19" x14ac:dyDescent="0.25">
      <c r="A21" s="8"/>
      <c r="B21" s="50" t="s">
        <v>173</v>
      </c>
      <c r="C21" s="93"/>
      <c r="D21" s="55">
        <v>-13.316286807736844</v>
      </c>
      <c r="E21" s="55">
        <v>1.7480017536322334</v>
      </c>
      <c r="F21" s="55">
        <v>-2.7311161271491025</v>
      </c>
      <c r="G21" s="84">
        <v>-1.4036609029444258</v>
      </c>
      <c r="H21" s="55">
        <v>-0.11315128327301477</v>
      </c>
      <c r="K21" s="12"/>
      <c r="L21" s="6"/>
      <c r="M21" s="87" t="str">
        <f>B22</f>
        <v>Productos de panadería</v>
      </c>
      <c r="N21" s="91">
        <f>G22</f>
        <v>-2.5576472631925085</v>
      </c>
      <c r="O21" s="91">
        <f>H22</f>
        <v>-8.6052564540862506E-2</v>
      </c>
    </row>
    <row r="22" spans="1:19" ht="15.75" customHeight="1" x14ac:dyDescent="0.25">
      <c r="A22" s="8"/>
      <c r="B22" s="50" t="s">
        <v>28</v>
      </c>
      <c r="C22" s="93"/>
      <c r="D22" s="55">
        <v>6.9146811346302073</v>
      </c>
      <c r="E22" s="55">
        <v>10.800222813261717</v>
      </c>
      <c r="F22" s="55">
        <v>-2.3885547332859636</v>
      </c>
      <c r="G22" s="84">
        <v>-2.5576472631925085</v>
      </c>
      <c r="H22" s="55">
        <v>-8.6052564540862506E-2</v>
      </c>
      <c r="K22" s="12"/>
      <c r="L22" s="6"/>
      <c r="M22" s="87" t="str">
        <f>B21</f>
        <v>Hilatura, tejedura y productos textiles</v>
      </c>
      <c r="N22" s="91">
        <f>G21</f>
        <v>-1.4036609029444258</v>
      </c>
      <c r="O22" s="91">
        <f>H21</f>
        <v>-0.11315128327301477</v>
      </c>
    </row>
    <row r="23" spans="1:19" x14ac:dyDescent="0.25">
      <c r="A23" s="8"/>
      <c r="B23" s="50" t="s">
        <v>107</v>
      </c>
      <c r="C23" s="145"/>
      <c r="D23" s="54">
        <v>-17.760748878741563</v>
      </c>
      <c r="E23" s="54">
        <v>-80.877797376333731</v>
      </c>
      <c r="F23" s="55">
        <v>-80.773422438551748</v>
      </c>
      <c r="G23" s="84">
        <v>-58.507710502199608</v>
      </c>
      <c r="H23" s="54">
        <v>-4.230570987727604E-2</v>
      </c>
      <c r="K23" s="12"/>
      <c r="L23" s="6"/>
      <c r="M23" s="87" t="str">
        <f>B20</f>
        <v>Elaboración de productos derivados del petróleo, fuera de refinería</v>
      </c>
      <c r="N23" s="91">
        <f>G20</f>
        <v>-18.867496556555096</v>
      </c>
      <c r="O23" s="91">
        <f>H20</f>
        <v>-0.13639449334733553</v>
      </c>
    </row>
    <row r="24" spans="1:19" ht="15.75" customHeight="1" x14ac:dyDescent="0.25">
      <c r="A24" s="8"/>
      <c r="B24" s="56" t="s">
        <v>29</v>
      </c>
      <c r="C24" s="93"/>
      <c r="D24" s="55">
        <v>1.8534280299785433</v>
      </c>
      <c r="E24" s="55">
        <v>6.1051230586517624</v>
      </c>
      <c r="F24" s="55">
        <v>9.1636649511090074</v>
      </c>
      <c r="G24" s="84">
        <v>-1.3436815734947039</v>
      </c>
      <c r="H24" s="55">
        <v>-3.7548690289596204E-2</v>
      </c>
      <c r="K24" s="12"/>
      <c r="L24" s="6"/>
      <c r="M24" s="87" t="str">
        <f>B19</f>
        <v>Curtido y preparado de cueros, fabricación de calzado y artículos de viaje</v>
      </c>
      <c r="N24" s="91">
        <f>G19</f>
        <v>-11.379355548444304</v>
      </c>
      <c r="O24" s="91">
        <f>H19</f>
        <v>-0.18635777480776952</v>
      </c>
    </row>
    <row r="25" spans="1:19" x14ac:dyDescent="0.25">
      <c r="A25" s="8"/>
      <c r="B25" s="50" t="s">
        <v>25</v>
      </c>
      <c r="C25" s="93"/>
      <c r="D25" s="55">
        <v>-10.211567613010908</v>
      </c>
      <c r="E25" s="55">
        <v>-46.015921391328895</v>
      </c>
      <c r="F25" s="55">
        <v>9.1669286277098028</v>
      </c>
      <c r="G25" s="84">
        <v>11.460465956437393</v>
      </c>
      <c r="H25" s="55">
        <v>9.2780110173835112E-2</v>
      </c>
      <c r="K25" s="12"/>
      <c r="L25" s="6"/>
      <c r="M25" s="87" t="str">
        <f>B18</f>
        <v>Edición e impresión</v>
      </c>
      <c r="N25" s="91">
        <f>G18</f>
        <v>-3.3615298680733319</v>
      </c>
      <c r="O25" s="91">
        <f>H18</f>
        <v>-0.26057353202253852</v>
      </c>
    </row>
    <row r="26" spans="1:19" ht="15" customHeight="1" x14ac:dyDescent="0.25">
      <c r="A26" s="8"/>
      <c r="B26" s="50" t="s">
        <v>150</v>
      </c>
      <c r="C26" s="93"/>
      <c r="D26" s="55">
        <v>-7.1026034939856819</v>
      </c>
      <c r="E26" s="55">
        <v>0.62840944575028868</v>
      </c>
      <c r="F26" s="55">
        <v>0.48827174647361193</v>
      </c>
      <c r="G26" s="84">
        <v>5.8837060200463975</v>
      </c>
      <c r="H26" s="55">
        <v>0.15770326315149957</v>
      </c>
      <c r="K26" s="12"/>
      <c r="L26" s="6"/>
      <c r="M26" s="87" t="str">
        <f>B17</f>
        <v>Industrias básicas de hierro, acero, productos elaborados de metal y minerales no metálicos</v>
      </c>
      <c r="N26" s="91">
        <f>G17</f>
        <v>-2.6511914508379197</v>
      </c>
      <c r="O26" s="91">
        <f>H17</f>
        <v>-0.26116718146903084</v>
      </c>
    </row>
    <row r="27" spans="1:19" x14ac:dyDescent="0.25">
      <c r="A27" s="8"/>
      <c r="B27" s="50" t="s">
        <v>124</v>
      </c>
      <c r="C27" s="93"/>
      <c r="D27" s="55">
        <v>10.68620225390211</v>
      </c>
      <c r="E27" s="55">
        <v>-1.3784066801787453</v>
      </c>
      <c r="F27" s="55">
        <v>12.239260075475244</v>
      </c>
      <c r="G27" s="84">
        <v>4.1558568014505193</v>
      </c>
      <c r="H27" s="55">
        <v>0.16639597479665136</v>
      </c>
      <c r="K27" s="12"/>
      <c r="L27" s="6"/>
      <c r="M27" s="87" t="str">
        <f>B16</f>
        <v>Fabricación de maquinaria y equipo</v>
      </c>
      <c r="N27" s="91">
        <f>G16</f>
        <v>-6.8689378696789376</v>
      </c>
      <c r="O27" s="91">
        <f>H16</f>
        <v>-0.28539505122274139</v>
      </c>
    </row>
    <row r="28" spans="1:19" x14ac:dyDescent="0.25">
      <c r="A28" s="8"/>
      <c r="B28" s="50" t="s">
        <v>149</v>
      </c>
      <c r="C28" s="93"/>
      <c r="D28" s="55">
        <v>2.1334603487101811</v>
      </c>
      <c r="E28" s="55">
        <v>5.6669495235845968</v>
      </c>
      <c r="F28" s="55">
        <v>8.9448094005050827</v>
      </c>
      <c r="G28" s="84">
        <v>3.1274407511435953</v>
      </c>
      <c r="H28" s="55">
        <v>0.21294147295197885</v>
      </c>
      <c r="K28" s="12"/>
      <c r="L28" s="6"/>
      <c r="M28" s="87" t="str">
        <f>B15</f>
        <v>Químicas básicas; farmacéuticos, jabones</v>
      </c>
      <c r="N28" s="91">
        <f>G15</f>
        <v>-3.7894966894729931</v>
      </c>
      <c r="O28" s="91">
        <f>H15</f>
        <v>-0.46745667861635293</v>
      </c>
    </row>
    <row r="29" spans="1:19" ht="15.75" customHeight="1" x14ac:dyDescent="0.25">
      <c r="A29" s="8"/>
      <c r="B29" s="50" t="s">
        <v>26</v>
      </c>
      <c r="C29" s="145"/>
      <c r="D29" s="54">
        <v>2.8994450710121189</v>
      </c>
      <c r="E29" s="54">
        <v>2.9693706889140969</v>
      </c>
      <c r="F29" s="55">
        <v>-12.545444799899874</v>
      </c>
      <c r="G29" s="84">
        <v>8.4221806776522143</v>
      </c>
      <c r="H29" s="54">
        <v>0.37675136924931463</v>
      </c>
      <c r="K29" s="12"/>
      <c r="L29" s="6"/>
      <c r="M29" s="87" t="str">
        <f>B14</f>
        <v>Fabricación de artículos de plástico y caucho</v>
      </c>
      <c r="N29" s="91">
        <f>G14</f>
        <v>-4.4991870641735821</v>
      </c>
      <c r="O29" s="91">
        <f>H14</f>
        <v>-0.5049393812449352</v>
      </c>
    </row>
    <row r="30" spans="1:19" x14ac:dyDescent="0.25">
      <c r="A30" s="8"/>
      <c r="B30" s="57" t="s">
        <v>82</v>
      </c>
      <c r="C30" s="93"/>
      <c r="D30" s="55">
        <v>-3.422923579471282</v>
      </c>
      <c r="E30" s="55">
        <v>-3.0349804403235092</v>
      </c>
      <c r="F30" s="55">
        <v>-2.6841633148305122</v>
      </c>
      <c r="G30" s="84">
        <v>10.548207024596913</v>
      </c>
      <c r="H30" s="55">
        <v>0.71907841519729387</v>
      </c>
      <c r="K30" s="12"/>
      <c r="L30" s="6"/>
      <c r="M30" s="87" t="str">
        <f>B13</f>
        <v>Vehículos automotores, remolques</v>
      </c>
      <c r="N30" s="91">
        <f>G13</f>
        <v>-21.701952209233323</v>
      </c>
      <c r="O30" s="91">
        <f>H13</f>
        <v>-2.6992975381930102</v>
      </c>
    </row>
    <row r="31" spans="1:19" x14ac:dyDescent="0.25">
      <c r="A31" s="8"/>
      <c r="B31" s="14" t="s">
        <v>32</v>
      </c>
      <c r="C31" s="140"/>
      <c r="D31" s="84">
        <v>-6.40346410457171</v>
      </c>
      <c r="E31" s="84">
        <v>3.3020755701183679</v>
      </c>
      <c r="F31" s="84">
        <v>2.1703620523890077</v>
      </c>
      <c r="G31" s="84">
        <v>-3.3549892733839015</v>
      </c>
      <c r="H31" s="84">
        <v>-3.3549892733839015</v>
      </c>
      <c r="K31" s="12"/>
      <c r="L31" s="6"/>
      <c r="M31" s="87" t="str">
        <f t="shared" ref="M31" si="0">B31</f>
        <v>Total</v>
      </c>
      <c r="N31" s="91">
        <f>G31</f>
        <v>-3.3549892733839015</v>
      </c>
      <c r="O31" s="91">
        <f>H31</f>
        <v>-3.3549892733839015</v>
      </c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156"/>
      <c r="N32" s="156"/>
      <c r="O32" s="156"/>
      <c r="P32" s="89"/>
      <c r="Q32" s="89"/>
      <c r="R32" s="89"/>
      <c r="S32" s="58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7"/>
      <c r="N33" s="87"/>
      <c r="O33" s="87"/>
      <c r="P33" s="89"/>
      <c r="Q33" s="89"/>
      <c r="R33" s="89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7"/>
      <c r="N34" s="87"/>
      <c r="O34" s="87"/>
      <c r="P34" s="89"/>
      <c r="Q34" s="89"/>
      <c r="R34" s="89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7"/>
      <c r="N35" s="88"/>
      <c r="O35" s="89"/>
      <c r="P35" s="89"/>
      <c r="Q35" s="89"/>
      <c r="R35" s="89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89"/>
      <c r="N36" s="89"/>
      <c r="O36" s="89"/>
      <c r="P36" s="89"/>
      <c r="Q36" s="89"/>
      <c r="R36" s="89"/>
      <c r="S36" s="58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0"/>
      <c r="N37" s="90"/>
      <c r="O37" s="90"/>
      <c r="P37" s="90"/>
      <c r="Q37" s="90"/>
      <c r="R37" s="90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0"/>
      <c r="N38" s="90"/>
      <c r="O38" s="90"/>
      <c r="P38" s="90"/>
      <c r="Q38" s="90"/>
      <c r="R38" s="90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0"/>
      <c r="N39" s="90"/>
      <c r="O39" s="90"/>
      <c r="P39" s="90"/>
      <c r="Q39" s="90"/>
      <c r="R39" s="90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0"/>
      <c r="N40" s="90"/>
      <c r="O40" s="90"/>
      <c r="P40" s="90"/>
      <c r="Q40" s="90"/>
      <c r="R40" s="90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0"/>
      <c r="N41" s="90"/>
      <c r="O41" s="90"/>
      <c r="P41" s="90"/>
      <c r="Q41" s="90"/>
      <c r="R41" s="90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0"/>
      <c r="N42" s="90"/>
      <c r="O42" s="90"/>
      <c r="P42" s="90"/>
      <c r="Q42" s="90"/>
      <c r="R42" s="90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0"/>
      <c r="N43" s="90"/>
      <c r="O43" s="90"/>
      <c r="P43" s="90"/>
      <c r="Q43" s="90"/>
      <c r="R43" s="90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0"/>
      <c r="N44" s="90"/>
      <c r="O44" s="90"/>
      <c r="P44" s="90"/>
      <c r="Q44" s="90"/>
      <c r="R44" s="90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0"/>
      <c r="N45" s="90"/>
      <c r="O45" s="90"/>
      <c r="P45" s="90"/>
      <c r="Q45" s="90"/>
      <c r="R45" s="90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0"/>
      <c r="N46" s="90"/>
      <c r="O46" s="90"/>
      <c r="P46" s="90"/>
      <c r="Q46" s="90"/>
      <c r="R46" s="90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0"/>
      <c r="N47" s="90"/>
      <c r="O47" s="90"/>
      <c r="P47" s="90"/>
      <c r="Q47" s="90"/>
      <c r="R47" s="90"/>
      <c r="S47" s="59"/>
    </row>
    <row r="48" spans="1:19" s="6" customFormat="1" ht="14.25" customHeight="1" x14ac:dyDescent="0.25">
      <c r="A48" s="8"/>
      <c r="B48" s="14"/>
      <c r="C48" s="16"/>
      <c r="D48" s="16"/>
      <c r="E48" s="16"/>
      <c r="F48" s="16"/>
      <c r="G48" s="16"/>
      <c r="H48" s="17"/>
      <c r="I48" s="17"/>
      <c r="J48" s="17"/>
      <c r="K48" s="12"/>
      <c r="L48" s="7"/>
      <c r="M48" s="90"/>
      <c r="N48" s="90"/>
      <c r="O48" s="90"/>
      <c r="P48" s="90"/>
      <c r="Q48" s="90"/>
      <c r="R48" s="90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0"/>
      <c r="N49" s="90"/>
      <c r="O49" s="90"/>
      <c r="P49" s="90"/>
      <c r="Q49" s="90"/>
      <c r="R49" s="90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0"/>
      <c r="N50" s="90"/>
      <c r="O50" s="90"/>
      <c r="P50" s="90"/>
      <c r="Q50" s="90"/>
      <c r="R50" s="90"/>
      <c r="S50" s="59"/>
    </row>
    <row r="51" spans="1:19" s="6" customFormat="1" x14ac:dyDescent="0.25">
      <c r="A51" s="8"/>
      <c r="B51" s="1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90"/>
      <c r="N51" s="90"/>
      <c r="O51" s="90"/>
      <c r="P51" s="90"/>
      <c r="Q51" s="90"/>
      <c r="R51" s="90"/>
      <c r="S51" s="59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7" t="str">
        <f>IF(G52="","",1)</f>
        <v/>
      </c>
      <c r="N52" s="87"/>
      <c r="O52" s="87"/>
      <c r="P52" s="87"/>
      <c r="Q52" s="87"/>
      <c r="R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7" t="str">
        <f>IF(G53="","",1)</f>
        <v/>
      </c>
      <c r="N53" s="87"/>
      <c r="O53" s="87"/>
      <c r="P53" s="87"/>
      <c r="Q53" s="87"/>
      <c r="R53" s="87"/>
    </row>
    <row r="54" spans="1:19" s="6" customFormat="1" x14ac:dyDescent="0.25">
      <c r="A54" s="8"/>
      <c r="B54" s="20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7"/>
      <c r="N54" s="87"/>
      <c r="O54" s="87"/>
      <c r="P54" s="87"/>
      <c r="Q54" s="87"/>
      <c r="R54" s="87"/>
    </row>
    <row r="55" spans="1:19" s="6" customFormat="1" x14ac:dyDescent="0.25">
      <c r="A55" s="8"/>
      <c r="B55" s="72"/>
      <c r="C55" s="16"/>
      <c r="D55" s="16"/>
      <c r="E55" s="16"/>
      <c r="F55" s="16"/>
      <c r="G55" s="18"/>
      <c r="H55" s="19"/>
      <c r="I55" s="19"/>
      <c r="J55" s="19"/>
      <c r="K55" s="12"/>
      <c r="L55" s="7"/>
      <c r="M55" s="87"/>
      <c r="N55" s="88"/>
      <c r="O55" s="87"/>
      <c r="P55" s="87"/>
      <c r="Q55" s="87"/>
      <c r="R55" s="87"/>
    </row>
    <row r="56" spans="1:19" x14ac:dyDescent="0.25">
      <c r="A56" s="21"/>
      <c r="B56" s="22" t="str">
        <f>Índice!$B$35</f>
        <v>Fuente: Muestra Trimestral Manufacturera Regional, Dane. Junio de 2013.</v>
      </c>
      <c r="C56" s="23"/>
      <c r="D56" s="23"/>
      <c r="E56" s="23"/>
      <c r="F56" s="23"/>
      <c r="G56" s="23"/>
      <c r="H56" s="23"/>
      <c r="I56" s="23"/>
      <c r="J56" s="23"/>
      <c r="K56" s="24"/>
    </row>
    <row r="59" spans="1:19" x14ac:dyDescent="0.25">
      <c r="B59" s="26"/>
    </row>
    <row r="64" spans="1:19" x14ac:dyDescent="0.25">
      <c r="B64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3" spans="2:2" x14ac:dyDescent="0.25">
      <c r="B73" s="26"/>
    </row>
    <row r="81" spans="2:2" x14ac:dyDescent="0.25">
      <c r="B81" s="26"/>
    </row>
    <row r="82" spans="2:2" x14ac:dyDescent="0.25">
      <c r="B82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1" orientation="portrait" r:id="rId1"/>
  <headerFooter>
    <oddFooter>&amp;C&amp;"-,Negrita"&amp;12&amp;K08-047Página 29</oddFooter>
  </headerFooter>
  <rowBreaks count="1" manualBreakCount="1">
    <brk id="56" max="16383" man="1"/>
  </rowBreaks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view="pageBreakPreview" topLeftCell="A4" zoomScale="115" zoomScaleNormal="100" zoomScaleSheetLayoutView="115" workbookViewId="0">
      <selection activeCell="S14" sqref="S14"/>
    </sheetView>
  </sheetViews>
  <sheetFormatPr baseColWidth="10" defaultColWidth="10.85546875" defaultRowHeight="15.75" x14ac:dyDescent="0.25"/>
  <cols>
    <col min="1" max="1" width="1.140625" style="7" customWidth="1"/>
    <col min="2" max="2" width="28" style="7" customWidth="1"/>
    <col min="3" max="16" width="5.42578125" style="7" customWidth="1"/>
    <col min="17" max="17" width="5.7109375" style="7" customWidth="1"/>
    <col min="18" max="18" width="1.85546875" style="7" customWidth="1"/>
    <col min="19" max="19" width="10.85546875" style="7"/>
    <col min="20" max="20" width="11.42578125" style="26" customWidth="1"/>
    <col min="21" max="21" width="10.85546875" style="26" customWidth="1"/>
    <col min="22" max="26" width="10.85546875" style="87"/>
    <col min="27" max="28" width="10.85546875" style="26"/>
    <col min="29" max="16384" width="10.85546875" style="7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160"/>
    </row>
    <row r="7" spans="1:26" x14ac:dyDescent="0.25">
      <c r="A7" s="8"/>
      <c r="B7" s="168" t="s">
        <v>85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48"/>
      <c r="R7" s="12"/>
      <c r="S7" s="160"/>
    </row>
    <row r="8" spans="1:26" x14ac:dyDescent="0.25">
      <c r="A8" s="8"/>
      <c r="B8" s="167" t="s">
        <v>117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47"/>
      <c r="R8" s="12"/>
      <c r="S8" s="160"/>
    </row>
    <row r="9" spans="1:26" x14ac:dyDescent="0.25">
      <c r="A9" s="8"/>
      <c r="B9" s="9"/>
      <c r="C9" s="147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9"/>
      <c r="Q9" s="9"/>
      <c r="R9" s="12"/>
      <c r="S9" s="160"/>
    </row>
    <row r="10" spans="1:26" x14ac:dyDescent="0.25">
      <c r="A10" s="8"/>
      <c r="B10" s="10"/>
      <c r="C10" s="169">
        <v>2009</v>
      </c>
      <c r="D10" s="169"/>
      <c r="E10" s="169">
        <v>2010</v>
      </c>
      <c r="F10" s="169"/>
      <c r="G10" s="169"/>
      <c r="H10" s="169"/>
      <c r="I10" s="169">
        <v>2011</v>
      </c>
      <c r="J10" s="169"/>
      <c r="K10" s="169"/>
      <c r="L10" s="169"/>
      <c r="M10" s="169">
        <v>2012</v>
      </c>
      <c r="N10" s="169"/>
      <c r="O10" s="169"/>
      <c r="P10" s="169"/>
      <c r="Q10" s="165">
        <v>2013</v>
      </c>
      <c r="R10" s="12"/>
      <c r="S10" s="160"/>
    </row>
    <row r="11" spans="1:26" x14ac:dyDescent="0.25">
      <c r="A11" s="8"/>
      <c r="B11" s="10"/>
      <c r="C11" s="77" t="s">
        <v>61</v>
      </c>
      <c r="D11" s="77" t="s">
        <v>62</v>
      </c>
      <c r="E11" s="77" t="s">
        <v>59</v>
      </c>
      <c r="F11" s="77" t="s">
        <v>60</v>
      </c>
      <c r="G11" s="77" t="s">
        <v>61</v>
      </c>
      <c r="H11" s="77" t="s">
        <v>62</v>
      </c>
      <c r="I11" s="77" t="s">
        <v>59</v>
      </c>
      <c r="J11" s="77" t="s">
        <v>60</v>
      </c>
      <c r="K11" s="77" t="s">
        <v>61</v>
      </c>
      <c r="L11" s="77" t="s">
        <v>62</v>
      </c>
      <c r="M11" s="77" t="s">
        <v>59</v>
      </c>
      <c r="N11" s="77" t="s">
        <v>60</v>
      </c>
      <c r="O11" s="77" t="s">
        <v>61</v>
      </c>
      <c r="P11" s="77" t="s">
        <v>62</v>
      </c>
      <c r="Q11" s="77" t="s">
        <v>59</v>
      </c>
      <c r="R11" s="12"/>
      <c r="S11" s="160"/>
    </row>
    <row r="12" spans="1:26" x14ac:dyDescent="0.25">
      <c r="A12" s="8"/>
      <c r="B12" s="10"/>
      <c r="C12" s="147"/>
      <c r="D12" s="147"/>
      <c r="E12" s="147"/>
      <c r="F12" s="147"/>
      <c r="G12" s="147"/>
      <c r="H12" s="147"/>
      <c r="I12" s="147"/>
      <c r="J12" s="147"/>
      <c r="K12" s="147"/>
      <c r="L12" s="147"/>
      <c r="R12" s="12"/>
      <c r="X12" s="178" t="s">
        <v>115</v>
      </c>
      <c r="Y12" s="179"/>
      <c r="Z12" s="179"/>
    </row>
    <row r="13" spans="1:26" x14ac:dyDescent="0.25">
      <c r="A13" s="8"/>
      <c r="B13" s="14" t="s">
        <v>81</v>
      </c>
      <c r="C13" s="52">
        <f>Z16</f>
        <v>-9.4342164258316537</v>
      </c>
      <c r="D13" s="52">
        <f>Z17</f>
        <v>-6.4499504591194796</v>
      </c>
      <c r="E13" s="52">
        <f>Z18</f>
        <v>15.390474689876644</v>
      </c>
      <c r="F13" s="52">
        <f>Z19</f>
        <v>54.108521168058907</v>
      </c>
      <c r="G13" s="52">
        <f>Z20</f>
        <v>42.856107234430716</v>
      </c>
      <c r="H13" s="52">
        <f>Z21</f>
        <v>41.944263462208895</v>
      </c>
      <c r="I13" s="52">
        <f>Z22</f>
        <v>45.560158778367274</v>
      </c>
      <c r="J13" s="52">
        <f>Z23</f>
        <v>11.504709601045304</v>
      </c>
      <c r="K13" s="52">
        <f>Z24</f>
        <v>14.923733612067892</v>
      </c>
      <c r="L13" s="52">
        <f>Z25</f>
        <v>-8.0250819028159786</v>
      </c>
      <c r="M13" s="52">
        <f>Z26</f>
        <v>-4.3631833294755289</v>
      </c>
      <c r="N13" s="52">
        <f>Z27</f>
        <v>7.8762470529259332</v>
      </c>
      <c r="O13" s="52">
        <f>Z28</f>
        <v>0.59027290165514223</v>
      </c>
      <c r="P13" s="52">
        <f>Z29</f>
        <v>16.134278011918912</v>
      </c>
      <c r="Q13" s="161">
        <f>Z30</f>
        <v>-9.37541057941338</v>
      </c>
      <c r="R13" s="12"/>
      <c r="X13" s="180"/>
      <c r="Y13" s="180"/>
      <c r="Z13" s="180"/>
    </row>
    <row r="14" spans="1:26" x14ac:dyDescent="0.25">
      <c r="A14" s="8"/>
      <c r="B14" s="10" t="s">
        <v>121</v>
      </c>
      <c r="C14" s="55">
        <f>Y16</f>
        <v>-31.241141137678852</v>
      </c>
      <c r="D14" s="55">
        <f>Y17</f>
        <v>-18.612490815672679</v>
      </c>
      <c r="E14" s="55">
        <f>Y18</f>
        <v>64.501665962536507</v>
      </c>
      <c r="F14" s="55">
        <f>Y19</f>
        <v>37.06052616100208</v>
      </c>
      <c r="G14" s="55">
        <f>Y20</f>
        <v>53.502156251479718</v>
      </c>
      <c r="H14" s="55">
        <f>Y21</f>
        <v>61.199305995745924</v>
      </c>
      <c r="I14" s="55">
        <f>Y22</f>
        <v>85.663500534997937</v>
      </c>
      <c r="J14" s="55">
        <f>Y23</f>
        <v>51.673563929127873</v>
      </c>
      <c r="K14" s="55">
        <f>Y24</f>
        <v>7.7224142425540432</v>
      </c>
      <c r="L14" s="55">
        <f>Y25</f>
        <v>-38.123240949274731</v>
      </c>
      <c r="M14" s="55">
        <f>Y26</f>
        <v>15.90889867627463</v>
      </c>
      <c r="N14" s="55">
        <f>Y27</f>
        <v>33.286700705172947</v>
      </c>
      <c r="O14" s="55">
        <f>Y28</f>
        <v>63.112567428211541</v>
      </c>
      <c r="P14" s="55">
        <f>Y29</f>
        <v>231.77165843532649</v>
      </c>
      <c r="Q14" s="55">
        <f>Y30</f>
        <v>37.303925804131644</v>
      </c>
      <c r="R14" s="12"/>
      <c r="X14" s="178" t="s">
        <v>11</v>
      </c>
      <c r="Y14" s="181" t="s">
        <v>68</v>
      </c>
      <c r="Z14" s="181" t="s">
        <v>116</v>
      </c>
    </row>
    <row r="15" spans="1:26" x14ac:dyDescent="0.25">
      <c r="A15" s="8"/>
      <c r="B15" s="14" t="s">
        <v>11</v>
      </c>
      <c r="C15" s="52">
        <f>X16</f>
        <v>2.3972663873883526E-2</v>
      </c>
      <c r="D15" s="52">
        <f>X17</f>
        <v>-4.1638296554565857</v>
      </c>
      <c r="E15" s="52">
        <f>X18</f>
        <v>2.5091890109266268</v>
      </c>
      <c r="F15" s="52">
        <f>X19</f>
        <v>50.609495418310232</v>
      </c>
      <c r="G15" s="52">
        <f>X20</f>
        <v>29.700239857969947</v>
      </c>
      <c r="H15" s="52">
        <f>X21</f>
        <v>37.019260728067138</v>
      </c>
      <c r="I15" s="52">
        <f>X22</f>
        <v>23.209894575814527</v>
      </c>
      <c r="J15" s="52">
        <f>X23</f>
        <v>-2.5897675916408569</v>
      </c>
      <c r="K15" s="52">
        <f>X24</f>
        <v>15.84513539442527</v>
      </c>
      <c r="L15" s="52">
        <f>X25</f>
        <v>-3.9711281875379534</v>
      </c>
      <c r="M15" s="52">
        <f>X26</f>
        <v>-10.929742893812788</v>
      </c>
      <c r="N15" s="52">
        <f>X27</f>
        <v>-11.308061186048224</v>
      </c>
      <c r="O15" s="52">
        <f>X28</f>
        <v>-19.126710341987806</v>
      </c>
      <c r="P15" s="52">
        <f>X29</f>
        <v>-25.932355980044775</v>
      </c>
      <c r="Q15" s="161">
        <f>X30</f>
        <v>-31.136225702998466</v>
      </c>
      <c r="R15" s="12"/>
    </row>
    <row r="16" spans="1:26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V16" s="180">
        <v>2009</v>
      </c>
      <c r="W16" s="181" t="s">
        <v>61</v>
      </c>
      <c r="X16" s="97">
        <v>2.3972663873883526E-2</v>
      </c>
      <c r="Y16" s="89">
        <v>-31.241141137678852</v>
      </c>
      <c r="Z16" s="89">
        <v>-9.4342164258316537</v>
      </c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32"/>
      <c r="V17" s="180"/>
      <c r="W17" s="181" t="s">
        <v>62</v>
      </c>
      <c r="X17" s="88">
        <v>-4.1638296554565857</v>
      </c>
      <c r="Y17" s="89">
        <v>-18.612490815672679</v>
      </c>
      <c r="Z17" s="89">
        <v>-6.4499504591194796</v>
      </c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32"/>
      <c r="V18" s="180">
        <v>2010</v>
      </c>
      <c r="W18" s="181" t="s">
        <v>59</v>
      </c>
      <c r="X18" s="89">
        <v>2.5091890109266268</v>
      </c>
      <c r="Y18" s="89">
        <v>64.501665962536507</v>
      </c>
      <c r="Z18" s="89">
        <v>15.390474689876644</v>
      </c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32"/>
      <c r="V19" s="180"/>
      <c r="W19" s="181" t="s">
        <v>60</v>
      </c>
      <c r="X19" s="103">
        <v>50.609495418310232</v>
      </c>
      <c r="Y19" s="90">
        <v>37.06052616100208</v>
      </c>
      <c r="Z19" s="90">
        <v>54.108521168058907</v>
      </c>
    </row>
    <row r="20" spans="1:28" s="6" customFormat="1" ht="14.25" customHeight="1" x14ac:dyDescent="0.25">
      <c r="A20" s="8"/>
      <c r="B20" s="14"/>
      <c r="P20" s="17"/>
      <c r="Q20" s="17"/>
      <c r="R20" s="132"/>
      <c r="T20" s="26"/>
      <c r="U20" s="26"/>
      <c r="V20" s="180"/>
      <c r="W20" s="181" t="s">
        <v>61</v>
      </c>
      <c r="X20" s="103">
        <v>29.700239857969947</v>
      </c>
      <c r="Y20" s="90">
        <v>53.502156251479718</v>
      </c>
      <c r="Z20" s="90">
        <v>42.856107234430716</v>
      </c>
      <c r="AA20" s="26"/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32"/>
      <c r="T21" s="26"/>
      <c r="U21" s="26"/>
      <c r="V21" s="180"/>
      <c r="W21" s="181" t="s">
        <v>62</v>
      </c>
      <c r="X21" s="103">
        <v>37.019260728067138</v>
      </c>
      <c r="Y21" s="90">
        <v>61.199305995745924</v>
      </c>
      <c r="Z21" s="90">
        <v>41.944263462208895</v>
      </c>
      <c r="AA21" s="26"/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32"/>
      <c r="T22" s="26"/>
      <c r="U22" s="26"/>
      <c r="V22" s="180">
        <v>2011</v>
      </c>
      <c r="W22" s="181" t="s">
        <v>59</v>
      </c>
      <c r="X22" s="103">
        <v>23.209894575814527</v>
      </c>
      <c r="Y22" s="90">
        <v>85.663500534997937</v>
      </c>
      <c r="Z22" s="90">
        <v>45.560158778367274</v>
      </c>
      <c r="AA22" s="26"/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32"/>
      <c r="T23" s="26"/>
      <c r="U23" s="26"/>
      <c r="V23" s="180"/>
      <c r="W23" s="181" t="s">
        <v>60</v>
      </c>
      <c r="X23" s="90">
        <v>-2.5897675916408569</v>
      </c>
      <c r="Y23" s="90">
        <v>51.673563929127873</v>
      </c>
      <c r="Z23" s="90">
        <v>11.504709601045304</v>
      </c>
      <c r="AA23" s="26"/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32"/>
      <c r="T24" s="26"/>
      <c r="U24" s="26"/>
      <c r="V24" s="180"/>
      <c r="W24" s="181" t="s">
        <v>61</v>
      </c>
      <c r="X24" s="90">
        <v>15.84513539442527</v>
      </c>
      <c r="Y24" s="90">
        <v>7.7224142425540432</v>
      </c>
      <c r="Z24" s="90">
        <v>14.923733612067892</v>
      </c>
      <c r="AA24" s="26"/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32"/>
      <c r="T25" s="26"/>
      <c r="U25" s="26"/>
      <c r="V25" s="180"/>
      <c r="W25" s="181" t="s">
        <v>62</v>
      </c>
      <c r="X25" s="90">
        <v>-3.9711281875379534</v>
      </c>
      <c r="Y25" s="90">
        <v>-38.123240949274731</v>
      </c>
      <c r="Z25" s="90">
        <v>-8.0250819028159786</v>
      </c>
      <c r="AA25" s="26"/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32"/>
      <c r="T26" s="26"/>
      <c r="U26" s="26"/>
      <c r="V26" s="180">
        <v>2012</v>
      </c>
      <c r="W26" s="181" t="s">
        <v>59</v>
      </c>
      <c r="X26" s="90">
        <v>-10.929742893812788</v>
      </c>
      <c r="Y26" s="90">
        <v>15.90889867627463</v>
      </c>
      <c r="Z26" s="90">
        <v>-4.3631833294755289</v>
      </c>
      <c r="AA26" s="26"/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32"/>
      <c r="T27" s="26"/>
      <c r="U27" s="26"/>
      <c r="V27" s="87"/>
      <c r="W27" s="181" t="s">
        <v>60</v>
      </c>
      <c r="X27" s="90">
        <v>-11.308061186048224</v>
      </c>
      <c r="Y27" s="90">
        <v>33.286700705172947</v>
      </c>
      <c r="Z27" s="90">
        <v>7.8762470529259332</v>
      </c>
      <c r="AA27" s="26"/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32"/>
      <c r="T28" s="26"/>
      <c r="U28" s="26"/>
      <c r="V28" s="87"/>
      <c r="W28" s="181" t="s">
        <v>61</v>
      </c>
      <c r="X28" s="90">
        <v>-19.126710341987806</v>
      </c>
      <c r="Y28" s="90">
        <v>63.112567428211541</v>
      </c>
      <c r="Z28" s="90">
        <v>0.59027290165514223</v>
      </c>
      <c r="AA28" s="26"/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32"/>
      <c r="T29" s="26"/>
      <c r="U29" s="26"/>
      <c r="V29" s="180"/>
      <c r="W29" s="181" t="s">
        <v>62</v>
      </c>
      <c r="X29" s="90">
        <v>-25.932355980044775</v>
      </c>
      <c r="Y29" s="90">
        <v>231.77165843532649</v>
      </c>
      <c r="Z29" s="90">
        <v>16.134278011918912</v>
      </c>
      <c r="AA29" s="26"/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32"/>
      <c r="T30" s="26"/>
      <c r="U30" s="26"/>
      <c r="V30" s="180">
        <v>2013</v>
      </c>
      <c r="W30" s="181" t="s">
        <v>59</v>
      </c>
      <c r="X30" s="90">
        <v>-31.136225702998466</v>
      </c>
      <c r="Y30" s="90">
        <v>37.303925804131644</v>
      </c>
      <c r="Z30" s="90">
        <v>-9.37541057941338</v>
      </c>
      <c r="AA30" s="26"/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32"/>
      <c r="T31" s="26"/>
      <c r="U31" s="26"/>
      <c r="V31" s="87"/>
      <c r="W31" s="181" t="s">
        <v>60</v>
      </c>
      <c r="X31" s="90"/>
      <c r="Y31" s="90"/>
      <c r="Z31" s="90"/>
      <c r="AA31" s="26"/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32"/>
      <c r="T32" s="26"/>
      <c r="U32" s="26"/>
      <c r="V32" s="87"/>
      <c r="W32" s="181"/>
      <c r="X32" s="87"/>
      <c r="Y32" s="87"/>
      <c r="Z32" s="87"/>
      <c r="AA32" s="26"/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32"/>
      <c r="T33" s="26"/>
      <c r="U33" s="26"/>
      <c r="V33" s="87"/>
      <c r="W33" s="87"/>
      <c r="X33" s="87"/>
      <c r="Y33" s="87"/>
      <c r="Z33" s="87"/>
      <c r="AA33" s="26"/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32"/>
      <c r="T34" s="26"/>
      <c r="U34" s="26"/>
      <c r="V34" s="87"/>
      <c r="W34" s="87"/>
      <c r="X34" s="87"/>
      <c r="Y34" s="87"/>
      <c r="Z34" s="87"/>
      <c r="AA34" s="26"/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32"/>
      <c r="T35" s="26"/>
      <c r="U35" s="26"/>
      <c r="V35" s="87"/>
      <c r="W35" s="87"/>
      <c r="X35" s="87"/>
      <c r="Y35" s="87"/>
      <c r="Z35" s="87"/>
      <c r="AA35" s="26"/>
      <c r="AB35" s="26"/>
    </row>
    <row r="36" spans="1:28" x14ac:dyDescent="0.25">
      <c r="A36" s="8"/>
      <c r="B36" s="72"/>
      <c r="R36" s="132"/>
      <c r="S36" s="10"/>
    </row>
    <row r="37" spans="1:28" x14ac:dyDescent="0.25">
      <c r="A37" s="21"/>
      <c r="B37" s="22" t="str">
        <f>Índice!B35</f>
        <v>Fuente: Muestra Trimestral Manufacturera Regional, Dane. Junio de 2013.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</row>
    <row r="45" spans="1:28" x14ac:dyDescent="0.25">
      <c r="B45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6">
    <mergeCell ref="B7:P7"/>
    <mergeCell ref="B8:P8"/>
    <mergeCell ref="C10:D10"/>
    <mergeCell ref="E10:H10"/>
    <mergeCell ref="I10:L10"/>
    <mergeCell ref="M10:P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4" orientation="portrait" r:id="rId1"/>
  <headerFooter>
    <oddFooter>&amp;C&amp;12&amp;K08-024Página 30</oddFooter>
  </headerFooter>
  <colBreaks count="1" manualBreakCount="1">
    <brk id="18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view="pageBreakPreview" zoomScaleNormal="100" zoomScaleSheetLayoutView="100" workbookViewId="0">
      <selection activeCell="R19" sqref="R1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7" customWidth="1"/>
    <col min="22" max="26" width="10.85546875" style="87"/>
    <col min="27" max="27" width="10.85546875" style="7"/>
    <col min="28" max="28" width="10.85546875" style="26"/>
    <col min="29" max="16384" width="10.85546875" style="7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  <c r="T5" s="26"/>
    </row>
    <row r="6" spans="1:2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  <c r="T6" s="26"/>
    </row>
    <row r="7" spans="1:26" x14ac:dyDescent="0.25">
      <c r="A7" s="8"/>
      <c r="B7" s="168" t="s">
        <v>85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58"/>
      <c r="R7" s="12"/>
      <c r="S7" s="26"/>
      <c r="T7" s="26"/>
    </row>
    <row r="8" spans="1:26" x14ac:dyDescent="0.25">
      <c r="A8" s="8"/>
      <c r="B8" s="167" t="s">
        <v>119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57"/>
      <c r="R8" s="12"/>
      <c r="S8" s="26"/>
      <c r="T8" s="26"/>
    </row>
    <row r="9" spans="1:26" x14ac:dyDescent="0.25">
      <c r="A9" s="8"/>
      <c r="B9" s="9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9"/>
      <c r="Q9" s="9"/>
      <c r="R9" s="12"/>
      <c r="S9" s="26"/>
      <c r="T9" s="26"/>
    </row>
    <row r="10" spans="1:26" x14ac:dyDescent="0.25">
      <c r="A10" s="8"/>
      <c r="B10" s="10"/>
      <c r="C10" s="169">
        <v>2009</v>
      </c>
      <c r="D10" s="169"/>
      <c r="E10" s="169">
        <v>2010</v>
      </c>
      <c r="F10" s="169"/>
      <c r="G10" s="169"/>
      <c r="H10" s="169"/>
      <c r="I10" s="169">
        <v>2011</v>
      </c>
      <c r="J10" s="169"/>
      <c r="K10" s="169"/>
      <c r="L10" s="169"/>
      <c r="M10" s="169">
        <v>2012</v>
      </c>
      <c r="N10" s="169"/>
      <c r="O10" s="169"/>
      <c r="P10" s="169"/>
      <c r="Q10" s="165">
        <v>2013</v>
      </c>
      <c r="R10" s="12"/>
      <c r="S10" s="26"/>
      <c r="T10" s="26"/>
    </row>
    <row r="11" spans="1:26" x14ac:dyDescent="0.25">
      <c r="A11" s="8"/>
      <c r="B11" s="10"/>
      <c r="C11" s="77" t="s">
        <v>61</v>
      </c>
      <c r="D11" s="77" t="s">
        <v>62</v>
      </c>
      <c r="E11" s="77" t="s">
        <v>59</v>
      </c>
      <c r="F11" s="77" t="s">
        <v>60</v>
      </c>
      <c r="G11" s="77" t="s">
        <v>61</v>
      </c>
      <c r="H11" s="77" t="s">
        <v>62</v>
      </c>
      <c r="I11" s="77" t="s">
        <v>59</v>
      </c>
      <c r="J11" s="77" t="s">
        <v>60</v>
      </c>
      <c r="K11" s="77" t="s">
        <v>61</v>
      </c>
      <c r="L11" s="77" t="s">
        <v>62</v>
      </c>
      <c r="M11" s="77" t="s">
        <v>59</v>
      </c>
      <c r="N11" s="77" t="s">
        <v>60</v>
      </c>
      <c r="O11" s="77" t="s">
        <v>61</v>
      </c>
      <c r="P11" s="77" t="s">
        <v>62</v>
      </c>
      <c r="Q11" s="77" t="s">
        <v>59</v>
      </c>
      <c r="R11" s="12"/>
      <c r="S11" s="26"/>
      <c r="T11" s="26"/>
    </row>
    <row r="12" spans="1:26" x14ac:dyDescent="0.25">
      <c r="A12" s="8"/>
      <c r="B12" s="10"/>
      <c r="C12" s="157"/>
      <c r="D12" s="157"/>
      <c r="E12" s="157"/>
      <c r="F12" s="157"/>
      <c r="G12" s="157"/>
      <c r="H12" s="157"/>
      <c r="I12" s="157"/>
      <c r="J12" s="157"/>
      <c r="K12" s="157"/>
      <c r="L12" s="157"/>
      <c r="R12" s="12"/>
      <c r="S12" s="26"/>
      <c r="T12" s="26"/>
      <c r="X12" s="178" t="s">
        <v>120</v>
      </c>
      <c r="Y12" s="179"/>
      <c r="Z12" s="179"/>
    </row>
    <row r="13" spans="1:26" x14ac:dyDescent="0.25">
      <c r="A13" s="8"/>
      <c r="B13" s="14" t="s">
        <v>81</v>
      </c>
      <c r="C13" s="52">
        <f>Z17</f>
        <v>-10.655539197914365</v>
      </c>
      <c r="D13" s="52">
        <f>Z18</f>
        <v>-0.47561353123054539</v>
      </c>
      <c r="E13" s="52">
        <f>Z19</f>
        <v>-20.181708442030722</v>
      </c>
      <c r="F13" s="52">
        <f>Z20</f>
        <v>10.899021496716976</v>
      </c>
      <c r="G13" s="52">
        <f>Z21</f>
        <v>5.4069397145557918</v>
      </c>
      <c r="H13" s="52">
        <f>Z22</f>
        <v>2.3786114203497633</v>
      </c>
      <c r="I13" s="52">
        <f>Z23</f>
        <v>13.733907465061645</v>
      </c>
      <c r="J13" s="52">
        <f>Z24</f>
        <v>8.4122791532403873</v>
      </c>
      <c r="K13" s="52">
        <f>Z25</f>
        <v>5.1271350247938496</v>
      </c>
      <c r="L13" s="52">
        <f>Z26</f>
        <v>-5.5943353376615708</v>
      </c>
      <c r="M13" s="52">
        <f>Z27</f>
        <v>-3.0962571814876161</v>
      </c>
      <c r="N13" s="52">
        <f>Z28</f>
        <v>-13.879745437406799</v>
      </c>
      <c r="O13" s="52">
        <f>Z29</f>
        <v>-17.675731539999173</v>
      </c>
      <c r="P13" s="161">
        <f>Z30</f>
        <v>-11.752523198200372</v>
      </c>
      <c r="Q13" s="161">
        <f>Z31</f>
        <v>-20.332882680321539</v>
      </c>
      <c r="R13" s="12"/>
      <c r="S13" s="26"/>
      <c r="T13" s="26"/>
      <c r="X13" s="180"/>
      <c r="Y13" s="180"/>
      <c r="Z13" s="180"/>
    </row>
    <row r="14" spans="1:26" x14ac:dyDescent="0.25">
      <c r="A14" s="8"/>
      <c r="B14" s="10" t="s">
        <v>10</v>
      </c>
      <c r="C14" s="55">
        <f>Y17</f>
        <v>-4.3848264402379105</v>
      </c>
      <c r="D14" s="55">
        <f>Y18</f>
        <v>9.9451287708095073</v>
      </c>
      <c r="E14" s="55">
        <f>Y19</f>
        <v>-4.6071161991170451</v>
      </c>
      <c r="F14" s="55">
        <f>Y20</f>
        <v>14.537021672433315</v>
      </c>
      <c r="G14" s="55">
        <f>Y21</f>
        <v>8.9426370503334027</v>
      </c>
      <c r="H14" s="55">
        <f>Y22</f>
        <v>2.6750065298202896</v>
      </c>
      <c r="I14" s="55">
        <f>Y23</f>
        <v>12.688975895754195</v>
      </c>
      <c r="J14" s="55">
        <f>Y24</f>
        <v>4.2499591963987449</v>
      </c>
      <c r="K14" s="55">
        <f>Y25</f>
        <v>0.84515995360379126</v>
      </c>
      <c r="L14" s="55">
        <f>Y26</f>
        <v>-5.0480440844474224</v>
      </c>
      <c r="M14" s="55">
        <f>Y27</f>
        <v>-8.9287369586213075</v>
      </c>
      <c r="N14" s="55">
        <f>Y28</f>
        <v>-14.214071593127198</v>
      </c>
      <c r="O14" s="55">
        <f>Y29</f>
        <v>-15.464920623292555</v>
      </c>
      <c r="P14" s="55">
        <f>Y30</f>
        <v>-10.660825684391684</v>
      </c>
      <c r="Q14" s="55">
        <f>Y31</f>
        <v>-16.540720598752578</v>
      </c>
      <c r="R14" s="12"/>
      <c r="S14" s="26"/>
      <c r="T14" s="26"/>
      <c r="X14" s="178" t="s">
        <v>11</v>
      </c>
      <c r="Y14" s="181" t="s">
        <v>10</v>
      </c>
      <c r="Z14" s="181" t="s">
        <v>116</v>
      </c>
    </row>
    <row r="15" spans="1:26" x14ac:dyDescent="0.25">
      <c r="A15" s="8"/>
      <c r="B15" s="14" t="s">
        <v>11</v>
      </c>
      <c r="C15" s="52">
        <f>X17</f>
        <v>-3.4539635190497964</v>
      </c>
      <c r="D15" s="52">
        <f>X18</f>
        <v>2.7537610119591438</v>
      </c>
      <c r="E15" s="52">
        <f>X19</f>
        <v>1.6603270106173351</v>
      </c>
      <c r="F15" s="52">
        <f>X20</f>
        <v>11.423500843171851</v>
      </c>
      <c r="G15" s="52">
        <f>X21</f>
        <v>1.2261571832279383</v>
      </c>
      <c r="H15" s="52">
        <f>X22</f>
        <v>0.1534706080314141</v>
      </c>
      <c r="I15" s="52">
        <f>X23</f>
        <v>1.1280532491255713</v>
      </c>
      <c r="J15" s="52">
        <f>X24</f>
        <v>6.0048023742247603</v>
      </c>
      <c r="K15" s="52">
        <f>X25</f>
        <v>6.5490807302490461</v>
      </c>
      <c r="L15" s="52">
        <f>X26</f>
        <v>3.8757252462685354</v>
      </c>
      <c r="M15" s="52">
        <f>X27</f>
        <v>7.2481566756530613</v>
      </c>
      <c r="N15" s="52">
        <f>X28</f>
        <v>-6.343525937935846</v>
      </c>
      <c r="O15" s="52">
        <f>X29</f>
        <v>-5.9889591150701804</v>
      </c>
      <c r="P15" s="161">
        <f>X30</f>
        <v>-0.21494849342201805</v>
      </c>
      <c r="Q15" s="161">
        <f>X31</f>
        <v>-5.5090141437348361</v>
      </c>
      <c r="R15" s="12"/>
      <c r="S15" s="26"/>
      <c r="T15" s="26"/>
    </row>
    <row r="16" spans="1:26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S16" s="26"/>
      <c r="T16" s="26"/>
      <c r="V16" s="180">
        <v>2009</v>
      </c>
      <c r="W16" s="181" t="s">
        <v>60</v>
      </c>
      <c r="X16" s="97">
        <v>-2.1155036982774544</v>
      </c>
      <c r="Y16" s="89">
        <v>-19.539845582705194</v>
      </c>
      <c r="Z16" s="89">
        <v>-27.743850562613158</v>
      </c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T17" s="26"/>
      <c r="V17" s="180"/>
      <c r="W17" s="181" t="s">
        <v>61</v>
      </c>
      <c r="X17" s="88">
        <v>-3.4539635190497964</v>
      </c>
      <c r="Y17" s="89">
        <v>-4.3848264402379105</v>
      </c>
      <c r="Z17" s="89">
        <v>-10.655539197914365</v>
      </c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T18" s="26"/>
      <c r="V18" s="180"/>
      <c r="W18" s="181" t="s">
        <v>62</v>
      </c>
      <c r="X18" s="89">
        <v>2.7537610119591438</v>
      </c>
      <c r="Y18" s="89">
        <v>9.9451287708095073</v>
      </c>
      <c r="Z18" s="89">
        <v>-0.47561353123054539</v>
      </c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T19" s="26"/>
      <c r="V19" s="180">
        <v>2010</v>
      </c>
      <c r="W19" s="181" t="s">
        <v>59</v>
      </c>
      <c r="X19" s="103">
        <v>1.6603270106173351</v>
      </c>
      <c r="Y19" s="90">
        <v>-4.6071161991170451</v>
      </c>
      <c r="Z19" s="90">
        <v>-20.181708442030722</v>
      </c>
    </row>
    <row r="20" spans="1:28" s="6" customFormat="1" ht="14.25" customHeight="1" x14ac:dyDescent="0.25">
      <c r="A20" s="8"/>
      <c r="B20" s="14"/>
      <c r="P20" s="17"/>
      <c r="Q20" s="17"/>
      <c r="R20" s="12"/>
      <c r="S20" s="26"/>
      <c r="T20" s="26"/>
      <c r="U20" s="7"/>
      <c r="V20" s="180"/>
      <c r="W20" s="181" t="s">
        <v>60</v>
      </c>
      <c r="X20" s="103">
        <v>11.423500843171851</v>
      </c>
      <c r="Y20" s="90">
        <v>14.537021672433315</v>
      </c>
      <c r="Z20" s="90">
        <v>10.899021496716976</v>
      </c>
      <c r="AA20" s="7"/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7"/>
      <c r="V21" s="180"/>
      <c r="W21" s="181" t="s">
        <v>61</v>
      </c>
      <c r="X21" s="103">
        <v>1.2261571832279383</v>
      </c>
      <c r="Y21" s="90">
        <v>8.9426370503334027</v>
      </c>
      <c r="Z21" s="90">
        <v>5.4069397145557918</v>
      </c>
      <c r="AA21" s="7"/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7"/>
      <c r="V22" s="180"/>
      <c r="W22" s="181" t="s">
        <v>62</v>
      </c>
      <c r="X22" s="103">
        <v>0.1534706080314141</v>
      </c>
      <c r="Y22" s="90">
        <v>2.6750065298202896</v>
      </c>
      <c r="Z22" s="90">
        <v>2.3786114203497633</v>
      </c>
      <c r="AA22" s="7"/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7"/>
      <c r="V23" s="180">
        <v>2011</v>
      </c>
      <c r="W23" s="181" t="s">
        <v>59</v>
      </c>
      <c r="X23" s="90">
        <v>1.1280532491255713</v>
      </c>
      <c r="Y23" s="90">
        <v>12.688975895754195</v>
      </c>
      <c r="Z23" s="90">
        <v>13.733907465061645</v>
      </c>
      <c r="AA23" s="7"/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7"/>
      <c r="V24" s="180"/>
      <c r="W24" s="181" t="s">
        <v>60</v>
      </c>
      <c r="X24" s="90">
        <v>6.0048023742247603</v>
      </c>
      <c r="Y24" s="90">
        <v>4.2499591963987449</v>
      </c>
      <c r="Z24" s="90">
        <v>8.4122791532403873</v>
      </c>
      <c r="AA24" s="7"/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7"/>
      <c r="V25" s="180"/>
      <c r="W25" s="181" t="s">
        <v>61</v>
      </c>
      <c r="X25" s="90">
        <v>6.5490807302490461</v>
      </c>
      <c r="Y25" s="90">
        <v>0.84515995360379126</v>
      </c>
      <c r="Z25" s="90">
        <v>5.1271350247938496</v>
      </c>
      <c r="AA25" s="7"/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7"/>
      <c r="V26" s="180"/>
      <c r="W26" s="181" t="s">
        <v>62</v>
      </c>
      <c r="X26" s="90">
        <v>3.8757252462685354</v>
      </c>
      <c r="Y26" s="90">
        <v>-5.0480440844474224</v>
      </c>
      <c r="Z26" s="90">
        <v>-5.5943353376615708</v>
      </c>
      <c r="AA26" s="7"/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7"/>
      <c r="V27" s="180">
        <v>2012</v>
      </c>
      <c r="W27" s="181" t="s">
        <v>59</v>
      </c>
      <c r="X27" s="90">
        <v>7.2481566756530613</v>
      </c>
      <c r="Y27" s="90">
        <v>-8.9287369586213075</v>
      </c>
      <c r="Z27" s="90">
        <v>-3.0962571814876161</v>
      </c>
      <c r="AA27" s="7"/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7"/>
      <c r="V28" s="180"/>
      <c r="W28" s="181" t="s">
        <v>60</v>
      </c>
      <c r="X28" s="90">
        <v>-6.343525937935846</v>
      </c>
      <c r="Y28" s="90">
        <v>-14.214071593127198</v>
      </c>
      <c r="Z28" s="90">
        <v>-13.879745437406799</v>
      </c>
      <c r="AA28" s="7"/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7"/>
      <c r="V29" s="87"/>
      <c r="W29" s="181" t="s">
        <v>61</v>
      </c>
      <c r="X29" s="90">
        <v>-5.9889591150701804</v>
      </c>
      <c r="Y29" s="90">
        <v>-15.464920623292555</v>
      </c>
      <c r="Z29" s="90">
        <v>-17.675731539999173</v>
      </c>
      <c r="AA29" s="7"/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7"/>
      <c r="V30" s="180"/>
      <c r="W30" s="181" t="s">
        <v>62</v>
      </c>
      <c r="X30" s="90">
        <v>-0.21494849342201805</v>
      </c>
      <c r="Y30" s="90">
        <v>-10.660825684391684</v>
      </c>
      <c r="Z30" s="90">
        <v>-11.752523198200372</v>
      </c>
      <c r="AA30" s="7"/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7"/>
      <c r="V31" s="87">
        <v>2013</v>
      </c>
      <c r="W31" s="181" t="s">
        <v>59</v>
      </c>
      <c r="X31" s="90">
        <v>-5.5090141437348361</v>
      </c>
      <c r="Y31" s="90">
        <v>-16.540720598752578</v>
      </c>
      <c r="Z31" s="90">
        <v>-20.332882680321539</v>
      </c>
      <c r="AA31" s="7"/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7"/>
      <c r="V32" s="87"/>
      <c r="W32" s="87"/>
      <c r="X32" s="87"/>
      <c r="Y32" s="87"/>
      <c r="Z32" s="87"/>
      <c r="AA32" s="7"/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7"/>
      <c r="V33" s="87"/>
      <c r="W33" s="87"/>
      <c r="X33" s="87"/>
      <c r="Y33" s="87"/>
      <c r="Z33" s="87"/>
      <c r="AA33" s="7"/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7"/>
      <c r="V34" s="87"/>
      <c r="W34" s="87"/>
      <c r="X34" s="87"/>
      <c r="Y34" s="87"/>
      <c r="Z34" s="87"/>
      <c r="AA34" s="7"/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7"/>
      <c r="V35" s="87"/>
      <c r="W35" s="87"/>
      <c r="X35" s="87"/>
      <c r="Y35" s="87"/>
      <c r="Z35" s="87"/>
      <c r="AA35" s="7"/>
      <c r="AB35" s="26"/>
    </row>
    <row r="36" spans="1:28" x14ac:dyDescent="0.25">
      <c r="A36" s="8"/>
      <c r="B36" s="72"/>
      <c r="R36" s="12"/>
      <c r="S36" s="10"/>
    </row>
    <row r="37" spans="1:28" x14ac:dyDescent="0.25">
      <c r="A37" s="21"/>
      <c r="B37" s="22" t="str">
        <f>Índice!B35</f>
        <v>Fuente: Muestra Trimestral Manufacturera Regional, Dane. Junio de 2013.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  <c r="T40" s="7"/>
    </row>
    <row r="45" spans="1:28" x14ac:dyDescent="0.25">
      <c r="B45" s="26"/>
      <c r="T45" s="7"/>
    </row>
    <row r="46" spans="1:28" x14ac:dyDescent="0.25">
      <c r="B46" s="26"/>
      <c r="T46" s="7"/>
    </row>
    <row r="47" spans="1:28" x14ac:dyDescent="0.25">
      <c r="B47" s="26"/>
      <c r="T47" s="7"/>
    </row>
    <row r="48" spans="1:28" x14ac:dyDescent="0.25">
      <c r="B48" s="26"/>
      <c r="T48" s="7"/>
    </row>
    <row r="49" spans="2:20" x14ac:dyDescent="0.25">
      <c r="B49" s="26"/>
      <c r="T49" s="7"/>
    </row>
    <row r="50" spans="2:20" x14ac:dyDescent="0.25">
      <c r="B50" s="26"/>
      <c r="T50" s="7"/>
    </row>
    <row r="54" spans="2:20" x14ac:dyDescent="0.25">
      <c r="B54" s="26"/>
      <c r="T54" s="7"/>
    </row>
    <row r="62" spans="2:20" x14ac:dyDescent="0.25">
      <c r="B62" s="26"/>
      <c r="T62" s="7"/>
    </row>
    <row r="63" spans="2:20" x14ac:dyDescent="0.25">
      <c r="B63" s="26"/>
      <c r="T63" s="7"/>
    </row>
  </sheetData>
  <mergeCells count="6">
    <mergeCell ref="B7:P7"/>
    <mergeCell ref="B8:P8"/>
    <mergeCell ref="C10:D10"/>
    <mergeCell ref="E10:H10"/>
    <mergeCell ref="I10:L10"/>
    <mergeCell ref="M10:P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1"/>
  <headerFooter>
    <oddFooter>&amp;C&amp;12Página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C63"/>
  <sheetViews>
    <sheetView view="pageBreakPreview" zoomScaleNormal="100" zoomScaleSheetLayoutView="100" workbookViewId="0">
      <selection activeCell="Q18" sqref="Q18"/>
    </sheetView>
  </sheetViews>
  <sheetFormatPr baseColWidth="10" defaultColWidth="10.85546875" defaultRowHeight="15.75" x14ac:dyDescent="0.25"/>
  <cols>
    <col min="1" max="1" width="1.85546875" style="7" customWidth="1"/>
    <col min="2" max="2" width="27.7109375" style="7" customWidth="1"/>
    <col min="3" max="16" width="5.28515625" style="7" customWidth="1"/>
    <col min="17" max="17" width="6.28515625" style="7" customWidth="1"/>
    <col min="18" max="18" width="1.85546875" style="7" customWidth="1"/>
    <col min="19" max="19" width="10.85546875" style="7"/>
    <col min="20" max="21" width="4.85546875" style="26" customWidth="1"/>
    <col min="22" max="22" width="10.85546875" style="87"/>
    <col min="23" max="23" width="5.140625" style="87" customWidth="1"/>
    <col min="24" max="27" width="10.85546875" style="87"/>
    <col min="28" max="29" width="10.85546875" style="26"/>
    <col min="30" max="16384" width="10.85546875" style="7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</row>
    <row r="6" spans="1:2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</row>
    <row r="7" spans="1:27" x14ac:dyDescent="0.25">
      <c r="A7" s="8"/>
      <c r="B7" s="168" t="s">
        <v>85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58"/>
      <c r="R7" s="12"/>
      <c r="S7" s="26"/>
    </row>
    <row r="8" spans="1:27" x14ac:dyDescent="0.25">
      <c r="A8" s="8"/>
      <c r="B8" s="167" t="s">
        <v>118</v>
      </c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57"/>
      <c r="R8" s="12"/>
      <c r="S8" s="26"/>
    </row>
    <row r="9" spans="1:27" x14ac:dyDescent="0.25">
      <c r="A9" s="8"/>
      <c r="B9" s="9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9"/>
      <c r="Q9" s="9"/>
      <c r="R9" s="12"/>
      <c r="S9" s="26"/>
    </row>
    <row r="10" spans="1:27" x14ac:dyDescent="0.25">
      <c r="A10" s="8"/>
      <c r="B10" s="10"/>
      <c r="C10" s="169">
        <v>2009</v>
      </c>
      <c r="D10" s="169"/>
      <c r="E10" s="169">
        <v>2010</v>
      </c>
      <c r="F10" s="169"/>
      <c r="G10" s="169"/>
      <c r="H10" s="169"/>
      <c r="I10" s="169">
        <v>2011</v>
      </c>
      <c r="J10" s="169"/>
      <c r="K10" s="169"/>
      <c r="L10" s="169"/>
      <c r="M10" s="169">
        <v>2012</v>
      </c>
      <c r="N10" s="169"/>
      <c r="O10" s="169"/>
      <c r="P10" s="169"/>
      <c r="Q10" s="165">
        <v>2013</v>
      </c>
      <c r="R10" s="12"/>
      <c r="S10" s="26"/>
    </row>
    <row r="11" spans="1:27" x14ac:dyDescent="0.25">
      <c r="A11" s="8"/>
      <c r="B11" s="10"/>
      <c r="C11" s="77" t="s">
        <v>61</v>
      </c>
      <c r="D11" s="77" t="s">
        <v>62</v>
      </c>
      <c r="E11" s="77" t="s">
        <v>59</v>
      </c>
      <c r="F11" s="77" t="s">
        <v>60</v>
      </c>
      <c r="G11" s="77" t="s">
        <v>61</v>
      </c>
      <c r="H11" s="77" t="s">
        <v>62</v>
      </c>
      <c r="I11" s="77" t="s">
        <v>59</v>
      </c>
      <c r="J11" s="77" t="s">
        <v>60</v>
      </c>
      <c r="K11" s="77" t="s">
        <v>61</v>
      </c>
      <c r="L11" s="77" t="s">
        <v>62</v>
      </c>
      <c r="M11" s="77" t="s">
        <v>59</v>
      </c>
      <c r="N11" s="77" t="s">
        <v>60</v>
      </c>
      <c r="O11" s="77" t="s">
        <v>61</v>
      </c>
      <c r="P11" s="77" t="s">
        <v>62</v>
      </c>
      <c r="Q11" s="77" t="s">
        <v>59</v>
      </c>
      <c r="R11" s="12"/>
      <c r="S11" s="26"/>
    </row>
    <row r="12" spans="1:27" x14ac:dyDescent="0.25">
      <c r="A12" s="8"/>
      <c r="B12" s="10"/>
      <c r="C12" s="157"/>
      <c r="D12" s="157"/>
      <c r="E12" s="157"/>
      <c r="F12" s="157"/>
      <c r="G12" s="157"/>
      <c r="H12" s="157"/>
      <c r="I12" s="157"/>
      <c r="J12" s="157"/>
      <c r="K12" s="157"/>
      <c r="L12" s="157"/>
      <c r="R12" s="12"/>
      <c r="S12" s="26"/>
      <c r="X12" s="178" t="s">
        <v>77</v>
      </c>
      <c r="Y12" s="179"/>
      <c r="AA12" s="179"/>
    </row>
    <row r="13" spans="1:27" x14ac:dyDescent="0.25">
      <c r="A13" s="8"/>
      <c r="B13" s="14" t="s">
        <v>81</v>
      </c>
      <c r="C13" s="52">
        <f>Z17</f>
        <v>-20.026765784184942</v>
      </c>
      <c r="D13" s="52">
        <f>Z18</f>
        <v>-1.1802487594542832</v>
      </c>
      <c r="E13" s="52">
        <f>Z19</f>
        <v>13.409029651406822</v>
      </c>
      <c r="F13" s="52">
        <f>Z20</f>
        <v>21.819783184126919</v>
      </c>
      <c r="G13" s="52">
        <f>Z21</f>
        <v>19.66558128050664</v>
      </c>
      <c r="H13" s="52">
        <f>Z22</f>
        <v>24.417215113084012</v>
      </c>
      <c r="I13" s="52">
        <f>Z23</f>
        <v>3.9595480600489452</v>
      </c>
      <c r="J13" s="52">
        <f>Z24</f>
        <v>-7.4997990369468637</v>
      </c>
      <c r="K13" s="52">
        <f>Z25</f>
        <v>11.215873505903918</v>
      </c>
      <c r="L13" s="52">
        <f>Z26</f>
        <v>3.876119000249223</v>
      </c>
      <c r="M13" s="52">
        <f>Z27</f>
        <v>25.870107428336443</v>
      </c>
      <c r="N13" s="52">
        <f>Z28</f>
        <v>24.7321631735695</v>
      </c>
      <c r="O13" s="52">
        <f>Z29</f>
        <v>6.368879612226741</v>
      </c>
      <c r="P13" s="161">
        <f>Z30</f>
        <v>-7.2036203961530987</v>
      </c>
      <c r="Q13" s="161">
        <f>Z31</f>
        <v>-17.464491882621026</v>
      </c>
      <c r="R13" s="12"/>
      <c r="S13" s="26"/>
      <c r="X13" s="180"/>
      <c r="Y13" s="180"/>
      <c r="AA13" s="180"/>
    </row>
    <row r="14" spans="1:27" x14ac:dyDescent="0.25">
      <c r="A14" s="8"/>
      <c r="B14" s="10" t="s">
        <v>10</v>
      </c>
      <c r="C14" s="55">
        <f>Y17</f>
        <v>-6.8159673793473097</v>
      </c>
      <c r="D14" s="55">
        <f>Y18</f>
        <v>-3.6582940064070479</v>
      </c>
      <c r="E14" s="55">
        <f>Y19</f>
        <v>-10.238257185774479</v>
      </c>
      <c r="F14" s="55">
        <f>Y20</f>
        <v>4.3090977804629338</v>
      </c>
      <c r="G14" s="55">
        <f>Y21</f>
        <v>7.9094859765583836</v>
      </c>
      <c r="H14" s="55">
        <f>Y22</f>
        <v>6.1331419467388848</v>
      </c>
      <c r="I14" s="55">
        <f>Y23</f>
        <v>21.01866271968731</v>
      </c>
      <c r="J14" s="55">
        <f>Y24</f>
        <v>23.671273783858116</v>
      </c>
      <c r="K14" s="55">
        <f>Y25</f>
        <v>10.96739093619037</v>
      </c>
      <c r="L14" s="55">
        <f>Y26</f>
        <v>23.71526504556849</v>
      </c>
      <c r="M14" s="55">
        <f>Y27</f>
        <v>0.96082977979696782</v>
      </c>
      <c r="N14" s="55">
        <f>Y28</f>
        <v>-9.6202166643724834</v>
      </c>
      <c r="O14" s="55">
        <f>Y29</f>
        <v>3.3910544863070546</v>
      </c>
      <c r="P14" s="55">
        <f>Y30</f>
        <v>2.4560853557988427</v>
      </c>
      <c r="Q14" s="55">
        <f>Y31</f>
        <v>17.633854046502218</v>
      </c>
      <c r="R14" s="12"/>
      <c r="S14" s="26"/>
      <c r="X14" s="178" t="s">
        <v>11</v>
      </c>
      <c r="Y14" s="181" t="s">
        <v>10</v>
      </c>
      <c r="Z14" s="181" t="s">
        <v>116</v>
      </c>
      <c r="AA14" s="181" t="s">
        <v>68</v>
      </c>
    </row>
    <row r="15" spans="1:27" x14ac:dyDescent="0.25">
      <c r="A15" s="8"/>
      <c r="B15" s="10" t="s">
        <v>121</v>
      </c>
      <c r="C15" s="55">
        <f>AA17</f>
        <v>-31.079509434353504</v>
      </c>
      <c r="D15" s="55">
        <f>AA18</f>
        <v>-10.251561509397034</v>
      </c>
      <c r="E15" s="55">
        <f>AA19</f>
        <v>0.13967468994480203</v>
      </c>
      <c r="F15" s="55">
        <f>AA20</f>
        <v>9.7147063780275609</v>
      </c>
      <c r="G15" s="55">
        <f>AA21</f>
        <v>12.286259192932247</v>
      </c>
      <c r="H15" s="55">
        <f>AA22</f>
        <v>12.131153834482777</v>
      </c>
      <c r="I15" s="55">
        <f>AA23</f>
        <v>7.4329609081680958</v>
      </c>
      <c r="J15" s="55">
        <f>AA24</f>
        <v>10.839445517530443</v>
      </c>
      <c r="K15" s="55">
        <f>AA25</f>
        <v>14.945022135162244</v>
      </c>
      <c r="L15" s="55">
        <f>AA26</f>
        <v>4.6674397679787649</v>
      </c>
      <c r="M15" s="55">
        <f>AA27</f>
        <v>14.433112292325912</v>
      </c>
      <c r="N15" s="55">
        <f>AA28</f>
        <v>6.6156609513512432</v>
      </c>
      <c r="O15" s="55">
        <f>AA29</f>
        <v>10.244552659902183</v>
      </c>
      <c r="P15" s="55">
        <f>AA30</f>
        <v>6.4969195765986143</v>
      </c>
      <c r="Q15" s="55">
        <f>AA31</f>
        <v>-14.554668304611319</v>
      </c>
      <c r="R15" s="12"/>
      <c r="S15" s="26"/>
    </row>
    <row r="16" spans="1:27" x14ac:dyDescent="0.25">
      <c r="A16" s="8"/>
      <c r="B16" s="14" t="s">
        <v>11</v>
      </c>
      <c r="C16" s="52">
        <f>X17</f>
        <v>-10.268161980716094</v>
      </c>
      <c r="D16" s="52">
        <f>X18</f>
        <v>3.9897637497891658</v>
      </c>
      <c r="E16" s="52">
        <f>X19</f>
        <v>-11.130019891829868</v>
      </c>
      <c r="F16" s="52">
        <f>X20</f>
        <v>1.9749509092571227</v>
      </c>
      <c r="G16" s="52">
        <f>X21</f>
        <v>3.2420275711383395</v>
      </c>
      <c r="H16" s="52">
        <f>X22</f>
        <v>1.5659115071342766</v>
      </c>
      <c r="I16" s="52">
        <f>X23</f>
        <v>-5.4478666390771142</v>
      </c>
      <c r="J16" s="52">
        <f>X24</f>
        <v>-4.3906299471454746</v>
      </c>
      <c r="K16" s="52">
        <f>X25</f>
        <v>15.520889974647867</v>
      </c>
      <c r="L16" s="52">
        <f>X26</f>
        <v>-10.928281723309684</v>
      </c>
      <c r="M16" s="52">
        <f>X27</f>
        <v>6.7993452712402425</v>
      </c>
      <c r="N16" s="52">
        <f>X28</f>
        <v>15.547775695617316</v>
      </c>
      <c r="O16" s="52">
        <f>X29</f>
        <v>-6.7120519413668696</v>
      </c>
      <c r="P16" s="161">
        <f>X30</f>
        <v>14.483851982472839</v>
      </c>
      <c r="Q16" s="161">
        <f>X31</f>
        <v>0.33141083175438624</v>
      </c>
      <c r="R16" s="12"/>
      <c r="S16" s="26"/>
      <c r="V16" s="180">
        <v>2009</v>
      </c>
      <c r="W16" s="181" t="s">
        <v>60</v>
      </c>
      <c r="X16" s="97">
        <v>-13.332365694863135</v>
      </c>
      <c r="Y16" s="89">
        <v>-5.4146213901942737</v>
      </c>
      <c r="Z16" s="97">
        <v>-23.307900441330609</v>
      </c>
      <c r="AA16" s="89">
        <v>-22.955215827727759</v>
      </c>
    </row>
    <row r="17" spans="1:29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V17" s="180"/>
      <c r="W17" s="181" t="s">
        <v>61</v>
      </c>
      <c r="X17" s="88">
        <v>-10.268161980716094</v>
      </c>
      <c r="Y17" s="89">
        <v>-6.8159673793473097</v>
      </c>
      <c r="Z17" s="97">
        <v>-20.026765784184942</v>
      </c>
      <c r="AA17" s="89">
        <v>-31.079509434353504</v>
      </c>
    </row>
    <row r="18" spans="1:29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V18" s="180"/>
      <c r="W18" s="181" t="s">
        <v>62</v>
      </c>
      <c r="X18" s="89">
        <v>3.9897637497891658</v>
      </c>
      <c r="Y18" s="89">
        <v>-3.6582940064070479</v>
      </c>
      <c r="Z18" s="97">
        <v>-1.1802487594542832</v>
      </c>
      <c r="AA18" s="89">
        <v>-10.251561509397034</v>
      </c>
    </row>
    <row r="19" spans="1:29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V19" s="180"/>
      <c r="W19" s="181" t="s">
        <v>59</v>
      </c>
      <c r="X19" s="103">
        <v>-11.130019891829868</v>
      </c>
      <c r="Y19" s="90">
        <v>-10.238257185774479</v>
      </c>
      <c r="Z19" s="97">
        <v>13.409029651406822</v>
      </c>
      <c r="AA19" s="90">
        <v>0.13967468994480203</v>
      </c>
    </row>
    <row r="20" spans="1:29" s="6" customFormat="1" ht="14.25" customHeight="1" x14ac:dyDescent="0.25">
      <c r="A20" s="8"/>
      <c r="B20" s="14"/>
      <c r="P20" s="17"/>
      <c r="Q20" s="17"/>
      <c r="R20" s="12"/>
      <c r="S20" s="26"/>
      <c r="T20" s="26"/>
      <c r="U20" s="26"/>
      <c r="V20" s="180">
        <v>2010</v>
      </c>
      <c r="W20" s="181" t="s">
        <v>60</v>
      </c>
      <c r="X20" s="103">
        <v>1.9749509092571227</v>
      </c>
      <c r="Y20" s="90">
        <v>4.3090977804629338</v>
      </c>
      <c r="Z20" s="97">
        <v>21.819783184126919</v>
      </c>
      <c r="AA20" s="90">
        <v>9.7147063780275609</v>
      </c>
      <c r="AB20" s="26"/>
      <c r="AC20" s="26"/>
    </row>
    <row r="21" spans="1:29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26"/>
      <c r="V21" s="180"/>
      <c r="W21" s="181" t="s">
        <v>61</v>
      </c>
      <c r="X21" s="103">
        <v>3.2420275711383395</v>
      </c>
      <c r="Y21" s="90">
        <v>7.9094859765583836</v>
      </c>
      <c r="Z21" s="97">
        <v>19.66558128050664</v>
      </c>
      <c r="AA21" s="90">
        <v>12.286259192932247</v>
      </c>
      <c r="AB21" s="26"/>
      <c r="AC21" s="26"/>
    </row>
    <row r="22" spans="1:2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26"/>
      <c r="V22" s="180"/>
      <c r="W22" s="181" t="s">
        <v>62</v>
      </c>
      <c r="X22" s="103">
        <v>1.5659115071342766</v>
      </c>
      <c r="Y22" s="90">
        <v>6.1331419467388848</v>
      </c>
      <c r="Z22" s="97">
        <v>24.417215113084012</v>
      </c>
      <c r="AA22" s="90">
        <v>12.131153834482777</v>
      </c>
      <c r="AB22" s="26"/>
      <c r="AC22" s="26"/>
    </row>
    <row r="23" spans="1:2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26"/>
      <c r="V23" s="180"/>
      <c r="W23" s="181" t="s">
        <v>59</v>
      </c>
      <c r="X23" s="90">
        <v>-5.4478666390771142</v>
      </c>
      <c r="Y23" s="90">
        <v>21.01866271968731</v>
      </c>
      <c r="Z23" s="97">
        <v>3.9595480600489452</v>
      </c>
      <c r="AA23" s="90">
        <v>7.4329609081680958</v>
      </c>
      <c r="AB23" s="26"/>
      <c r="AC23" s="26"/>
    </row>
    <row r="24" spans="1:2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26"/>
      <c r="V24" s="180">
        <v>2011</v>
      </c>
      <c r="W24" s="181" t="s">
        <v>60</v>
      </c>
      <c r="X24" s="90">
        <v>-4.3906299471454746</v>
      </c>
      <c r="Y24" s="90">
        <v>23.671273783858116</v>
      </c>
      <c r="Z24" s="97">
        <v>-7.4997990369468637</v>
      </c>
      <c r="AA24" s="90">
        <v>10.839445517530443</v>
      </c>
      <c r="AB24" s="26"/>
      <c r="AC24" s="26"/>
    </row>
    <row r="25" spans="1:2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26"/>
      <c r="V25" s="180"/>
      <c r="W25" s="181" t="s">
        <v>61</v>
      </c>
      <c r="X25" s="90">
        <v>15.520889974647867</v>
      </c>
      <c r="Y25" s="90">
        <v>10.96739093619037</v>
      </c>
      <c r="Z25" s="97">
        <v>11.215873505903918</v>
      </c>
      <c r="AA25" s="90">
        <v>14.945022135162244</v>
      </c>
      <c r="AB25" s="26"/>
      <c r="AC25" s="26"/>
    </row>
    <row r="26" spans="1:2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26"/>
      <c r="V26" s="180"/>
      <c r="W26" s="181" t="s">
        <v>62</v>
      </c>
      <c r="X26" s="90">
        <v>-10.928281723309684</v>
      </c>
      <c r="Y26" s="90">
        <v>23.71526504556849</v>
      </c>
      <c r="Z26" s="97">
        <v>3.876119000249223</v>
      </c>
      <c r="AA26" s="90">
        <v>4.6674397679787649</v>
      </c>
      <c r="AB26" s="26"/>
      <c r="AC26" s="26"/>
    </row>
    <row r="27" spans="1:2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26"/>
      <c r="V27" s="180"/>
      <c r="W27" s="181" t="s">
        <v>59</v>
      </c>
      <c r="X27" s="90">
        <v>6.7993452712402425</v>
      </c>
      <c r="Y27" s="90">
        <v>0.96082977979696782</v>
      </c>
      <c r="Z27" s="97">
        <v>25.870107428336443</v>
      </c>
      <c r="AA27" s="90">
        <v>14.433112292325912</v>
      </c>
      <c r="AB27" s="26"/>
      <c r="AC27" s="26"/>
    </row>
    <row r="28" spans="1:2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26"/>
      <c r="V28" s="180">
        <v>2012</v>
      </c>
      <c r="W28" s="181" t="s">
        <v>60</v>
      </c>
      <c r="X28" s="90">
        <v>15.547775695617316</v>
      </c>
      <c r="Y28" s="90">
        <v>-9.6202166643724834</v>
      </c>
      <c r="Z28" s="97">
        <v>24.7321631735695</v>
      </c>
      <c r="AA28" s="90">
        <v>6.6156609513512432</v>
      </c>
      <c r="AB28" s="26"/>
      <c r="AC28" s="26"/>
    </row>
    <row r="29" spans="1:2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26"/>
      <c r="V29" s="180"/>
      <c r="W29" s="181" t="s">
        <v>61</v>
      </c>
      <c r="X29" s="90">
        <v>-6.7120519413668696</v>
      </c>
      <c r="Y29" s="90">
        <v>3.3910544863070546</v>
      </c>
      <c r="Z29" s="97">
        <v>6.368879612226741</v>
      </c>
      <c r="AA29" s="90">
        <v>10.244552659902183</v>
      </c>
      <c r="AB29" s="26"/>
      <c r="AC29" s="26"/>
    </row>
    <row r="30" spans="1:2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26"/>
      <c r="V30" s="180"/>
      <c r="W30" s="181" t="s">
        <v>62</v>
      </c>
      <c r="X30" s="90">
        <v>14.483851982472839</v>
      </c>
      <c r="Y30" s="90">
        <v>2.4560853557988427</v>
      </c>
      <c r="Z30" s="97">
        <v>-7.2036203961530987</v>
      </c>
      <c r="AA30" s="90">
        <v>6.4969195765986143</v>
      </c>
      <c r="AB30" s="26"/>
      <c r="AC30" s="26"/>
    </row>
    <row r="31" spans="1:2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26"/>
      <c r="V31" s="87">
        <v>2013</v>
      </c>
      <c r="W31" s="181" t="s">
        <v>59</v>
      </c>
      <c r="X31" s="90">
        <v>0.33141083175438624</v>
      </c>
      <c r="Y31" s="90">
        <v>17.633854046502218</v>
      </c>
      <c r="Z31" s="97">
        <v>-17.464491882621026</v>
      </c>
      <c r="AA31" s="90">
        <v>-14.554668304611319</v>
      </c>
      <c r="AB31" s="26"/>
      <c r="AC31" s="26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26"/>
      <c r="V32" s="87"/>
      <c r="W32" s="87"/>
      <c r="X32" s="87"/>
      <c r="Y32" s="87"/>
      <c r="Z32" s="87"/>
      <c r="AA32" s="87"/>
      <c r="AB32" s="26"/>
      <c r="AC32" s="26"/>
    </row>
    <row r="33" spans="1:2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26"/>
      <c r="V33" s="87"/>
      <c r="W33" s="87"/>
      <c r="X33" s="87"/>
      <c r="Y33" s="87"/>
      <c r="Z33" s="87"/>
      <c r="AA33" s="87"/>
      <c r="AB33" s="26"/>
      <c r="AC33" s="26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26"/>
      <c r="V34" s="87"/>
      <c r="W34" s="87"/>
      <c r="X34" s="87"/>
      <c r="Y34" s="87"/>
      <c r="Z34" s="87"/>
      <c r="AA34" s="87"/>
      <c r="AB34" s="26"/>
      <c r="AC34" s="26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26"/>
      <c r="V35" s="87"/>
      <c r="W35" s="87"/>
      <c r="X35" s="87"/>
      <c r="Y35" s="87"/>
      <c r="Z35" s="87"/>
      <c r="AA35" s="87"/>
      <c r="AB35" s="26"/>
      <c r="AC35" s="26"/>
    </row>
    <row r="36" spans="1:29" x14ac:dyDescent="0.25">
      <c r="A36" s="8"/>
      <c r="B36" s="72"/>
      <c r="R36" s="12"/>
      <c r="S36" s="10"/>
    </row>
    <row r="37" spans="1:29" x14ac:dyDescent="0.25">
      <c r="A37" s="21"/>
      <c r="B37" s="22" t="str">
        <f>Índice!B35</f>
        <v>Fuente: Muestra Trimestral Manufacturera Regional, Dane. Junio de 2013.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9" x14ac:dyDescent="0.25">
      <c r="B40" s="26"/>
    </row>
    <row r="45" spans="1:29" x14ac:dyDescent="0.25">
      <c r="B45" s="26"/>
    </row>
    <row r="46" spans="1:29" x14ac:dyDescent="0.25">
      <c r="B46" s="26"/>
    </row>
    <row r="47" spans="1:29" x14ac:dyDescent="0.25">
      <c r="B47" s="26"/>
    </row>
    <row r="48" spans="1:29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6">
    <mergeCell ref="B7:P7"/>
    <mergeCell ref="B8:P8"/>
    <mergeCell ref="C10:D10"/>
    <mergeCell ref="E10:H10"/>
    <mergeCell ref="I10:L10"/>
    <mergeCell ref="M10:P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headerFooter>
    <oddFooter>&amp;C&amp;12Página 32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35</vt:i4>
      </vt:variant>
    </vt:vector>
  </HeadingPairs>
  <TitlesOfParts>
    <vt:vector size="68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2012-12-19T19:51:04Z</cp:lastPrinted>
  <dcterms:created xsi:type="dcterms:W3CDTF">2010-09-24T13:34:45Z</dcterms:created>
  <dcterms:modified xsi:type="dcterms:W3CDTF">2013-06-11T18:37:52Z</dcterms:modified>
</cp:coreProperties>
</file>