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4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drawings/drawing17.xml" ContentType="application/vnd.openxmlformats-officedocument.drawing+xml"/>
  <Override PartName="/xl/charts/chart21.xml" ContentType="application/vnd.openxmlformats-officedocument.drawingml.chart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225" windowWidth="10215" windowHeight="4890"/>
  </bookViews>
  <sheets>
    <sheet name="Índice" sheetId="2" r:id="rId1"/>
    <sheet name="Total comercio minorista" sheetId="3" r:id="rId2"/>
    <sheet name="Ventas reales" sheetId="45" r:id="rId3"/>
    <sheet name="V Alimentos anual" sheetId="56" r:id="rId4"/>
    <sheet name="V Textiles anual" sheetId="57" r:id="rId5"/>
    <sheet name="V Farmacéuticos anual" sheetId="58" r:id="rId6"/>
    <sheet name="V Electrodomésticos anual" sheetId="59" r:id="rId7"/>
    <sheet name="V Oficina anual" sheetId="60" r:id="rId8"/>
    <sheet name="V Vehículos anual" sheetId="61" r:id="rId9"/>
    <sheet name="Empleo total" sheetId="49" r:id="rId10"/>
    <sheet name="H Bogotá anual" sheetId="50" r:id="rId11"/>
    <sheet name="Ventas reales Corrido" sheetId="51" r:id="rId12"/>
    <sheet name="Empleo corrido" sheetId="53" r:id="rId13"/>
    <sheet name="Ventas Acumulado" sheetId="68" r:id="rId14"/>
    <sheet name="H Bogotá Acumulado" sheetId="52" r:id="rId15"/>
    <sheet name="Ventas Bgta Vs Colom" sheetId="54" r:id="rId16"/>
    <sheet name="Empleo Bgta Vs Colom" sheetId="55" r:id="rId17"/>
    <sheet name="Vt Bgta Vs Colom Acumulada" sheetId="64" r:id="rId18"/>
    <sheet name="Empleo Bgta Vs Colom Acumulada" sheetId="65" r:id="rId19"/>
    <sheet name="Farmacéuticos Bgta Vs Colom" sheetId="66" r:id="rId20"/>
    <sheet name="Alimentos Bgta Vs Colom" sheetId="67" r:id="rId21"/>
  </sheets>
  <externalReferences>
    <externalReference r:id="rId22"/>
    <externalReference r:id="rId23"/>
    <externalReference r:id="rId24"/>
  </externalReferences>
  <definedNames>
    <definedName name="\a" localSheetId="9">#REF!</definedName>
    <definedName name="\a" localSheetId="0">#REF!</definedName>
    <definedName name="\a" localSheetId="1">#REF!</definedName>
    <definedName name="\a" localSheetId="2">#REF!</definedName>
    <definedName name="\y" localSheetId="9">#REF!</definedName>
    <definedName name="\y" localSheetId="0">#REF!</definedName>
    <definedName name="\y" localSheetId="1">#REF!</definedName>
    <definedName name="\y" localSheetId="2">#REF!</definedName>
    <definedName name="\z" localSheetId="9">#REF!</definedName>
    <definedName name="\z" localSheetId="0">#REF!</definedName>
    <definedName name="\z" localSheetId="1">#REF!</definedName>
    <definedName name="\z" localSheetId="2">#REF!</definedName>
    <definedName name="_C" localSheetId="0">#REF!</definedName>
    <definedName name="_Fill" localSheetId="9" hidden="1">#REF!</definedName>
    <definedName name="_Fill" localSheetId="0" hidden="1">#REF!</definedName>
    <definedName name="_Fill" localSheetId="1" hidden="1">#REF!</definedName>
    <definedName name="_Fill" localSheetId="2" hidden="1">#REF!</definedName>
    <definedName name="_Key1" localSheetId="9" hidden="1">#REF!</definedName>
    <definedName name="_Key1" localSheetId="0" hidden="1">#REF!</definedName>
    <definedName name="_Key1" localSheetId="1" hidden="1">#REF!</definedName>
    <definedName name="_Key1" localSheetId="2" hidden="1">#REF!</definedName>
    <definedName name="_Order1" hidden="1">255</definedName>
    <definedName name="_Sort" localSheetId="9" hidden="1">#REF!</definedName>
    <definedName name="_Sort" localSheetId="0" hidden="1">#REF!</definedName>
    <definedName name="_Sort" localSheetId="1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">'[1]ipc indice 2'!$L$1:$L$311</definedName>
    <definedName name="ABR._89" localSheetId="0">'[1]ipc indice 2'!$L$1:$L$311</definedName>
    <definedName name="ABR._89" localSheetId="1">'[1]ipc indice 2'!$L$1:$L$311</definedName>
    <definedName name="ABR._89" localSheetId="2">'[1]ipc indice 2'!$L$1:$L$311</definedName>
    <definedName name="AGO._89" localSheetId="9">'[1]ipc indice 2'!$P$1:$P$311</definedName>
    <definedName name="AGO._89" localSheetId="0">'[1]ipc indice 2'!$P$1:$P$311</definedName>
    <definedName name="AGO._89" localSheetId="1">'[1]ipc indice 2'!$P$1:$P$311</definedName>
    <definedName name="AGO._89" localSheetId="2">'[1]ipc indice 2'!$P$1:$P$311</definedName>
    <definedName name="AÑO" localSheetId="0">#REF!</definedName>
    <definedName name="_xlnm.Print_Area" localSheetId="20">'Alimentos Bgta Vs Colom'!$A$1:$M$38</definedName>
    <definedName name="_xlnm.Print_Area" localSheetId="16">'Empleo Bgta Vs Colom'!$A$1:$M$37</definedName>
    <definedName name="_xlnm.Print_Area" localSheetId="18">'Empleo Bgta Vs Colom Acumulada'!$A$1:$M$36</definedName>
    <definedName name="_xlnm.Print_Area" localSheetId="12">'Empleo corrido'!$A$1:$M$39</definedName>
    <definedName name="_xlnm.Print_Area" localSheetId="9">'Empleo total'!$A$1:$L$39</definedName>
    <definedName name="_xlnm.Print_Area" localSheetId="19">'Farmacéuticos Bgta Vs Colom'!$A$1:$M$38</definedName>
    <definedName name="_xlnm.Print_Area" localSheetId="14">'H Bogotá Acumulado'!$A$1:$M$37</definedName>
    <definedName name="_xlnm.Print_Area" localSheetId="10">'H Bogotá anual'!$A$1:$M$37</definedName>
    <definedName name="_xlnm.Print_Area" localSheetId="0">Índice!$A$1:$K$41</definedName>
    <definedName name="_xlnm.Print_Area" localSheetId="1">'Total comercio minorista'!$A$1:$L$39</definedName>
    <definedName name="_xlnm.Print_Area" localSheetId="3">'V Alimentos anual'!$A$1:$L$40</definedName>
    <definedName name="_xlnm.Print_Area" localSheetId="6">'V Electrodomésticos anual'!$A$1:$L$40</definedName>
    <definedName name="_xlnm.Print_Area" localSheetId="5">'V Farmacéuticos anual'!$A$1:$L$40</definedName>
    <definedName name="_xlnm.Print_Area" localSheetId="7">'V Oficina anual'!$A$1:$L$40</definedName>
    <definedName name="_xlnm.Print_Area" localSheetId="4">'V Textiles anual'!$A$1:$L$40</definedName>
    <definedName name="_xlnm.Print_Area" localSheetId="8">'V Vehículos anual'!$A$1:$L$40</definedName>
    <definedName name="_xlnm.Print_Area" localSheetId="13">'Ventas Acumulado'!$A$1:$M$42</definedName>
    <definedName name="_xlnm.Print_Area" localSheetId="15">'Ventas Bgta Vs Colom'!$A$1:$M$37</definedName>
    <definedName name="_xlnm.Print_Area" localSheetId="2">'Ventas reales'!$A$1:$L$42</definedName>
    <definedName name="_xlnm.Print_Area" localSheetId="11">'Ventas reales Corrido'!$A$1:$M$42</definedName>
    <definedName name="_xlnm.Print_Area" localSheetId="17">'Vt Bgta Vs Colom Acumulada'!$A$1:$M$37</definedName>
    <definedName name="BASE" localSheetId="0">#REF!</definedName>
    <definedName name="_xlnm.Database" localSheetId="9">[2]BASE!#REF!</definedName>
    <definedName name="_xlnm.Database" localSheetId="0">[2]BASE!#REF!</definedName>
    <definedName name="_xlnm.Database" localSheetId="1">[2]BASE!#REF!</definedName>
    <definedName name="_xlnm.Database" localSheetId="2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">'[1]ipc indice 2'!$H$1:$H$311</definedName>
    <definedName name="DIC._88" localSheetId="0">'[1]ipc indice 2'!$H$1:$H$311</definedName>
    <definedName name="DIC._88" localSheetId="1">'[1]ipc indice 2'!$H$1:$H$311</definedName>
    <definedName name="DIC._88" localSheetId="2">'[1]ipc indice 2'!$H$1:$H$311</definedName>
    <definedName name="DIC._89" localSheetId="9">'[1]ipc indice 2'!$T$1:$T$311</definedName>
    <definedName name="DIC._89" localSheetId="0">'[1]ipc indice 2'!$T$1:$T$311</definedName>
    <definedName name="DIC._89" localSheetId="1">'[1]ipc indice 2'!$T$1:$T$311</definedName>
    <definedName name="DIC._89" localSheetId="2">'[1]ipc indice 2'!$T$1:$T$311</definedName>
    <definedName name="ENE._89" localSheetId="9">'[1]ipc indice 2'!$I$1:$I$311</definedName>
    <definedName name="ENE._89" localSheetId="0">'[1]ipc indice 2'!$I$1:$I$311</definedName>
    <definedName name="ENE._89" localSheetId="1">'[1]ipc indice 2'!$I$1:$I$311</definedName>
    <definedName name="ENE._89" localSheetId="2">'[1]ipc indice 2'!$I$1:$I$311</definedName>
    <definedName name="ENE._90" localSheetId="9">'[1]ipc indice 2'!$U$1:$U$311</definedName>
    <definedName name="ENE._90" localSheetId="0">'[1]ipc indice 2'!$U$1:$U$311</definedName>
    <definedName name="ENE._90" localSheetId="1">'[1]ipc indice 2'!$U$1:$U$311</definedName>
    <definedName name="ENE._90" localSheetId="2">'[1]ipc indice 2'!$U$1:$U$311</definedName>
    <definedName name="FEB._89" localSheetId="9">'[1]ipc indice 2'!$J$1:$J$311</definedName>
    <definedName name="FEB._89" localSheetId="0">'[1]ipc indice 2'!$J$1:$J$311</definedName>
    <definedName name="FEB._89" localSheetId="1">'[1]ipc indice 2'!$J$1:$J$311</definedName>
    <definedName name="FEB._89" localSheetId="2">'[1]ipc indice 2'!$J$1:$J$311</definedName>
    <definedName name="FENALCE">#N/A</definedName>
    <definedName name="HTML_CodePage" hidden="1">9</definedName>
    <definedName name="HTML_Control" localSheetId="9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">'[1]ipc indice 2'!$O$1:$O$311</definedName>
    <definedName name="JUL._89" localSheetId="0">'[1]ipc indice 2'!$O$1:$O$311</definedName>
    <definedName name="JUL._89" localSheetId="1">'[1]ipc indice 2'!$O$1:$O$311</definedName>
    <definedName name="JUL._89" localSheetId="2">'[1]ipc indice 2'!$O$1:$O$311</definedName>
    <definedName name="JUN._89" localSheetId="9">'[1]ipc indice 2'!$N$1:$N$311</definedName>
    <definedName name="JUN._89" localSheetId="0">'[1]ipc indice 2'!$N$1:$N$311</definedName>
    <definedName name="JUN._89" localSheetId="1">'[1]ipc indice 2'!$N$1:$N$311</definedName>
    <definedName name="JUN._89" localSheetId="2">'[1]ipc indice 2'!$N$1:$N$311</definedName>
    <definedName name="MAR._89" localSheetId="9">'[1]ipc indice 2'!$K$1:$K$311</definedName>
    <definedName name="MAR._89" localSheetId="0">'[1]ipc indice 2'!$K$1:$K$311</definedName>
    <definedName name="MAR._89" localSheetId="1">'[1]ipc indice 2'!$K$1:$K$311</definedName>
    <definedName name="MAR._89" localSheetId="2">'[1]ipc indice 2'!$K$1:$K$311</definedName>
    <definedName name="MARZO">#N/A</definedName>
    <definedName name="MAY._89" localSheetId="9">'[1]ipc indice 2'!$M$1:$M$311</definedName>
    <definedName name="MAY._89" localSheetId="0">'[1]ipc indice 2'!$M$1:$M$311</definedName>
    <definedName name="MAY._89" localSheetId="1">'[1]ipc indice 2'!$M$1:$M$311</definedName>
    <definedName name="MAY._89" localSheetId="2">'[1]ipc indice 2'!$M$1:$M$311</definedName>
    <definedName name="MES" localSheetId="0">#REF!</definedName>
    <definedName name="NOV._89" localSheetId="9">'[1]ipc indice 2'!$S$1:$S$311</definedName>
    <definedName name="NOV._89" localSheetId="0">'[1]ipc indice 2'!$S$1:$S$311</definedName>
    <definedName name="NOV._89" localSheetId="1">'[1]ipc indice 2'!$S$1:$S$311</definedName>
    <definedName name="NOV._89" localSheetId="2">'[1]ipc indice 2'!$S$1:$S$311</definedName>
    <definedName name="OCT._89" localSheetId="9">#REF!</definedName>
    <definedName name="OCT._89" localSheetId="0">#REF!</definedName>
    <definedName name="OCT._89" localSheetId="1">#REF!</definedName>
    <definedName name="OCT._89" localSheetId="2">#REF!</definedName>
    <definedName name="RESUMEN">#N/A</definedName>
    <definedName name="s" localSheetId="0">#REF!</definedName>
    <definedName name="SEP._89" localSheetId="9">'[1]ipc indice 2'!$Q$1:$Q$311</definedName>
    <definedName name="SEP._89" localSheetId="0">'[1]ipc indice 2'!$Q$1:$Q$311</definedName>
    <definedName name="SEP._89" localSheetId="1">'[1]ipc indice 2'!$Q$1:$Q$311</definedName>
    <definedName name="SEP._89" localSheetId="2">'[1]ipc indice 2'!$Q$1:$Q$311</definedName>
    <definedName name="sss" localSheetId="9">[2]BASE!#REF!</definedName>
    <definedName name="sss" localSheetId="0">[2]BASE!#REF!</definedName>
    <definedName name="sss" localSheetId="1">[2]BASE!#REF!</definedName>
    <definedName name="sss" localSheetId="2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13" i="55" l="1"/>
  <c r="F14" i="54" l="1"/>
  <c r="F15" i="54"/>
  <c r="F16" i="54"/>
  <c r="O20" i="49"/>
  <c r="O19" i="49"/>
  <c r="O18" i="49"/>
  <c r="O17" i="49"/>
  <c r="Q25" i="57"/>
  <c r="Q26" i="57"/>
  <c r="Q27" i="57"/>
  <c r="Q28" i="57"/>
  <c r="Q29" i="57"/>
  <c r="P18" i="56"/>
  <c r="Q17" i="56"/>
  <c r="Q34" i="52" l="1"/>
  <c r="R34" i="52"/>
  <c r="Q34" i="54"/>
  <c r="R34" i="54"/>
  <c r="O22" i="45" l="1"/>
  <c r="O23" i="45"/>
  <c r="O21" i="45"/>
  <c r="O20" i="45"/>
  <c r="O19" i="45"/>
  <c r="O18" i="45"/>
  <c r="O17" i="45"/>
  <c r="P23" i="45"/>
  <c r="P22" i="45"/>
  <c r="P21" i="45"/>
  <c r="P20" i="45"/>
  <c r="P19" i="45"/>
  <c r="P18" i="45"/>
  <c r="P17" i="45"/>
  <c r="S17" i="45" l="1"/>
  <c r="S18" i="45"/>
  <c r="S19" i="45"/>
  <c r="S20" i="45"/>
  <c r="S21" i="45"/>
  <c r="S22" i="45"/>
  <c r="S23" i="45"/>
  <c r="Q17" i="45"/>
  <c r="R17" i="45"/>
  <c r="Q18" i="45"/>
  <c r="R18" i="45"/>
  <c r="Q19" i="45"/>
  <c r="R19" i="45"/>
  <c r="Q20" i="45"/>
  <c r="R20" i="45"/>
  <c r="Q21" i="45"/>
  <c r="R21" i="45"/>
  <c r="Q22" i="45"/>
  <c r="R22" i="45"/>
  <c r="Q23" i="45"/>
  <c r="R23" i="45"/>
  <c r="Q33" i="64" l="1"/>
  <c r="R33" i="65"/>
  <c r="Q33" i="65"/>
  <c r="Q30" i="66"/>
  <c r="R30" i="66"/>
  <c r="R29" i="66"/>
  <c r="Q29" i="66"/>
  <c r="Q30" i="67"/>
  <c r="R30" i="67"/>
  <c r="R29" i="67"/>
  <c r="Q29" i="67"/>
  <c r="Q32" i="65" l="1"/>
  <c r="D13" i="65"/>
  <c r="D14" i="65"/>
  <c r="D15" i="65"/>
  <c r="D16" i="65"/>
  <c r="E14" i="65"/>
  <c r="E15" i="65"/>
  <c r="E16" i="65"/>
  <c r="E13" i="65"/>
  <c r="D13" i="64"/>
  <c r="D14" i="64"/>
  <c r="D15" i="64"/>
  <c r="D16" i="64"/>
  <c r="E14" i="64"/>
  <c r="E15" i="64"/>
  <c r="E16" i="64"/>
  <c r="E13" i="64"/>
  <c r="D14" i="55"/>
  <c r="D15" i="55"/>
  <c r="D16" i="55"/>
  <c r="F13" i="54"/>
  <c r="D13" i="54"/>
  <c r="D14" i="54"/>
  <c r="D15" i="54"/>
  <c r="D16" i="54"/>
  <c r="E14" i="54"/>
  <c r="E15" i="54"/>
  <c r="E16" i="54"/>
  <c r="E13" i="54"/>
  <c r="B42" i="68" l="1"/>
  <c r="R21" i="68"/>
  <c r="Q21" i="68"/>
  <c r="P21" i="68"/>
  <c r="S20" i="68"/>
  <c r="R20" i="68"/>
  <c r="Q20" i="68"/>
  <c r="P20" i="68"/>
  <c r="S19" i="68"/>
  <c r="R19" i="68"/>
  <c r="Q19" i="68"/>
  <c r="P19" i="68"/>
  <c r="S17" i="68"/>
  <c r="R17" i="68"/>
  <c r="Q17" i="68"/>
  <c r="P17" i="68"/>
  <c r="S16" i="68"/>
  <c r="R16" i="68"/>
  <c r="Q16" i="68"/>
  <c r="P16" i="68"/>
  <c r="S18" i="68"/>
  <c r="R18" i="68"/>
  <c r="Q18" i="68"/>
  <c r="P18" i="68"/>
  <c r="S15" i="68"/>
  <c r="T22" i="68" s="1"/>
  <c r="R15" i="68"/>
  <c r="Q15" i="68"/>
  <c r="P15" i="68"/>
  <c r="S21" i="68"/>
  <c r="B39" i="3" l="1"/>
  <c r="B38" i="67" l="1"/>
  <c r="R31" i="67"/>
  <c r="Q31" i="67"/>
  <c r="R28" i="67"/>
  <c r="Q28" i="67"/>
  <c r="R27" i="67"/>
  <c r="Q27" i="67"/>
  <c r="R26" i="67"/>
  <c r="Q26" i="67"/>
  <c r="R25" i="67"/>
  <c r="Q25" i="67"/>
  <c r="R24" i="67"/>
  <c r="Q24" i="67"/>
  <c r="R23" i="67"/>
  <c r="Q23" i="67"/>
  <c r="R22" i="67"/>
  <c r="Q22" i="67"/>
  <c r="R21" i="67"/>
  <c r="Q21" i="67"/>
  <c r="R20" i="67"/>
  <c r="Q20" i="67"/>
  <c r="R19" i="67"/>
  <c r="Q19" i="67"/>
  <c r="R18" i="67"/>
  <c r="Q18" i="67"/>
  <c r="R17" i="67"/>
  <c r="Q17" i="67"/>
  <c r="R16" i="67"/>
  <c r="Q16" i="67"/>
  <c r="R16" i="66"/>
  <c r="Q16" i="66"/>
  <c r="B38" i="66" l="1"/>
  <c r="R31" i="66"/>
  <c r="Q31" i="66"/>
  <c r="R28" i="66"/>
  <c r="Q28" i="66"/>
  <c r="R27" i="66"/>
  <c r="Q27" i="66"/>
  <c r="R26" i="66"/>
  <c r="Q26" i="66"/>
  <c r="R25" i="66"/>
  <c r="Q25" i="66"/>
  <c r="R24" i="66"/>
  <c r="Q24" i="66"/>
  <c r="R23" i="66"/>
  <c r="Q23" i="66"/>
  <c r="R22" i="66"/>
  <c r="Q22" i="66"/>
  <c r="R21" i="66"/>
  <c r="Q21" i="66"/>
  <c r="R20" i="66"/>
  <c r="Q20" i="66"/>
  <c r="R19" i="66"/>
  <c r="Q19" i="66"/>
  <c r="R18" i="66"/>
  <c r="Q18" i="66"/>
  <c r="R17" i="66"/>
  <c r="Q17" i="66"/>
  <c r="R32" i="65" l="1"/>
  <c r="Q34" i="65"/>
  <c r="R34" i="65"/>
  <c r="R31" i="65"/>
  <c r="R28" i="65"/>
  <c r="R29" i="65"/>
  <c r="R30" i="65"/>
  <c r="R27" i="65"/>
  <c r="R24" i="65"/>
  <c r="R25" i="65"/>
  <c r="R26" i="65"/>
  <c r="R23" i="65"/>
  <c r="R20" i="65"/>
  <c r="R21" i="65"/>
  <c r="R22" i="65"/>
  <c r="R19" i="65"/>
  <c r="Q31" i="65"/>
  <c r="Q28" i="65"/>
  <c r="Q29" i="65"/>
  <c r="Q30" i="65"/>
  <c r="Q27" i="65"/>
  <c r="Q24" i="65"/>
  <c r="Q25" i="65"/>
  <c r="Q26" i="65"/>
  <c r="Q23" i="65"/>
  <c r="Q20" i="65"/>
  <c r="Q21" i="65"/>
  <c r="Q22" i="65"/>
  <c r="Q19" i="65"/>
  <c r="R32" i="64"/>
  <c r="R33" i="64"/>
  <c r="R34" i="64"/>
  <c r="R31" i="64"/>
  <c r="R28" i="64"/>
  <c r="R29" i="64"/>
  <c r="R30" i="64"/>
  <c r="R27" i="64"/>
  <c r="R24" i="64"/>
  <c r="R25" i="64"/>
  <c r="R26" i="64"/>
  <c r="R23" i="64"/>
  <c r="R20" i="64"/>
  <c r="R21" i="64"/>
  <c r="R22" i="64"/>
  <c r="R19" i="64"/>
  <c r="Q32" i="64"/>
  <c r="Q34" i="64"/>
  <c r="Q31" i="64"/>
  <c r="Q28" i="64"/>
  <c r="Q29" i="64"/>
  <c r="Q30" i="64"/>
  <c r="Q27" i="64"/>
  <c r="Q24" i="64"/>
  <c r="Q25" i="64"/>
  <c r="Q26" i="64"/>
  <c r="Q23" i="64"/>
  <c r="Q20" i="64"/>
  <c r="Q21" i="64"/>
  <c r="Q22" i="64"/>
  <c r="Q19" i="64"/>
  <c r="R32" i="55"/>
  <c r="R33" i="55"/>
  <c r="R34" i="55"/>
  <c r="R31" i="55"/>
  <c r="R28" i="55"/>
  <c r="R29" i="55"/>
  <c r="R30" i="55"/>
  <c r="R27" i="55"/>
  <c r="R24" i="55"/>
  <c r="R25" i="55"/>
  <c r="R26" i="55"/>
  <c r="R23" i="55"/>
  <c r="R20" i="55"/>
  <c r="R21" i="55"/>
  <c r="R22" i="55"/>
  <c r="R19" i="55"/>
  <c r="Q32" i="55"/>
  <c r="Q33" i="55"/>
  <c r="Q34" i="55"/>
  <c r="Q31" i="55"/>
  <c r="Q28" i="55"/>
  <c r="Q29" i="55"/>
  <c r="Q30" i="55"/>
  <c r="Q27" i="55"/>
  <c r="Q24" i="55"/>
  <c r="Q25" i="55"/>
  <c r="Q26" i="55"/>
  <c r="Q23" i="55"/>
  <c r="Q20" i="55"/>
  <c r="Q21" i="55"/>
  <c r="Q22" i="55"/>
  <c r="Q19" i="55"/>
  <c r="R19" i="54"/>
  <c r="R32" i="54" l="1"/>
  <c r="R33" i="54"/>
  <c r="R36" i="54"/>
  <c r="R31" i="54"/>
  <c r="R28" i="54"/>
  <c r="R29" i="54"/>
  <c r="R30" i="54"/>
  <c r="R27" i="54"/>
  <c r="R24" i="54"/>
  <c r="R25" i="54"/>
  <c r="R26" i="54"/>
  <c r="R23" i="54"/>
  <c r="R20" i="54"/>
  <c r="R21" i="54"/>
  <c r="R22" i="54"/>
  <c r="Q32" i="54"/>
  <c r="Q33" i="54"/>
  <c r="Q36" i="54"/>
  <c r="Q31" i="54"/>
  <c r="Q28" i="54"/>
  <c r="Q29" i="54"/>
  <c r="Q30" i="54"/>
  <c r="Q27" i="54"/>
  <c r="Q24" i="54"/>
  <c r="Q25" i="54"/>
  <c r="Q26" i="54"/>
  <c r="Q23" i="54"/>
  <c r="Q20" i="54"/>
  <c r="Q21" i="54"/>
  <c r="Q22" i="54"/>
  <c r="Q19" i="54"/>
  <c r="R32" i="52"/>
  <c r="R33" i="52"/>
  <c r="R31" i="52"/>
  <c r="R28" i="52"/>
  <c r="R29" i="52"/>
  <c r="R30" i="52"/>
  <c r="R27" i="52"/>
  <c r="R24" i="52"/>
  <c r="R25" i="52"/>
  <c r="R26" i="52"/>
  <c r="R23" i="52"/>
  <c r="R20" i="52"/>
  <c r="R21" i="52"/>
  <c r="R22" i="52"/>
  <c r="R19" i="52"/>
  <c r="Q32" i="52"/>
  <c r="Q33" i="52"/>
  <c r="Q31" i="52"/>
  <c r="Q28" i="52"/>
  <c r="Q29" i="52"/>
  <c r="Q30" i="52"/>
  <c r="Q27" i="52"/>
  <c r="Q24" i="52"/>
  <c r="Q25" i="52"/>
  <c r="Q26" i="52"/>
  <c r="Q23" i="52"/>
  <c r="Q20" i="52"/>
  <c r="Q21" i="52"/>
  <c r="Q22" i="52"/>
  <c r="Q19" i="52"/>
  <c r="S15" i="53"/>
  <c r="S16" i="53"/>
  <c r="S17" i="53"/>
  <c r="S18" i="53"/>
  <c r="R15" i="53"/>
  <c r="Q15" i="53"/>
  <c r="S15" i="51"/>
  <c r="S17" i="51"/>
  <c r="S16" i="51"/>
  <c r="S18" i="51"/>
  <c r="S19" i="51"/>
  <c r="S20" i="51"/>
  <c r="T22" i="51" s="1"/>
  <c r="S21" i="51"/>
  <c r="R15" i="51"/>
  <c r="Q21" i="51"/>
  <c r="Q20" i="51"/>
  <c r="Q19" i="51"/>
  <c r="Q18" i="51"/>
  <c r="Q16" i="51"/>
  <c r="Q17" i="51"/>
  <c r="Q15" i="51"/>
  <c r="S19" i="49"/>
  <c r="R19" i="49"/>
  <c r="Q19" i="49"/>
  <c r="P19" i="49"/>
  <c r="P31" i="61"/>
  <c r="P32" i="61"/>
  <c r="P33" i="61"/>
  <c r="P30" i="61"/>
  <c r="P27" i="61"/>
  <c r="P28" i="61"/>
  <c r="P29" i="61"/>
  <c r="P26" i="61"/>
  <c r="P23" i="61"/>
  <c r="P24" i="61"/>
  <c r="P25" i="61"/>
  <c r="P22" i="61"/>
  <c r="P19" i="61"/>
  <c r="P20" i="61"/>
  <c r="P21" i="61"/>
  <c r="P18" i="61"/>
  <c r="P15" i="61"/>
  <c r="P16" i="61"/>
  <c r="P17" i="61"/>
  <c r="P14" i="61"/>
  <c r="Q15" i="61"/>
  <c r="Q16" i="61"/>
  <c r="Q17" i="61"/>
  <c r="Q18" i="61"/>
  <c r="Q19" i="61"/>
  <c r="Q20" i="61"/>
  <c r="Q21" i="61"/>
  <c r="Q22" i="61"/>
  <c r="Q23" i="61"/>
  <c r="Q24" i="61"/>
  <c r="Q25" i="61"/>
  <c r="Q14" i="61"/>
  <c r="P31" i="60"/>
  <c r="P32" i="60"/>
  <c r="P33" i="60"/>
  <c r="P30" i="60"/>
  <c r="P27" i="60"/>
  <c r="P28" i="60"/>
  <c r="P29" i="60"/>
  <c r="P26" i="60"/>
  <c r="P23" i="60"/>
  <c r="P24" i="60"/>
  <c r="P25" i="60"/>
  <c r="P22" i="60"/>
  <c r="P19" i="60"/>
  <c r="P20" i="60"/>
  <c r="P21" i="60"/>
  <c r="P18" i="60"/>
  <c r="P15" i="60"/>
  <c r="P16" i="60"/>
  <c r="P17" i="60"/>
  <c r="P14" i="60"/>
  <c r="Q15" i="60"/>
  <c r="Q16" i="60"/>
  <c r="Q17" i="60"/>
  <c r="Q18" i="60"/>
  <c r="Q19" i="60"/>
  <c r="Q20" i="60"/>
  <c r="Q21" i="60"/>
  <c r="Q22" i="60"/>
  <c r="Q23" i="60"/>
  <c r="Q24" i="60"/>
  <c r="Q25" i="60"/>
  <c r="Q14" i="60"/>
  <c r="P31" i="59"/>
  <c r="P32" i="59"/>
  <c r="P33" i="59"/>
  <c r="P30" i="59"/>
  <c r="P27" i="59"/>
  <c r="P28" i="59"/>
  <c r="P29" i="59"/>
  <c r="P26" i="59"/>
  <c r="P23" i="59"/>
  <c r="P24" i="59"/>
  <c r="P25" i="59"/>
  <c r="P22" i="59"/>
  <c r="P19" i="59"/>
  <c r="P20" i="59"/>
  <c r="P21" i="59"/>
  <c r="P18" i="59"/>
  <c r="P15" i="59"/>
  <c r="P16" i="59"/>
  <c r="P17" i="59"/>
  <c r="P14" i="59"/>
  <c r="Q15" i="59"/>
  <c r="Q16" i="59"/>
  <c r="Q17" i="59"/>
  <c r="Q18" i="59"/>
  <c r="Q19" i="59"/>
  <c r="Q20" i="59"/>
  <c r="Q21" i="59"/>
  <c r="Q22" i="59"/>
  <c r="Q23" i="59"/>
  <c r="Q24" i="59"/>
  <c r="Q25" i="59"/>
  <c r="Q14" i="59"/>
  <c r="P27" i="58"/>
  <c r="P23" i="58"/>
  <c r="P19" i="58"/>
  <c r="P14" i="58"/>
  <c r="P31" i="58"/>
  <c r="P32" i="58"/>
  <c r="P33" i="58"/>
  <c r="P30" i="58"/>
  <c r="P28" i="58"/>
  <c r="P29" i="58"/>
  <c r="P26" i="58"/>
  <c r="P24" i="58"/>
  <c r="P25" i="58"/>
  <c r="P22" i="58"/>
  <c r="P20" i="58"/>
  <c r="P21" i="58"/>
  <c r="P18" i="58"/>
  <c r="P15" i="58"/>
  <c r="P16" i="58"/>
  <c r="P17" i="58"/>
  <c r="Q15" i="58"/>
  <c r="Q16" i="58"/>
  <c r="Q17" i="58"/>
  <c r="Q18" i="58"/>
  <c r="Q19" i="58"/>
  <c r="Q20" i="58"/>
  <c r="Q21" i="58"/>
  <c r="Q22" i="58"/>
  <c r="Q23" i="58"/>
  <c r="Q24" i="58"/>
  <c r="Q25" i="58"/>
  <c r="Q14" i="58"/>
  <c r="P26" i="57"/>
  <c r="P32" i="57"/>
  <c r="P30" i="57"/>
  <c r="P27" i="57"/>
  <c r="P24" i="57"/>
  <c r="P22" i="57"/>
  <c r="P19" i="57"/>
  <c r="P14" i="57"/>
  <c r="P31" i="57"/>
  <c r="P33" i="57"/>
  <c r="P28" i="57"/>
  <c r="P29" i="57"/>
  <c r="P23" i="57"/>
  <c r="P25" i="57"/>
  <c r="P20" i="57"/>
  <c r="P21" i="57"/>
  <c r="P18" i="57"/>
  <c r="P15" i="57"/>
  <c r="P16" i="57"/>
  <c r="P17" i="57"/>
  <c r="Q15" i="57"/>
  <c r="Q16" i="57"/>
  <c r="Q17" i="57"/>
  <c r="Q18" i="57"/>
  <c r="Q19" i="57"/>
  <c r="Q20" i="57"/>
  <c r="Q21" i="57"/>
  <c r="Q22" i="57"/>
  <c r="Q23" i="57"/>
  <c r="Q24" i="57"/>
  <c r="Q14" i="57"/>
  <c r="P30" i="56"/>
  <c r="P26" i="56"/>
  <c r="P22" i="56"/>
  <c r="P14" i="56"/>
  <c r="Q15" i="56"/>
  <c r="Q16" i="56"/>
  <c r="Q18" i="56"/>
  <c r="Q19" i="56"/>
  <c r="Q20" i="56"/>
  <c r="Q21" i="56"/>
  <c r="Q22" i="56"/>
  <c r="Q23" i="56"/>
  <c r="Q24" i="56"/>
  <c r="Q25" i="56"/>
  <c r="Q14" i="56"/>
  <c r="Q33" i="50"/>
  <c r="R33" i="50"/>
  <c r="Q34" i="50"/>
  <c r="R34" i="50"/>
  <c r="Q35" i="50"/>
  <c r="R35" i="50"/>
  <c r="Q33" i="57" s="1"/>
  <c r="R32" i="50"/>
  <c r="Q32" i="50"/>
  <c r="Q29" i="50"/>
  <c r="R29" i="50"/>
  <c r="Q27" i="61" s="1"/>
  <c r="Q30" i="50"/>
  <c r="R30" i="50"/>
  <c r="Q28" i="56" s="1"/>
  <c r="Q31" i="50"/>
  <c r="R31" i="50"/>
  <c r="Q29" i="61" s="1"/>
  <c r="R28" i="50"/>
  <c r="Q26" i="61" s="1"/>
  <c r="Q28" i="50"/>
  <c r="Q25" i="50"/>
  <c r="R25" i="50"/>
  <c r="Q26" i="50"/>
  <c r="R26" i="50"/>
  <c r="Q27" i="50"/>
  <c r="R27" i="50"/>
  <c r="R24" i="50"/>
  <c r="Q24" i="50"/>
  <c r="Q21" i="50"/>
  <c r="R21" i="50"/>
  <c r="Q22" i="50"/>
  <c r="R22" i="50"/>
  <c r="Q23" i="50"/>
  <c r="R23" i="50"/>
  <c r="R20" i="50"/>
  <c r="Q20" i="50"/>
  <c r="P17" i="56"/>
  <c r="P15" i="56"/>
  <c r="P16" i="56"/>
  <c r="P33" i="56"/>
  <c r="B36" i="65"/>
  <c r="B37" i="64"/>
  <c r="B37" i="55"/>
  <c r="B37" i="54"/>
  <c r="B37" i="52"/>
  <c r="B39" i="53"/>
  <c r="B42" i="51"/>
  <c r="B37" i="50"/>
  <c r="B39" i="49"/>
  <c r="B40" i="61"/>
  <c r="B40" i="60"/>
  <c r="B40" i="59"/>
  <c r="B40" i="58"/>
  <c r="B40" i="57"/>
  <c r="B40" i="56"/>
  <c r="B42" i="45"/>
  <c r="Q32" i="61" l="1"/>
  <c r="Q32" i="57"/>
  <c r="Q33" i="59"/>
  <c r="Q30" i="61"/>
  <c r="Q30" i="57"/>
  <c r="Q33" i="60"/>
  <c r="Q31" i="61"/>
  <c r="Q31" i="57"/>
  <c r="Q33" i="61"/>
  <c r="Q33" i="58"/>
  <c r="Q32" i="58"/>
  <c r="Q32" i="59"/>
  <c r="Q32" i="60"/>
  <c r="Q31" i="58"/>
  <c r="Q31" i="60"/>
  <c r="Q31" i="59"/>
  <c r="Q29" i="56"/>
  <c r="Q27" i="56"/>
  <c r="Q28" i="58"/>
  <c r="Q28" i="59"/>
  <c r="Q28" i="60"/>
  <c r="Q28" i="61"/>
  <c r="Q29" i="58"/>
  <c r="Q27" i="58"/>
  <c r="Q29" i="59"/>
  <c r="Q27" i="59"/>
  <c r="Q29" i="60"/>
  <c r="Q27" i="60"/>
  <c r="Q30" i="58"/>
  <c r="Q30" i="59"/>
  <c r="Q26" i="56"/>
  <c r="Q26" i="58"/>
  <c r="Q26" i="59"/>
  <c r="Q30" i="60"/>
  <c r="Q26" i="60"/>
  <c r="P31" i="56"/>
  <c r="P32" i="56"/>
  <c r="P27" i="56"/>
  <c r="P28" i="56"/>
  <c r="P29" i="56"/>
  <c r="P23" i="56"/>
  <c r="P24" i="56"/>
  <c r="P25" i="56"/>
  <c r="P19" i="56"/>
  <c r="P20" i="56"/>
  <c r="P21" i="56"/>
  <c r="S18" i="49" l="1"/>
  <c r="S17" i="49"/>
  <c r="S20" i="49"/>
  <c r="P18" i="53" l="1"/>
  <c r="P17" i="53"/>
  <c r="P16" i="53"/>
  <c r="P15" i="53"/>
  <c r="R16" i="53"/>
  <c r="R17" i="53"/>
  <c r="R18" i="53"/>
  <c r="Q18" i="53"/>
  <c r="Q17" i="53"/>
  <c r="Q16" i="53"/>
  <c r="R21" i="51" l="1"/>
  <c r="P21" i="51"/>
  <c r="R20" i="51"/>
  <c r="R19" i="51"/>
  <c r="R18" i="51"/>
  <c r="R16" i="51"/>
  <c r="R17" i="51"/>
  <c r="P20" i="51"/>
  <c r="P19" i="51"/>
  <c r="P18" i="51"/>
  <c r="P16" i="51"/>
  <c r="P17" i="51"/>
  <c r="P15" i="51"/>
  <c r="P18" i="49" l="1"/>
  <c r="Q20" i="49" l="1"/>
  <c r="R20" i="49"/>
  <c r="P20" i="49"/>
  <c r="Q18" i="49"/>
  <c r="R18" i="49"/>
  <c r="P17" i="49"/>
  <c r="Q17" i="49"/>
  <c r="R17" i="49"/>
</calcChain>
</file>

<file path=xl/sharedStrings.xml><?xml version="1.0" encoding="utf-8"?>
<sst xmlns="http://schemas.openxmlformats.org/spreadsheetml/2006/main" count="507" uniqueCount="99">
  <si>
    <t xml:space="preserve"> </t>
  </si>
  <si>
    <t>Índice de cuadros y gráficas</t>
  </si>
  <si>
    <t>Alimentos</t>
  </si>
  <si>
    <t>Principales indicadores estadisticos:</t>
  </si>
  <si>
    <t>Ventas reales</t>
  </si>
  <si>
    <t>Total empleo</t>
  </si>
  <si>
    <t>Textiles</t>
  </si>
  <si>
    <t>Farmacéuticos</t>
  </si>
  <si>
    <t>Electrodomésticos</t>
  </si>
  <si>
    <t>Oficina</t>
  </si>
  <si>
    <t>Vehículos</t>
  </si>
  <si>
    <t>Permanente</t>
  </si>
  <si>
    <t>Temporal</t>
  </si>
  <si>
    <t>Total comercio minorista en Bogotá</t>
  </si>
  <si>
    <t>Año</t>
  </si>
  <si>
    <t>Principales indicadores estadísticos del comercio minorista: ventas reales</t>
  </si>
  <si>
    <t>Por Agencia</t>
  </si>
  <si>
    <t>IV</t>
  </si>
  <si>
    <t xml:space="preserve">Ventas reales </t>
  </si>
  <si>
    <t>Trim I</t>
  </si>
  <si>
    <t>Trim II</t>
  </si>
  <si>
    <t>Trim III</t>
  </si>
  <si>
    <t>Trim IV</t>
  </si>
  <si>
    <t>Principales indicadores estadísticos del comercio minorista</t>
  </si>
  <si>
    <t>Empleo total</t>
  </si>
  <si>
    <t>Empleo Total</t>
  </si>
  <si>
    <t xml:space="preserve">Variación anual % </t>
  </si>
  <si>
    <t>Contribución</t>
  </si>
  <si>
    <t>Ventas Totales</t>
  </si>
  <si>
    <t xml:space="preserve">Variación acumulada anual % </t>
  </si>
  <si>
    <t>Bogotá frente a Colombia:</t>
  </si>
  <si>
    <t>Bogotá</t>
  </si>
  <si>
    <t>Colombia</t>
  </si>
  <si>
    <t>Principales indicadores estadísticos del comercio minorista:  Empleo total</t>
  </si>
  <si>
    <t>Principales indicadores estadísticos: ventas reales según grupo</t>
  </si>
  <si>
    <t>Principales indicadores estadísticos:  empleo según tipo de contraro</t>
  </si>
  <si>
    <t>Principales indicadores estadísticos : Empleo según tipo de contrato</t>
  </si>
  <si>
    <t>Ventas reales y empleo total (variación anual %)</t>
  </si>
  <si>
    <t xml:space="preserve">Ventas reales y empleo total (variación acumulada %) </t>
  </si>
  <si>
    <t>Histórico Principales variables:</t>
  </si>
  <si>
    <t>Ventas reales Bogotá Vs Colombia (Variación anual %)</t>
  </si>
  <si>
    <t>Empleo total Bogotá Vs Colombia (Variación anual %)</t>
  </si>
  <si>
    <t>Ventas reales según grupo (variación anual %)</t>
  </si>
  <si>
    <t>Empleo según tipo de contrato (variación anual %)</t>
  </si>
  <si>
    <t>Total empleo:</t>
  </si>
  <si>
    <t>Total comercio minorista Bogotá</t>
  </si>
  <si>
    <t>Ventas reales del comercio minorista:</t>
  </si>
  <si>
    <t>Textiles, prendas de vestir y calzado</t>
  </si>
  <si>
    <t>Farmacéuticos, cosméticos y aseo personal</t>
  </si>
  <si>
    <t>Oficina, equipo de informática, libros y otros</t>
  </si>
  <si>
    <t>Vehículos, repuestos y lubricantes</t>
  </si>
  <si>
    <t>Alimentos, bebidas no alcohólicas, cigarrillos y licores</t>
  </si>
  <si>
    <t xml:space="preserve">Principales indicadores estadísticos: ventas reales de alimentos, </t>
  </si>
  <si>
    <t>bebidas no alcohólicas, cigarrillos y licores</t>
  </si>
  <si>
    <t>I Trimestre</t>
  </si>
  <si>
    <t>II Trimestre</t>
  </si>
  <si>
    <t>III Trimestre</t>
  </si>
  <si>
    <t>IV Trimestre</t>
  </si>
  <si>
    <t>Alimentos, bebidas</t>
  </si>
  <si>
    <t xml:space="preserve">Variación anual </t>
  </si>
  <si>
    <t>I</t>
  </si>
  <si>
    <t>II</t>
  </si>
  <si>
    <t>III</t>
  </si>
  <si>
    <t>Total Comercio Bogotá</t>
  </si>
  <si>
    <t xml:space="preserve">Principales indicadores estadísticos: ventas reales de textiles, </t>
  </si>
  <si>
    <t>prendas de vestir y calzado</t>
  </si>
  <si>
    <t>Textiles, confecciones</t>
  </si>
  <si>
    <t>farmacéuticos, cosméticos y aseo personal</t>
  </si>
  <si>
    <t xml:space="preserve">Principales indicadores estadísticos: ventas reales de </t>
  </si>
  <si>
    <t>Farmacéuticos, cosméticos</t>
  </si>
  <si>
    <t>Electrodomésticos, muebles</t>
  </si>
  <si>
    <t>electrodomésticos, muebles de uso doméstico y aseo hogar</t>
  </si>
  <si>
    <t>Electrodomésticos, muebles de uso doméstico y aseo hogar</t>
  </si>
  <si>
    <t>Principales indicadores estadísticos: ventas reales de equipo</t>
  </si>
  <si>
    <t>de oficina, informática, libros y otros</t>
  </si>
  <si>
    <t>vehículos, repuestos y lubricantes</t>
  </si>
  <si>
    <t>Principales indicadores estadísticos: ventas reales de</t>
  </si>
  <si>
    <t>Vehículos, repuestos</t>
  </si>
  <si>
    <t>Ventas reales Bogotá Vs Colombia (Variación acumulada anual %)</t>
  </si>
  <si>
    <t>Empleo total Bogotá Vs Colombia (Variación acumulada anual %)</t>
  </si>
  <si>
    <t>Principales indicadores estadísticos del comercio minorista:  Ventas reales</t>
  </si>
  <si>
    <t xml:space="preserve">Principales indicadores estadísticos del comercio minorista:  Empleo total </t>
  </si>
  <si>
    <t>contrib.2012</t>
  </si>
  <si>
    <t>Contrib. 2012</t>
  </si>
  <si>
    <t>Contrib 2012</t>
  </si>
  <si>
    <t xml:space="preserve">Farmacéuticos, cosméticos y aseo personal. Bogotá Vs Colombia </t>
  </si>
  <si>
    <t>Alimentos, bebidas no alcohólicas. Bogotá Vs Colombia</t>
  </si>
  <si>
    <t xml:space="preserve">Variación año corrido % </t>
  </si>
  <si>
    <t>Principales indicadores estadísticos del comercio minorista: ventas reales de</t>
  </si>
  <si>
    <t>Productos farmacéuticos, cosméticos y aseo personal</t>
  </si>
  <si>
    <t>Ventas reales según grupo (variación año corrido %)</t>
  </si>
  <si>
    <t>Empleo según tipo de contrato (variación año corrido %)</t>
  </si>
  <si>
    <t>Ventas reales según grupo (variación acumulado anual %)</t>
  </si>
  <si>
    <t>Fuente: Departamento Administrativo Nacional de Estadistica, Dane marzo 2013.</t>
  </si>
  <si>
    <r>
      <rPr>
        <b/>
        <sz val="12"/>
        <color theme="6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 xml:space="preserve">, variación anual % </t>
    </r>
  </si>
  <si>
    <r>
      <rPr>
        <b/>
        <sz val="12"/>
        <color theme="6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 xml:space="preserve">,  variación anual % </t>
    </r>
  </si>
  <si>
    <r>
      <rPr>
        <b/>
        <sz val="12"/>
        <color theme="6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 xml:space="preserve">, Variación año corrido % </t>
    </r>
  </si>
  <si>
    <t>IV Trim</t>
  </si>
  <si>
    <r>
      <rPr>
        <b/>
        <sz val="12"/>
        <color theme="6"/>
        <rFont val="Calibri"/>
        <family val="2"/>
        <scheme val="minor"/>
      </rPr>
      <t>IV trimestre de 2012</t>
    </r>
    <r>
      <rPr>
        <b/>
        <sz val="12"/>
        <rFont val="Calibri"/>
        <family val="2"/>
        <scheme val="minor"/>
      </rPr>
      <t xml:space="preserve">, Variación acumulado anual %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</si>
</sst>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6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theme="0" tint="-0.34998626667073579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b/>
      <sz val="12"/>
      <color theme="0" tint="-0.34998626667073579"/>
      <name val="Calibri"/>
      <family val="2"/>
      <scheme val="minor"/>
    </font>
    <font>
      <sz val="12"/>
      <color theme="0" tint="-0.249977111117893"/>
      <name val="Calibri"/>
      <family val="2"/>
      <scheme val="minor"/>
    </font>
    <font>
      <sz val="12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53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7" fillId="2" borderId="0" xfId="2" applyNumberFormat="1" applyFont="1" applyFill="1" applyBorder="1"/>
    <xf numFmtId="164" fontId="16" fillId="2" borderId="2" xfId="2" applyNumberFormat="1" applyFont="1" applyFill="1" applyBorder="1"/>
    <xf numFmtId="167" fontId="2" fillId="0" borderId="12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/>
    <xf numFmtId="0" fontId="3" fillId="2" borderId="11" xfId="2" applyFont="1" applyFill="1" applyBorder="1" applyAlignment="1">
      <alignment wrapText="1"/>
    </xf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3" fontId="2" fillId="2" borderId="5" xfId="2" applyNumberFormat="1" applyFont="1" applyFill="1" applyBorder="1"/>
    <xf numFmtId="9" fontId="2" fillId="2" borderId="5" xfId="3" applyFont="1" applyFill="1" applyBorder="1"/>
    <xf numFmtId="164" fontId="2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9" fillId="2" borderId="0" xfId="1" applyFont="1" applyFill="1"/>
    <xf numFmtId="167" fontId="19" fillId="2" borderId="0" xfId="1" applyNumberFormat="1" applyFont="1" applyFill="1"/>
    <xf numFmtId="0" fontId="12" fillId="2" borderId="0" xfId="29" applyFill="1" applyBorder="1" applyAlignment="1" applyProtection="1">
      <alignment horizontal="left"/>
    </xf>
    <xf numFmtId="167" fontId="2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center" vertical="center"/>
    </xf>
    <xf numFmtId="168" fontId="2" fillId="3" borderId="13" xfId="30" applyNumberFormat="1" applyFont="1" applyFill="1" applyBorder="1" applyAlignment="1">
      <alignment horizontal="right"/>
    </xf>
    <xf numFmtId="168" fontId="2" fillId="2" borderId="0" xfId="30" applyNumberFormat="1" applyFont="1" applyFill="1" applyBorder="1" applyAlignment="1">
      <alignment horizontal="right"/>
    </xf>
    <xf numFmtId="168" fontId="5" fillId="2" borderId="0" xfId="1" applyNumberFormat="1" applyFont="1" applyFill="1"/>
    <xf numFmtId="164" fontId="2" fillId="2" borderId="0" xfId="1" applyNumberFormat="1" applyFont="1" applyFill="1" applyBorder="1"/>
    <xf numFmtId="0" fontId="5" fillId="2" borderId="0" xfId="1" applyFont="1" applyFill="1" applyBorder="1"/>
    <xf numFmtId="0" fontId="21" fillId="2" borderId="0" xfId="0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2" fillId="4" borderId="9" xfId="2" applyNumberFormat="1" applyFont="1" applyFill="1" applyBorder="1"/>
    <xf numFmtId="167" fontId="2" fillId="2" borderId="13" xfId="2" applyNumberFormat="1" applyFont="1" applyFill="1" applyBorder="1"/>
    <xf numFmtId="167" fontId="2" fillId="0" borderId="13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25" fillId="2" borderId="0" xfId="2" applyFont="1" applyFill="1" applyBorder="1" applyAlignment="1"/>
    <xf numFmtId="0" fontId="25" fillId="2" borderId="5" xfId="2" applyFont="1" applyFill="1" applyBorder="1" applyAlignment="1"/>
    <xf numFmtId="0" fontId="12" fillId="2" borderId="0" xfId="29" applyFont="1" applyFill="1" applyBorder="1" applyAlignment="1" applyProtection="1">
      <alignment horizontal="left"/>
    </xf>
    <xf numFmtId="0" fontId="24" fillId="2" borderId="0" xfId="1" applyFont="1" applyFill="1"/>
    <xf numFmtId="0" fontId="24" fillId="2" borderId="0" xfId="1" applyFont="1" applyFill="1" applyBorder="1"/>
    <xf numFmtId="0" fontId="24" fillId="2" borderId="5" xfId="1" applyFont="1" applyFill="1" applyBorder="1"/>
    <xf numFmtId="0" fontId="24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left"/>
    </xf>
    <xf numFmtId="0" fontId="24" fillId="2" borderId="5" xfId="2" applyFont="1" applyFill="1" applyBorder="1" applyAlignment="1">
      <alignment horizontal="center"/>
    </xf>
    <xf numFmtId="0" fontId="25" fillId="2" borderId="0" xfId="2" applyFont="1" applyFill="1" applyBorder="1" applyAlignment="1">
      <alignment vertical="center"/>
    </xf>
    <xf numFmtId="0" fontId="26" fillId="2" borderId="0" xfId="29" applyFont="1" applyFill="1" applyBorder="1" applyAlignment="1" applyProtection="1"/>
    <xf numFmtId="3" fontId="24" fillId="2" borderId="0" xfId="2" applyNumberFormat="1" applyFont="1" applyFill="1" applyBorder="1"/>
    <xf numFmtId="3" fontId="24" fillId="2" borderId="5" xfId="2" applyNumberFormat="1" applyFont="1" applyFill="1" applyBorder="1"/>
    <xf numFmtId="0" fontId="25" fillId="2" borderId="0" xfId="2" applyFont="1" applyFill="1" applyBorder="1" applyAlignment="1">
      <alignment horizontal="left"/>
    </xf>
    <xf numFmtId="0" fontId="16" fillId="2" borderId="0" xfId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7" fillId="2" borderId="0" xfId="2" applyFont="1" applyFill="1" applyBorder="1" applyAlignment="1"/>
    <xf numFmtId="0" fontId="28" fillId="2" borderId="0" xfId="1" applyFont="1" applyFill="1"/>
    <xf numFmtId="0" fontId="27" fillId="2" borderId="5" xfId="2" applyFont="1" applyFill="1" applyBorder="1" applyAlignment="1"/>
    <xf numFmtId="0" fontId="27" fillId="2" borderId="0" xfId="2" applyFont="1" applyFill="1" applyBorder="1" applyAlignment="1">
      <alignment horizontal="center"/>
    </xf>
    <xf numFmtId="0" fontId="27" fillId="2" borderId="5" xfId="2" applyFont="1" applyFill="1" applyBorder="1" applyAlignment="1">
      <alignment horizontal="center"/>
    </xf>
    <xf numFmtId="0" fontId="28" fillId="2" borderId="0" xfId="1" applyFont="1" applyFill="1" applyBorder="1"/>
    <xf numFmtId="0" fontId="28" fillId="2" borderId="0" xfId="2" applyFont="1" applyFill="1" applyBorder="1" applyAlignment="1">
      <alignment horizontal="center"/>
    </xf>
    <xf numFmtId="0" fontId="28" fillId="2" borderId="5" xfId="2" applyFont="1" applyFill="1" applyBorder="1" applyAlignment="1">
      <alignment horizontal="center"/>
    </xf>
    <xf numFmtId="0" fontId="28" fillId="2" borderId="0" xfId="2" applyFont="1" applyFill="1" applyBorder="1" applyAlignment="1"/>
    <xf numFmtId="0" fontId="28" fillId="2" borderId="5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2" fillId="2" borderId="0" xfId="29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164" fontId="5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164" fontId="17" fillId="4" borderId="14" xfId="2" applyNumberFormat="1" applyFont="1" applyFill="1" applyBorder="1"/>
    <xf numFmtId="164" fontId="17" fillId="4" borderId="9" xfId="2" applyNumberFormat="1" applyFont="1" applyFill="1" applyBorder="1"/>
    <xf numFmtId="0" fontId="2" fillId="2" borderId="15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4" fontId="19" fillId="2" borderId="4" xfId="1" applyNumberFormat="1" applyFont="1" applyFill="1" applyBorder="1"/>
    <xf numFmtId="0" fontId="19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9" fillId="2" borderId="0" xfId="1" applyFont="1" applyFill="1"/>
    <xf numFmtId="1" fontId="29" fillId="2" borderId="0" xfId="1" applyNumberFormat="1" applyFont="1" applyFill="1"/>
    <xf numFmtId="167" fontId="29" fillId="2" borderId="0" xfId="1" applyNumberFormat="1" applyFont="1" applyFill="1"/>
    <xf numFmtId="164" fontId="29" fillId="2" borderId="0" xfId="1" applyNumberFormat="1" applyFont="1" applyFill="1"/>
    <xf numFmtId="2" fontId="29" fillId="2" borderId="0" xfId="1" applyNumberFormat="1" applyFont="1" applyFill="1"/>
    <xf numFmtId="0" fontId="29" fillId="2" borderId="0" xfId="1" applyFont="1" applyFill="1" applyBorder="1"/>
    <xf numFmtId="0" fontId="30" fillId="2" borderId="0" xfId="0" applyFont="1" applyFill="1" applyBorder="1" applyAlignment="1">
      <alignment horizontal="center" vertical="center"/>
    </xf>
    <xf numFmtId="168" fontId="29" fillId="2" borderId="0" xfId="1" applyNumberFormat="1" applyFont="1" applyFill="1"/>
    <xf numFmtId="0" fontId="31" fillId="2" borderId="0" xfId="2" applyFont="1" applyFill="1" applyBorder="1" applyAlignment="1">
      <alignment horizontal="center"/>
    </xf>
    <xf numFmtId="168" fontId="29" fillId="2" borderId="0" xfId="30" applyNumberFormat="1" applyFont="1" applyFill="1"/>
    <xf numFmtId="0" fontId="29" fillId="2" borderId="4" xfId="1" applyFont="1" applyFill="1" applyBorder="1"/>
    <xf numFmtId="0" fontId="32" fillId="2" borderId="0" xfId="1" applyFont="1" applyFill="1"/>
    <xf numFmtId="167" fontId="32" fillId="2" borderId="0" xfId="1" applyNumberFormat="1" applyFont="1" applyFill="1"/>
    <xf numFmtId="1" fontId="32" fillId="2" borderId="0" xfId="1" applyNumberFormat="1" applyFont="1" applyFill="1"/>
    <xf numFmtId="164" fontId="19" fillId="2" borderId="0" xfId="1" applyNumberFormat="1" applyFont="1" applyFill="1"/>
    <xf numFmtId="2" fontId="19" fillId="2" borderId="0" xfId="1" applyNumberFormat="1" applyFont="1" applyFill="1"/>
    <xf numFmtId="0" fontId="33" fillId="2" borderId="0" xfId="1" applyFont="1" applyFill="1"/>
    <xf numFmtId="167" fontId="33" fillId="2" borderId="0" xfId="1" applyNumberFormat="1" applyFont="1" applyFill="1"/>
    <xf numFmtId="2" fontId="33" fillId="2" borderId="0" xfId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wrapText="1"/>
    </xf>
    <xf numFmtId="0" fontId="3" fillId="2" borderId="1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32"/>
    </mc:Choice>
    <mc:Fallback>
      <c:style val="3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894945428763956E-2"/>
          <c:y val="7.63049585334937E-2"/>
          <c:w val="0.92020069491623657"/>
          <c:h val="0.755456352041642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minorista'!$B$12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chemeClr val="accent3"/>
            </a:solidFill>
            <a:scene3d>
              <a:camera prst="orthographicFront"/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7"/>
              <c:layout>
                <c:manualLayout>
                  <c:x val="1.72220470097954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'Total comercio minorista'!$C$12:$J$12</c:f>
              <c:numCache>
                <c:formatCode>0.0</c:formatCode>
                <c:ptCount val="8"/>
                <c:pt idx="0">
                  <c:v>12.579236807858596</c:v>
                </c:pt>
                <c:pt idx="1">
                  <c:v>10.47823249743638</c:v>
                </c:pt>
                <c:pt idx="2">
                  <c:v>4.4232554214834074</c:v>
                </c:pt>
                <c:pt idx="3">
                  <c:v>-4.1736699204861232</c:v>
                </c:pt>
                <c:pt idx="4">
                  <c:v>2.1536930692234391</c:v>
                </c:pt>
                <c:pt idx="5">
                  <c:v>13.84442687147871</c:v>
                </c:pt>
                <c:pt idx="6">
                  <c:v>8.1990346735324451</c:v>
                </c:pt>
                <c:pt idx="7">
                  <c:v>4.1525646117623216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9950720"/>
        <c:axId val="120934336"/>
      </c:barChart>
      <c:lineChart>
        <c:grouping val="standard"/>
        <c:varyColors val="0"/>
        <c:ser>
          <c:idx val="1"/>
          <c:order val="1"/>
          <c:tx>
            <c:strRef>
              <c:f>'Total comercio minorista'!$B$13</c:f>
              <c:strCache>
                <c:ptCount val="1"/>
                <c:pt idx="0">
                  <c:v>Total empleo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7369441294404686E-2"/>
                  <c:y val="4.2116402116402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minorista'!$C$10:$J$10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'Total comercio minorista'!$C$13:$J$13</c:f>
              <c:numCache>
                <c:formatCode>0.0</c:formatCode>
                <c:ptCount val="8"/>
                <c:pt idx="0">
                  <c:v>6.7040403878843247</c:v>
                </c:pt>
                <c:pt idx="1">
                  <c:v>4.3888038461538548</c:v>
                </c:pt>
                <c:pt idx="2">
                  <c:v>7.7310726759468817</c:v>
                </c:pt>
                <c:pt idx="3">
                  <c:v>-0.27170927471457107</c:v>
                </c:pt>
                <c:pt idx="4">
                  <c:v>-3.5326555124907011</c:v>
                </c:pt>
                <c:pt idx="5">
                  <c:v>4.1008056494530765</c:v>
                </c:pt>
                <c:pt idx="6">
                  <c:v>10.296385316377844</c:v>
                </c:pt>
                <c:pt idx="7">
                  <c:v>4.2350611703845686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9950720"/>
        <c:axId val="120934336"/>
      </c:lineChart>
      <c:catAx>
        <c:axId val="49950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/>
            </a:pPr>
            <a:endParaRPr lang="es-CO"/>
          </a:p>
        </c:txPr>
        <c:crossAx val="120934336"/>
        <c:crosses val="autoZero"/>
        <c:auto val="1"/>
        <c:lblAlgn val="ctr"/>
        <c:lblOffset val="100"/>
        <c:noMultiLvlLbl val="0"/>
      </c:catAx>
      <c:valAx>
        <c:axId val="120934336"/>
        <c:scaling>
          <c:orientation val="minMax"/>
          <c:max val="15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9950720"/>
        <c:crosses val="autoZero"/>
        <c:crossBetween val="between"/>
        <c:majorUnit val="4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992443456370604"/>
          <c:y val="0.92601632192198635"/>
          <c:w val="0.65071668766055824"/>
          <c:h val="5.795804109679964E-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6924792284391073"/>
          <c:y val="3.7225032382047676E-2"/>
          <c:w val="0.58721235066855582"/>
          <c:h val="0.83977221584336814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6"/>
              <c:layout>
                <c:manualLayout>
                  <c:x val="2.3529411764705882E-2"/>
                  <c:y val="7.7551254917218142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Textiles</c:v>
                </c:pt>
                <c:pt idx="4">
                  <c:v>Vehículos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reales'!$Q$17:$Q$23</c:f>
              <c:numCache>
                <c:formatCode>0.0</c:formatCode>
                <c:ptCount val="7"/>
                <c:pt idx="0">
                  <c:v>9.7737089336138219</c:v>
                </c:pt>
                <c:pt idx="1">
                  <c:v>8.2631112686068384</c:v>
                </c:pt>
                <c:pt idx="2">
                  <c:v>1.0011959007870663</c:v>
                </c:pt>
                <c:pt idx="3">
                  <c:v>15.427320540935074</c:v>
                </c:pt>
                <c:pt idx="4">
                  <c:v>-11.795707241033583</c:v>
                </c:pt>
                <c:pt idx="5">
                  <c:v>27.061938322677914</c:v>
                </c:pt>
                <c:pt idx="6">
                  <c:v>8.1990346735324451</c:v>
                </c:pt>
              </c:numCache>
            </c:numRef>
          </c:val>
        </c:ser>
        <c:ser>
          <c:idx val="0"/>
          <c:order val="1"/>
          <c:tx>
            <c:strRef>
              <c:f>'Ventas reales'!$R$16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1.3097112860892317E-2"/>
                  <c:y val="-9.28094400763579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Textiles</c:v>
                </c:pt>
                <c:pt idx="4">
                  <c:v>Vehículos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reales'!$R$17:$R$23</c:f>
              <c:numCache>
                <c:formatCode>0.0</c:formatCode>
                <c:ptCount val="7"/>
                <c:pt idx="0">
                  <c:v>-0.40440217655035582</c:v>
                </c:pt>
                <c:pt idx="1">
                  <c:v>1.876702791686724</c:v>
                </c:pt>
                <c:pt idx="2">
                  <c:v>0.62374001515808075</c:v>
                </c:pt>
                <c:pt idx="3">
                  <c:v>1.9103585995330574</c:v>
                </c:pt>
                <c:pt idx="4">
                  <c:v>16.685199472793034</c:v>
                </c:pt>
                <c:pt idx="5">
                  <c:v>13.419501738085637</c:v>
                </c:pt>
                <c:pt idx="6">
                  <c:v>4.1525646117623216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49935360"/>
        <c:axId val="170268864"/>
      </c:barChart>
      <c:catAx>
        <c:axId val="4993536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0268864"/>
        <c:crosses val="autoZero"/>
        <c:auto val="1"/>
        <c:lblAlgn val="ctr"/>
        <c:lblOffset val="100"/>
        <c:tickMarkSkip val="1"/>
        <c:noMultiLvlLbl val="0"/>
      </c:catAx>
      <c:valAx>
        <c:axId val="170268864"/>
        <c:scaling>
          <c:orientation val="minMax"/>
          <c:max val="5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499353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5215404885123608"/>
          <c:y val="0.93995098659659015"/>
          <c:w val="0.53483618474242112"/>
          <c:h val="5.542399631640052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2.0208801367985991E-2"/>
          <c:w val="0.47442423963785796"/>
          <c:h val="0.904267093731927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reales'!$O$17:$O$23</c:f>
              <c:strCache>
                <c:ptCount val="7"/>
                <c:pt idx="0">
                  <c:v>Electrodomésticos</c:v>
                </c:pt>
                <c:pt idx="1">
                  <c:v>Farmacéuticos</c:v>
                </c:pt>
                <c:pt idx="2">
                  <c:v>Alimentos</c:v>
                </c:pt>
                <c:pt idx="3">
                  <c:v>Textiles</c:v>
                </c:pt>
                <c:pt idx="4">
                  <c:v>Vehículos</c:v>
                </c:pt>
                <c:pt idx="5">
                  <c:v>Oficina</c:v>
                </c:pt>
                <c:pt idx="6">
                  <c:v>Ventas reales</c:v>
                </c:pt>
              </c:strCache>
            </c:strRef>
          </c:cat>
          <c:val>
            <c:numRef>
              <c:f>'Ventas reales'!$S$17:$S$23</c:f>
              <c:numCache>
                <c:formatCode>0.0</c:formatCode>
                <c:ptCount val="7"/>
                <c:pt idx="0">
                  <c:v>-5.7017232897775924E-2</c:v>
                </c:pt>
                <c:pt idx="1">
                  <c:v>0.14215093521167205</c:v>
                </c:pt>
                <c:pt idx="2">
                  <c:v>0.19876148115646472</c:v>
                </c:pt>
                <c:pt idx="3">
                  <c:v>0.43436954765195124</c:v>
                </c:pt>
                <c:pt idx="4">
                  <c:v>1.2815677563840129</c:v>
                </c:pt>
                <c:pt idx="5">
                  <c:v>2.1527321242355217</c:v>
                </c:pt>
                <c:pt idx="6">
                  <c:v>4.1525646117623216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80962048"/>
        <c:axId val="184869440"/>
      </c:barChart>
      <c:catAx>
        <c:axId val="8096204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4869440"/>
        <c:crosses val="autoZero"/>
        <c:auto val="1"/>
        <c:lblAlgn val="ctr"/>
        <c:lblOffset val="100"/>
        <c:tickMarkSkip val="1"/>
        <c:noMultiLvlLbl val="0"/>
      </c:catAx>
      <c:valAx>
        <c:axId val="184869440"/>
        <c:scaling>
          <c:orientation val="minMax"/>
          <c:max val="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962048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Alimentos anual'!$P$13</c:f>
              <c:strCache>
                <c:ptCount val="1"/>
                <c:pt idx="0">
                  <c:v>Alimentos, bebidas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layout>
                <c:manualLayout>
                  <c:x val="-6.6335003257555194E-3"/>
                  <c:y val="-2.681992337164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anual'!$P$14:$P$33</c:f>
              <c:numCache>
                <c:formatCode>0.0</c:formatCode>
                <c:ptCount val="20"/>
                <c:pt idx="0">
                  <c:v>-1.2942917052506053</c:v>
                </c:pt>
                <c:pt idx="1">
                  <c:v>-4.0188406101168468</c:v>
                </c:pt>
                <c:pt idx="2">
                  <c:v>-8.1011247340156078</c:v>
                </c:pt>
                <c:pt idx="3">
                  <c:v>-8.6419308032696698</c:v>
                </c:pt>
                <c:pt idx="4">
                  <c:v>-11.118779317409821</c:v>
                </c:pt>
                <c:pt idx="5">
                  <c:v>-8.2791409366632092</c:v>
                </c:pt>
                <c:pt idx="6">
                  <c:v>-5.3156182810518704</c:v>
                </c:pt>
                <c:pt idx="7">
                  <c:v>-4.9393311630659964</c:v>
                </c:pt>
                <c:pt idx="8">
                  <c:v>2.4022129476851228</c:v>
                </c:pt>
                <c:pt idx="9">
                  <c:v>1.7266444232602485</c:v>
                </c:pt>
                <c:pt idx="10">
                  <c:v>1.7770221487295457</c:v>
                </c:pt>
                <c:pt idx="11">
                  <c:v>1.3065180619117323</c:v>
                </c:pt>
                <c:pt idx="12">
                  <c:v>-3.3801715558504308</c:v>
                </c:pt>
                <c:pt idx="13">
                  <c:v>2.5770478745211989</c:v>
                </c:pt>
                <c:pt idx="14">
                  <c:v>1.6292906178489552</c:v>
                </c:pt>
                <c:pt idx="15">
                  <c:v>0.99875028169880142</c:v>
                </c:pt>
                <c:pt idx="16">
                  <c:v>4.8724016065502251</c:v>
                </c:pt>
                <c:pt idx="17">
                  <c:v>1.6357469277661352E-2</c:v>
                </c:pt>
                <c:pt idx="18">
                  <c:v>1.8452593347136004</c:v>
                </c:pt>
                <c:pt idx="19">
                  <c:v>0.62374001515808075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Alimentos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layout>
                <c:manualLayout>
                  <c:x val="-4.4602929168331626E-3"/>
                  <c:y val="-3.1360482452386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Alimentos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Alimentos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712768"/>
        <c:axId val="184874048"/>
      </c:lineChart>
      <c:catAx>
        <c:axId val="79712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84874048"/>
        <c:crosses val="autoZero"/>
        <c:auto val="1"/>
        <c:lblAlgn val="ctr"/>
        <c:lblOffset val="100"/>
        <c:noMultiLvlLbl val="0"/>
      </c:catAx>
      <c:valAx>
        <c:axId val="1848740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797127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2533786540580669"/>
          <c:y val="0.8916764548077899"/>
          <c:w val="0.62882571910217466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913682399869508"/>
          <c:y val="3.757196861799203E-2"/>
          <c:w val="0.84943191423106013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Textiles anual'!$P$13</c:f>
              <c:strCache>
                <c:ptCount val="1"/>
                <c:pt idx="0">
                  <c:v>Textiles, confecciones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layout>
                <c:manualLayout>
                  <c:x val="0"/>
                  <c:y val="-2.368100382594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anual'!$P$14:$P$33</c:f>
              <c:numCache>
                <c:formatCode>0.0</c:formatCode>
                <c:ptCount val="20"/>
                <c:pt idx="0">
                  <c:v>0.76938161097204194</c:v>
                </c:pt>
                <c:pt idx="1">
                  <c:v>0.87596211386475886</c:v>
                </c:pt>
                <c:pt idx="2">
                  <c:v>-8.3712864873486392E-2</c:v>
                </c:pt>
                <c:pt idx="3">
                  <c:v>3.8218872837435081</c:v>
                </c:pt>
                <c:pt idx="4">
                  <c:v>4.2570970695970711</c:v>
                </c:pt>
                <c:pt idx="5">
                  <c:v>2.5989301531128772</c:v>
                </c:pt>
                <c:pt idx="6">
                  <c:v>1.2607346971344136</c:v>
                </c:pt>
                <c:pt idx="7">
                  <c:v>6.9415807560137432</c:v>
                </c:pt>
                <c:pt idx="8">
                  <c:v>7.79433239275793</c:v>
                </c:pt>
                <c:pt idx="9">
                  <c:v>10.632825584177375</c:v>
                </c:pt>
                <c:pt idx="10">
                  <c:v>18.454931394856345</c:v>
                </c:pt>
                <c:pt idx="11">
                  <c:v>14.646191313759992</c:v>
                </c:pt>
                <c:pt idx="12">
                  <c:v>10.57365193831612</c:v>
                </c:pt>
                <c:pt idx="13">
                  <c:v>21.590765737353344</c:v>
                </c:pt>
                <c:pt idx="14">
                  <c:v>14.958547800996168</c:v>
                </c:pt>
                <c:pt idx="15">
                  <c:v>15.247536437127529</c:v>
                </c:pt>
                <c:pt idx="16">
                  <c:v>19.648800913960262</c:v>
                </c:pt>
                <c:pt idx="17">
                  <c:v>7.1204991003520623</c:v>
                </c:pt>
                <c:pt idx="18">
                  <c:v>9.5073083714177997</c:v>
                </c:pt>
                <c:pt idx="19">
                  <c:v>1.9103585995330574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Textiles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layout>
                <c:manualLayout>
                  <c:x val="-1.6028961488835994E-16"/>
                  <c:y val="-3.18407960199004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Textiles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Textiles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964608"/>
        <c:axId val="200412544"/>
      </c:lineChart>
      <c:catAx>
        <c:axId val="80964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00412544"/>
        <c:crosses val="autoZero"/>
        <c:auto val="1"/>
        <c:lblAlgn val="ctr"/>
        <c:lblOffset val="100"/>
        <c:noMultiLvlLbl val="0"/>
      </c:catAx>
      <c:valAx>
        <c:axId val="200412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964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3353455247787144"/>
          <c:y val="0.8916764548077899"/>
          <c:w val="0.72062901262923507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2220339546164317E-2"/>
          <c:y val="8.8191783513691807E-2"/>
          <c:w val="0.89720603199296078"/>
          <c:h val="0.62547054612825803"/>
        </c:manualLayout>
      </c:layout>
      <c:lineChart>
        <c:grouping val="standard"/>
        <c:varyColors val="0"/>
        <c:ser>
          <c:idx val="2"/>
          <c:order val="0"/>
          <c:tx>
            <c:strRef>
              <c:f>'V Farmacéuticos anual'!$P$13</c:f>
              <c:strCache>
                <c:ptCount val="1"/>
                <c:pt idx="0">
                  <c:v>Farmacéuticos, cosméticos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anual'!$P$14:$P$33</c:f>
              <c:numCache>
                <c:formatCode>0.0</c:formatCode>
                <c:ptCount val="20"/>
                <c:pt idx="0">
                  <c:v>-0.70086298079299336</c:v>
                </c:pt>
                <c:pt idx="1">
                  <c:v>1.4166914166914069</c:v>
                </c:pt>
                <c:pt idx="2">
                  <c:v>5.0511918870088657E-2</c:v>
                </c:pt>
                <c:pt idx="3">
                  <c:v>-1.7864931666182082</c:v>
                </c:pt>
                <c:pt idx="4">
                  <c:v>-1.1040098753633543</c:v>
                </c:pt>
                <c:pt idx="5">
                  <c:v>0.15325894905360293</c:v>
                </c:pt>
                <c:pt idx="6">
                  <c:v>-0.63787646362066797</c:v>
                </c:pt>
                <c:pt idx="7">
                  <c:v>3.427952850613436</c:v>
                </c:pt>
                <c:pt idx="8">
                  <c:v>2.7098034083931299</c:v>
                </c:pt>
                <c:pt idx="9">
                  <c:v>-1.8158248698805002</c:v>
                </c:pt>
                <c:pt idx="10">
                  <c:v>2.1438133299459761</c:v>
                </c:pt>
                <c:pt idx="11">
                  <c:v>4.8252480163167411</c:v>
                </c:pt>
                <c:pt idx="12">
                  <c:v>3.8967021120203782</c:v>
                </c:pt>
                <c:pt idx="13">
                  <c:v>15.474264158435492</c:v>
                </c:pt>
                <c:pt idx="14">
                  <c:v>11.165638302960733</c:v>
                </c:pt>
                <c:pt idx="15">
                  <c:v>8.3460629282904328</c:v>
                </c:pt>
                <c:pt idx="16">
                  <c:v>12.385801860679235</c:v>
                </c:pt>
                <c:pt idx="17">
                  <c:v>3.9185782390186663</c:v>
                </c:pt>
                <c:pt idx="18">
                  <c:v>4.5892404192782177</c:v>
                </c:pt>
                <c:pt idx="19">
                  <c:v>1.876702791686724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Farmacéuticos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Farmacéuticos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Farmacéuticos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0968192"/>
        <c:axId val="203650688"/>
      </c:lineChart>
      <c:catAx>
        <c:axId val="80968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203650688"/>
        <c:crosses val="autoZero"/>
        <c:auto val="1"/>
        <c:lblAlgn val="ctr"/>
        <c:lblOffset val="100"/>
        <c:noMultiLvlLbl val="0"/>
      </c:catAx>
      <c:valAx>
        <c:axId val="20365068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09681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730099248446246"/>
          <c:y val="0.9023717489859222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401901696667316E-2"/>
          <c:y val="5.268051125337378E-2"/>
          <c:w val="0.87454972653963192"/>
          <c:h val="0.6103618775698364"/>
        </c:manualLayout>
      </c:layout>
      <c:lineChart>
        <c:grouping val="standard"/>
        <c:varyColors val="0"/>
        <c:ser>
          <c:idx val="2"/>
          <c:order val="0"/>
          <c:tx>
            <c:strRef>
              <c:f>'V Electrodomésticos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layout>
                <c:manualLayout>
                  <c:x val="-1.2558871771611961E-2"/>
                  <c:y val="3.77714825306892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anual'!$P$14:$P$33</c:f>
              <c:numCache>
                <c:formatCode>0.0</c:formatCode>
                <c:ptCount val="20"/>
                <c:pt idx="0">
                  <c:v>-1.3711857860177701</c:v>
                </c:pt>
                <c:pt idx="1">
                  <c:v>-6.0909012932800932</c:v>
                </c:pt>
                <c:pt idx="2">
                  <c:v>-7.7176792731281418</c:v>
                </c:pt>
                <c:pt idx="3">
                  <c:v>-7.1904322038018336</c:v>
                </c:pt>
                <c:pt idx="4">
                  <c:v>-1.2799769150701357</c:v>
                </c:pt>
                <c:pt idx="5">
                  <c:v>-4.0705934886741897</c:v>
                </c:pt>
                <c:pt idx="6">
                  <c:v>-4.3564127513222477</c:v>
                </c:pt>
                <c:pt idx="7">
                  <c:v>6.1541819451719881</c:v>
                </c:pt>
                <c:pt idx="8">
                  <c:v>10.231650155025008</c:v>
                </c:pt>
                <c:pt idx="9">
                  <c:v>22.231155778894475</c:v>
                </c:pt>
                <c:pt idx="10">
                  <c:v>19.70910262996204</c:v>
                </c:pt>
                <c:pt idx="11">
                  <c:v>15.652731743825509</c:v>
                </c:pt>
                <c:pt idx="12">
                  <c:v>14.713235851200857</c:v>
                </c:pt>
                <c:pt idx="13">
                  <c:v>14.833952171993857</c:v>
                </c:pt>
                <c:pt idx="14">
                  <c:v>14.112380728000939</c:v>
                </c:pt>
                <c:pt idx="15">
                  <c:v>10.007040200254579</c:v>
                </c:pt>
                <c:pt idx="16">
                  <c:v>9.3904008324687602</c:v>
                </c:pt>
                <c:pt idx="17">
                  <c:v>-0.94710123202319529</c:v>
                </c:pt>
                <c:pt idx="18">
                  <c:v>4.3140361717657338</c:v>
                </c:pt>
                <c:pt idx="19">
                  <c:v>-0.40440217655035582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Electrodomésticos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Electrodomésticos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Electrodomésticos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9943040"/>
        <c:axId val="393238144"/>
      </c:lineChart>
      <c:catAx>
        <c:axId val="1699430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393238144"/>
        <c:crosses val="autoZero"/>
        <c:auto val="1"/>
        <c:lblAlgn val="ctr"/>
        <c:lblOffset val="100"/>
        <c:noMultiLvlLbl val="0"/>
      </c:catAx>
      <c:valAx>
        <c:axId val="39323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99430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435247460901522"/>
          <c:y val="0.8916764548077899"/>
          <c:w val="0.781396217755704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124581314700574E-2"/>
          <c:y val="3.757196861799203E-2"/>
          <c:w val="0.904711073627675"/>
          <c:h val="0.62547055601789614"/>
        </c:manualLayout>
      </c:layout>
      <c:lineChart>
        <c:grouping val="standard"/>
        <c:varyColors val="0"/>
        <c:ser>
          <c:idx val="2"/>
          <c:order val="0"/>
          <c:tx>
            <c:strRef>
              <c:f>'V Oficina anual'!$P$13</c:f>
              <c:strCache>
                <c:ptCount val="1"/>
                <c:pt idx="0">
                  <c:v>Electrodomésticos, muebles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anual'!$P$14:$P$33</c:f>
              <c:numCache>
                <c:formatCode>0.0</c:formatCode>
                <c:ptCount val="20"/>
                <c:pt idx="0">
                  <c:v>8.984101516919484</c:v>
                </c:pt>
                <c:pt idx="1">
                  <c:v>12.498106475013881</c:v>
                </c:pt>
                <c:pt idx="2">
                  <c:v>12.30803637990161</c:v>
                </c:pt>
                <c:pt idx="3">
                  <c:v>11.684067243845298</c:v>
                </c:pt>
                <c:pt idx="4">
                  <c:v>5.7548564966307225</c:v>
                </c:pt>
                <c:pt idx="5">
                  <c:v>0.12118763886084238</c:v>
                </c:pt>
                <c:pt idx="6">
                  <c:v>-0.26817125788251017</c:v>
                </c:pt>
                <c:pt idx="7">
                  <c:v>17.094477130854948</c:v>
                </c:pt>
                <c:pt idx="8">
                  <c:v>17.317244477628947</c:v>
                </c:pt>
                <c:pt idx="9">
                  <c:v>24.613901777508818</c:v>
                </c:pt>
                <c:pt idx="10">
                  <c:v>31.948937076527816</c:v>
                </c:pt>
                <c:pt idx="11">
                  <c:v>31.39305112327493</c:v>
                </c:pt>
                <c:pt idx="12">
                  <c:v>29.63210666263949</c:v>
                </c:pt>
                <c:pt idx="13">
                  <c:v>34.063627969445129</c:v>
                </c:pt>
                <c:pt idx="14">
                  <c:v>29.144304103950613</c:v>
                </c:pt>
                <c:pt idx="15">
                  <c:v>26.856062890805621</c:v>
                </c:pt>
                <c:pt idx="16">
                  <c:v>18.791254890106778</c:v>
                </c:pt>
                <c:pt idx="17">
                  <c:v>17.436715832028394</c:v>
                </c:pt>
                <c:pt idx="18">
                  <c:v>18.250035267362708</c:v>
                </c:pt>
                <c:pt idx="19">
                  <c:v>13.419501738085637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Oficina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Oficina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Oficina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6014464"/>
        <c:axId val="393280832"/>
      </c:lineChart>
      <c:catAx>
        <c:axId val="166014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393280832"/>
        <c:crosses val="autoZero"/>
        <c:auto val="1"/>
        <c:lblAlgn val="ctr"/>
        <c:lblOffset val="100"/>
        <c:noMultiLvlLbl val="0"/>
      </c:catAx>
      <c:valAx>
        <c:axId val="3932808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6014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7313481426675847"/>
          <c:y val="0.89535969606009191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692558326923271"/>
          <c:y val="5.9671408477255258E-2"/>
          <c:w val="0.85827657134738755"/>
          <c:h val="0.61073766331694723"/>
        </c:manualLayout>
      </c:layout>
      <c:lineChart>
        <c:grouping val="standard"/>
        <c:varyColors val="0"/>
        <c:ser>
          <c:idx val="2"/>
          <c:order val="0"/>
          <c:tx>
            <c:strRef>
              <c:f>'V Vehículos anual'!$P$13</c:f>
              <c:strCache>
                <c:ptCount val="1"/>
                <c:pt idx="0">
                  <c:v>Vehículos, repuestos</c:v>
                </c:pt>
              </c:strCache>
            </c:strRef>
          </c:tx>
          <c:spPr>
            <a:ln w="50800">
              <a:solidFill>
                <a:srgbClr val="25DB6F"/>
              </a:solidFill>
            </a:ln>
          </c:spPr>
          <c:marker>
            <c:symbol val="triangle"/>
            <c:size val="8"/>
            <c:spPr>
              <a:solidFill>
                <a:srgbClr val="25DB6F"/>
              </a:solidFill>
            </c:spPr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anual'!$P$14:$P$33</c:f>
              <c:numCache>
                <c:formatCode>0.0</c:formatCode>
                <c:ptCount val="20"/>
                <c:pt idx="0">
                  <c:v>-3.51859994723418</c:v>
                </c:pt>
                <c:pt idx="1">
                  <c:v>-1.3502766100628394</c:v>
                </c:pt>
                <c:pt idx="2">
                  <c:v>-6.5585472184698679</c:v>
                </c:pt>
                <c:pt idx="3">
                  <c:v>-14.01342057720627</c:v>
                </c:pt>
                <c:pt idx="4">
                  <c:v>-14.697062228258407</c:v>
                </c:pt>
                <c:pt idx="5">
                  <c:v>-22.668237712179739</c:v>
                </c:pt>
                <c:pt idx="6">
                  <c:v>-15.614039410890157</c:v>
                </c:pt>
                <c:pt idx="7">
                  <c:v>-1.0522877547957776</c:v>
                </c:pt>
                <c:pt idx="8">
                  <c:v>12.141903082758997</c:v>
                </c:pt>
                <c:pt idx="9">
                  <c:v>37.966983239583449</c:v>
                </c:pt>
                <c:pt idx="10">
                  <c:v>39.509802012965544</c:v>
                </c:pt>
                <c:pt idx="11">
                  <c:v>58.958825891064826</c:v>
                </c:pt>
                <c:pt idx="12">
                  <c:v>46.29435529976751</c:v>
                </c:pt>
                <c:pt idx="13">
                  <c:v>27.988873204351062</c:v>
                </c:pt>
                <c:pt idx="14">
                  <c:v>11.940079819151016</c:v>
                </c:pt>
                <c:pt idx="15">
                  <c:v>-11.803400142561271</c:v>
                </c:pt>
                <c:pt idx="16">
                  <c:v>-1.1648980270868359</c:v>
                </c:pt>
                <c:pt idx="17">
                  <c:v>3.0391820193022445</c:v>
                </c:pt>
                <c:pt idx="18">
                  <c:v>1.4713314228323116</c:v>
                </c:pt>
                <c:pt idx="19">
                  <c:v>16.685199472793034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'V Vehículos anual'!$Q$13</c:f>
              <c:strCache>
                <c:ptCount val="1"/>
                <c:pt idx="0">
                  <c:v>Total Comercio Bogotá</c:v>
                </c:pt>
              </c:strCache>
            </c:strRef>
          </c:tx>
          <c:spPr>
            <a:ln w="508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 Vehículos anual'!$N$14:$O$33</c:f>
              <c:multiLvlStrCache>
                <c:ptCount val="20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 Vehículos anual'!$Q$14:$Q$33</c:f>
              <c:numCache>
                <c:formatCode>0.0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0578944"/>
        <c:axId val="493294656"/>
      </c:lineChart>
      <c:catAx>
        <c:axId val="170578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93294656"/>
        <c:crosses val="autoZero"/>
        <c:auto val="1"/>
        <c:lblAlgn val="ctr"/>
        <c:lblOffset val="100"/>
        <c:noMultiLvlLbl val="0"/>
      </c:catAx>
      <c:valAx>
        <c:axId val="4932946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05789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8995924837043973"/>
          <c:y val="0.8916764548077899"/>
          <c:w val="0.73496171547541655"/>
          <c:h val="7.1070605124635658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'Empleo total'!$P$16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6"/>
              <c:layout>
                <c:manualLayout>
                  <c:x val="-5.1779914163580087E-3"/>
                  <c:y val="-1.47737765466297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total'!$P$17:$P$20</c:f>
              <c:numCache>
                <c:formatCode>0.0</c:formatCode>
                <c:ptCount val="4"/>
                <c:pt idx="0">
                  <c:v>-3.6553619818026073</c:v>
                </c:pt>
                <c:pt idx="1">
                  <c:v>-3.331985702336393</c:v>
                </c:pt>
                <c:pt idx="2">
                  <c:v>7.0366764269498061</c:v>
                </c:pt>
                <c:pt idx="3">
                  <c:v>4.1008056494530765</c:v>
                </c:pt>
              </c:numCache>
            </c:numRef>
          </c:val>
        </c:ser>
        <c:ser>
          <c:idx val="2"/>
          <c:order val="1"/>
          <c:tx>
            <c:strRef>
              <c:f>'Empleo total'!$Q$16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total'!$Q$17:$Q$20</c:f>
              <c:numCache>
                <c:formatCode>0.0</c:formatCode>
                <c:ptCount val="4"/>
                <c:pt idx="0">
                  <c:v>36.571078759451268</c:v>
                </c:pt>
                <c:pt idx="1">
                  <c:v>-7.8070990233817028</c:v>
                </c:pt>
                <c:pt idx="2">
                  <c:v>8.7492402036995607</c:v>
                </c:pt>
                <c:pt idx="3">
                  <c:v>10.296385316377844</c:v>
                </c:pt>
              </c:numCache>
            </c:numRef>
          </c:val>
        </c:ser>
        <c:ser>
          <c:idx val="0"/>
          <c:order val="2"/>
          <c:tx>
            <c:strRef>
              <c:f>'Empleo total'!$R$16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111E-3"/>
                  <c:y val="-1.1080332409972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total'!$R$17:$R$20</c:f>
              <c:numCache>
                <c:formatCode>0.0</c:formatCode>
                <c:ptCount val="4"/>
                <c:pt idx="0">
                  <c:v>-16.04976180429707</c:v>
                </c:pt>
                <c:pt idx="1">
                  <c:v>-5.8903152434773514</c:v>
                </c:pt>
                <c:pt idx="2">
                  <c:v>10.215190945786867</c:v>
                </c:pt>
                <c:pt idx="3">
                  <c:v>4.2350611703845686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74919168"/>
        <c:axId val="493613568"/>
      </c:barChart>
      <c:catAx>
        <c:axId val="174919168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93613568"/>
        <c:crosses val="autoZero"/>
        <c:auto val="1"/>
        <c:lblAlgn val="ctr"/>
        <c:lblOffset val="100"/>
        <c:tickMarkSkip val="1"/>
        <c:noMultiLvlLbl val="0"/>
      </c:catAx>
      <c:valAx>
        <c:axId val="49361356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74919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896329472577395"/>
          <c:y val="0.8923901126283269"/>
          <c:w val="0.69874320755777086"/>
          <c:h val="7.5728691808260848E-2"/>
        </c:manualLayout>
      </c:layout>
      <c:overlay val="0"/>
      <c:txPr>
        <a:bodyPr/>
        <a:lstStyle/>
        <a:p>
          <a:pPr>
            <a:defRPr lang="es-US"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total'!$U$14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total'!$O$17:$O$20</c:f>
              <c:strCache>
                <c:ptCount val="4"/>
                <c:pt idx="0">
                  <c:v>Temporal</c:v>
                </c:pt>
                <c:pt idx="1">
                  <c:v>Por Agencia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total'!$S$17:$S$20</c:f>
              <c:numCache>
                <c:formatCode>0.0</c:formatCode>
                <c:ptCount val="4"/>
                <c:pt idx="0">
                  <c:v>-2.608524918222543</c:v>
                </c:pt>
                <c:pt idx="1">
                  <c:v>-0.62589980280933288</c:v>
                </c:pt>
                <c:pt idx="2">
                  <c:v>7.4694858914164408</c:v>
                </c:pt>
                <c:pt idx="3">
                  <c:v>4.2350611703845686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2451200"/>
        <c:axId val="494215168"/>
      </c:barChart>
      <c:catAx>
        <c:axId val="182451200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494215168"/>
        <c:crosses val="autoZero"/>
        <c:auto val="1"/>
        <c:lblAlgn val="ctr"/>
        <c:lblOffset val="100"/>
        <c:tickMarkSkip val="1"/>
        <c:noMultiLvlLbl val="0"/>
      </c:catAx>
      <c:valAx>
        <c:axId val="494215168"/>
        <c:scaling>
          <c:orientation val="minMax"/>
          <c:max val="12"/>
          <c:min val="-7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451200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6018555396059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anual'!$C$11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anual'!$O$16:$P$35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anual'!$Q$16:$Q$35</c:f>
              <c:numCache>
                <c:formatCode>_(* #,##0.0_);_(* \(#,##0.0\);_(* "-"??_);_(@_)</c:formatCode>
                <c:ptCount val="20"/>
                <c:pt idx="0">
                  <c:v>4.2052466101005992</c:v>
                </c:pt>
                <c:pt idx="1">
                  <c:v>4.1078384128700129</c:v>
                </c:pt>
                <c:pt idx="2">
                  <c:v>0.77647757225647318</c:v>
                </c:pt>
                <c:pt idx="3">
                  <c:v>-0.25001498993839633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6.4007027761604052</c:v>
                </c:pt>
                <c:pt idx="13">
                  <c:v>8.3231609528061199</c:v>
                </c:pt>
                <c:pt idx="14">
                  <c:v>8.7676900350386404</c:v>
                </c:pt>
                <c:pt idx="15">
                  <c:v>10.283254349755676</c:v>
                </c:pt>
                <c:pt idx="16">
                  <c:v>8.6088501818089025</c:v>
                </c:pt>
                <c:pt idx="17">
                  <c:v>7.6485475865765151</c:v>
                </c:pt>
                <c:pt idx="18">
                  <c:v>5.727818346082536</c:v>
                </c:pt>
                <c:pt idx="19">
                  <c:v>4.2350611703845686</c:v>
                </c:pt>
              </c:numCache>
            </c:numRef>
          </c:val>
        </c:ser>
        <c:ser>
          <c:idx val="0"/>
          <c:order val="1"/>
          <c:tx>
            <c:strRef>
              <c:f>'H 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layout>
                <c:manualLayout>
                  <c:x val="1.2120130534760201E-2"/>
                  <c:y val="-4.31427194298405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2.222023931372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anual'!$O$16:$P$35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anual'!$R$16:$R$35</c:f>
              <c:numCache>
                <c:formatCode>_(* #,##0.0_);_(* \(#,##0.0\);_(* "-"??_);_(@_)</c:formatCode>
                <c:ptCount val="20"/>
                <c:pt idx="0">
                  <c:v>0.68464187189141157</c:v>
                </c:pt>
                <c:pt idx="1">
                  <c:v>-0.73041825847700581</c:v>
                </c:pt>
                <c:pt idx="2">
                  <c:v>-3.5403371660434946</c:v>
                </c:pt>
                <c:pt idx="3">
                  <c:v>-3.5475078194727061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82448640"/>
        <c:axId val="494220352"/>
      </c:barChart>
      <c:catAx>
        <c:axId val="182448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494220352"/>
        <c:crosses val="autoZero"/>
        <c:auto val="1"/>
        <c:lblAlgn val="ctr"/>
        <c:lblOffset val="100"/>
        <c:noMultiLvlLbl val="0"/>
      </c:catAx>
      <c:valAx>
        <c:axId val="494220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2448640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5070775605586191"/>
          <c:y val="4.1834463692357077E-2"/>
          <c:w val="0.60913860857053015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reales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Corrido'!$Q$15:$Q$21</c:f>
              <c:numCache>
                <c:formatCode>_(* #,##0.0_);_(* \(#,##0.0\);_(* "-"??_);_(@_)</c:formatCode>
                <c:ptCount val="7"/>
                <c:pt idx="0">
                  <c:v>13.087890396611268</c:v>
                </c:pt>
                <c:pt idx="1">
                  <c:v>14.346317057500158</c:v>
                </c:pt>
                <c:pt idx="2">
                  <c:v>9.5680736508543482</c:v>
                </c:pt>
                <c:pt idx="3">
                  <c:v>0.49938231703878788</c:v>
                </c:pt>
                <c:pt idx="4">
                  <c:v>15.915469307038531</c:v>
                </c:pt>
                <c:pt idx="5">
                  <c:v>29.660197320300519</c:v>
                </c:pt>
                <c:pt idx="6">
                  <c:v>10.835009620942282</c:v>
                </c:pt>
              </c:numCache>
            </c:numRef>
          </c:val>
        </c:ser>
        <c:ser>
          <c:idx val="0"/>
          <c:order val="1"/>
          <c:tx>
            <c:strRef>
              <c:f>'Ventas reales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Corrido'!$R$15:$R$21</c:f>
              <c:numCache>
                <c:formatCode>_(* #,##0.0_);_(* \(#,##0.0\);_(* "-"??_);_(@_)</c:formatCode>
                <c:ptCount val="7"/>
                <c:pt idx="0">
                  <c:v>2.8236817690663552</c:v>
                </c:pt>
                <c:pt idx="1">
                  <c:v>5.0339418940543501</c:v>
                </c:pt>
                <c:pt idx="2">
                  <c:v>5.4568749558842278</c:v>
                </c:pt>
                <c:pt idx="3">
                  <c:v>1.7508587486360527</c:v>
                </c:pt>
                <c:pt idx="4">
                  <c:v>7.8564226251235381</c:v>
                </c:pt>
                <c:pt idx="5">
                  <c:v>16.726929994687232</c:v>
                </c:pt>
                <c:pt idx="6">
                  <c:v>5.9478077847207045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85247744"/>
        <c:axId val="165399360"/>
      </c:barChart>
      <c:catAx>
        <c:axId val="18524774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65399360"/>
        <c:crosses val="autoZero"/>
        <c:auto val="1"/>
        <c:lblAlgn val="ctr"/>
        <c:lblOffset val="100"/>
        <c:tickMarkSkip val="1"/>
        <c:noMultiLvlLbl val="0"/>
      </c:catAx>
      <c:valAx>
        <c:axId val="16539936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247744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reales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reales Corrido'!$P$15:$P$21</c:f>
              <c:strCache>
                <c:ptCount val="7"/>
                <c:pt idx="0">
                  <c:v>Electrodomésticos</c:v>
                </c:pt>
                <c:pt idx="1">
                  <c:v>Vehículos</c:v>
                </c:pt>
                <c:pt idx="2">
                  <c:v>Farmacéuticos</c:v>
                </c:pt>
                <c:pt idx="3">
                  <c:v>Alimentos</c:v>
                </c:pt>
                <c:pt idx="4">
                  <c:v>Textiles</c:v>
                </c:pt>
                <c:pt idx="5">
                  <c:v>Oficina</c:v>
                </c:pt>
                <c:pt idx="6">
                  <c:v>Ventas Totales</c:v>
                </c:pt>
              </c:strCache>
            </c:strRef>
          </c:cat>
          <c:val>
            <c:numRef>
              <c:f>'Ventas reales Corrido'!$S$15:$S$21</c:f>
              <c:numCache>
                <c:formatCode>_(* #,##0.0_);_(* \(#,##0.0\);_(* "-"??_);_(@_)</c:formatCode>
                <c:ptCount val="7"/>
                <c:pt idx="0">
                  <c:v>0.41856112672429274</c:v>
                </c:pt>
                <c:pt idx="1">
                  <c:v>0.45878144827166667</c:v>
                </c:pt>
                <c:pt idx="2">
                  <c:v>0.45186621691242679</c:v>
                </c:pt>
                <c:pt idx="3">
                  <c:v>0.60165855513224897</c:v>
                </c:pt>
                <c:pt idx="4">
                  <c:v>1.393156577554796</c:v>
                </c:pt>
                <c:pt idx="5">
                  <c:v>2.6237838600632761</c:v>
                </c:pt>
                <c:pt idx="6">
                  <c:v>5.9478077847207045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9885824"/>
        <c:axId val="165402240"/>
      </c:barChart>
      <c:catAx>
        <c:axId val="19988582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65402240"/>
        <c:crosses val="autoZero"/>
        <c:auto val="1"/>
        <c:lblAlgn val="ctr"/>
        <c:lblOffset val="100"/>
        <c:tickMarkSkip val="1"/>
        <c:noMultiLvlLbl val="0"/>
      </c:catAx>
      <c:valAx>
        <c:axId val="165402240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988582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3385334410222911"/>
          <c:y val="1.4831934508767157E-2"/>
          <c:w val="0.62094398030732512"/>
          <c:h val="0.84255053020877879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'Empleo corrido'!$Q$14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corrido'!$Q$15:$Q$18</c:f>
              <c:numCache>
                <c:formatCode>_(* #,##0.0_);_(* \(#,##0.0\);_(* "-"??_);_(@_)</c:formatCode>
                <c:ptCount val="4"/>
                <c:pt idx="0">
                  <c:v>5.781456759434267</c:v>
                </c:pt>
                <c:pt idx="1">
                  <c:v>20.607223489151338</c:v>
                </c:pt>
                <c:pt idx="2">
                  <c:v>6.7795633372916386</c:v>
                </c:pt>
                <c:pt idx="3">
                  <c:v>8.4767983947545034</c:v>
                </c:pt>
              </c:numCache>
            </c:numRef>
          </c:val>
        </c:ser>
        <c:ser>
          <c:idx val="0"/>
          <c:order val="1"/>
          <c:tx>
            <c:strRef>
              <c:f>'Empleo corrido'!$R$14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corrido'!$R$15:$R$18</c:f>
              <c:numCache>
                <c:formatCode>_(* #,##0.0_);_(* \(#,##0.0\);_(* "-"??_);_(@_)</c:formatCode>
                <c:ptCount val="4"/>
                <c:pt idx="0">
                  <c:v>-14.754747571232496</c:v>
                </c:pt>
                <c:pt idx="1">
                  <c:v>1.0745531378431705</c:v>
                </c:pt>
                <c:pt idx="2">
                  <c:v>10.975228446530426</c:v>
                </c:pt>
                <c:pt idx="3">
                  <c:v>6.4955308953924762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90524416"/>
        <c:axId val="165406976"/>
      </c:barChart>
      <c:catAx>
        <c:axId val="19052441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65406976"/>
        <c:crosses val="autoZero"/>
        <c:auto val="1"/>
        <c:lblAlgn val="ctr"/>
        <c:lblOffset val="100"/>
        <c:tickMarkSkip val="1"/>
        <c:noMultiLvlLbl val="0"/>
      </c:catAx>
      <c:valAx>
        <c:axId val="1654069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90524416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29364971680204954"/>
          <c:y val="0.91904289805334893"/>
          <c:w val="0.51845480922078124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423295249700166"/>
          <c:y val="4.1834463692357077E-2"/>
          <c:w val="0.52548236291843542"/>
          <c:h val="0.8499411306497373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corrido'!$S$14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'Empleo corrido'!$P$15:$P$18</c:f>
              <c:strCache>
                <c:ptCount val="4"/>
                <c:pt idx="0">
                  <c:v>Por Agencia</c:v>
                </c:pt>
                <c:pt idx="1">
                  <c:v>Temporal</c:v>
                </c:pt>
                <c:pt idx="2">
                  <c:v>Permanente</c:v>
                </c:pt>
                <c:pt idx="3">
                  <c:v>Total empleo</c:v>
                </c:pt>
              </c:strCache>
            </c:strRef>
          </c:cat>
          <c:val>
            <c:numRef>
              <c:f>'Empleo corrido'!$S$15:$S$18</c:f>
              <c:numCache>
                <c:formatCode>_(* #,##0.0_);_(* \(#,##0.0\);_(* "-"??_);_(@_)</c:formatCode>
                <c:ptCount val="4"/>
                <c:pt idx="0">
                  <c:v>-1.7389984048054101</c:v>
                </c:pt>
                <c:pt idx="1">
                  <c:v>0.15706462586107636</c:v>
                </c:pt>
                <c:pt idx="2">
                  <c:v>8.0774646743368006</c:v>
                </c:pt>
                <c:pt idx="3">
                  <c:v>6.4955308953924762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203905536"/>
        <c:axId val="165409856"/>
      </c:barChart>
      <c:catAx>
        <c:axId val="2039055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65409856"/>
        <c:crosses val="autoZero"/>
        <c:auto val="1"/>
        <c:lblAlgn val="ctr"/>
        <c:lblOffset val="100"/>
        <c:tickMarkSkip val="1"/>
        <c:noMultiLvlLbl val="0"/>
      </c:catAx>
      <c:valAx>
        <c:axId val="165409856"/>
        <c:scaling>
          <c:orientation val="minMax"/>
          <c:max val="10"/>
          <c:min val="-6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3905536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039287262918075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'Ventas Acumulado'!$Q$14</c:f>
              <c:strCache>
                <c:ptCount val="1"/>
                <c:pt idx="0">
                  <c:v>2011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Alimentos</c:v>
                </c:pt>
                <c:pt idx="2">
                  <c:v>Oficina</c:v>
                </c:pt>
                <c:pt idx="3">
                  <c:v>Vehículos</c:v>
                </c:pt>
                <c:pt idx="4">
                  <c:v>Textiles</c:v>
                </c:pt>
                <c:pt idx="5">
                  <c:v>Farmacéuticos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Acumulado'!$Q$15:$Q$21</c:f>
              <c:numCache>
                <c:formatCode>_(* #,##0.0_);_(* \(#,##0.0\);_(* "-"??_);_(@_)</c:formatCode>
                <c:ptCount val="7"/>
                <c:pt idx="0">
                  <c:v>13.087890396611268</c:v>
                </c:pt>
                <c:pt idx="1">
                  <c:v>0.49938231703878788</c:v>
                </c:pt>
                <c:pt idx="2">
                  <c:v>29.660197320300519</c:v>
                </c:pt>
                <c:pt idx="3">
                  <c:v>14.346317057500158</c:v>
                </c:pt>
                <c:pt idx="4">
                  <c:v>15.915469307038531</c:v>
                </c:pt>
                <c:pt idx="5">
                  <c:v>9.5680736508543482</c:v>
                </c:pt>
                <c:pt idx="6">
                  <c:v>10.835009620942282</c:v>
                </c:pt>
              </c:numCache>
            </c:numRef>
          </c:val>
        </c:ser>
        <c:ser>
          <c:idx val="0"/>
          <c:order val="1"/>
          <c:tx>
            <c:strRef>
              <c:f>'Ventas Acumulado'!$R$14</c:f>
              <c:strCache>
                <c:ptCount val="1"/>
                <c:pt idx="0">
                  <c:v>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Alimentos</c:v>
                </c:pt>
                <c:pt idx="2">
                  <c:v>Oficina</c:v>
                </c:pt>
                <c:pt idx="3">
                  <c:v>Vehículos</c:v>
                </c:pt>
                <c:pt idx="4">
                  <c:v>Textiles</c:v>
                </c:pt>
                <c:pt idx="5">
                  <c:v>Farmacéuticos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Acumulado'!$R$15:$R$21</c:f>
              <c:numCache>
                <c:formatCode>_(* #,##0.0_);_(* \(#,##0.0\);_(* "-"??_);_(@_)</c:formatCode>
                <c:ptCount val="7"/>
                <c:pt idx="0">
                  <c:v>2.8236817690663552</c:v>
                </c:pt>
                <c:pt idx="1">
                  <c:v>1.7508587486360527</c:v>
                </c:pt>
                <c:pt idx="2">
                  <c:v>16.726929994687232</c:v>
                </c:pt>
                <c:pt idx="3">
                  <c:v>5.0339418940543501</c:v>
                </c:pt>
                <c:pt idx="4">
                  <c:v>7.8564226251235381</c:v>
                </c:pt>
                <c:pt idx="5">
                  <c:v>5.4568749558842278</c:v>
                </c:pt>
                <c:pt idx="6">
                  <c:v>5.9478077847207045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96812288"/>
        <c:axId val="176498944"/>
      </c:barChart>
      <c:catAx>
        <c:axId val="3968122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6498944"/>
        <c:crosses val="autoZero"/>
        <c:auto val="1"/>
        <c:lblAlgn val="ctr"/>
        <c:lblOffset val="100"/>
        <c:tickMarkSkip val="1"/>
        <c:noMultiLvlLbl val="0"/>
      </c:catAx>
      <c:valAx>
        <c:axId val="17649894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96812288"/>
        <c:crosses val="autoZero"/>
        <c:crossBetween val="between"/>
        <c:majorUnit val="20"/>
      </c:valAx>
    </c:plotArea>
    <c:legend>
      <c:legendPos val="b"/>
      <c:layout>
        <c:manualLayout>
          <c:xMode val="edge"/>
          <c:yMode val="edge"/>
          <c:x val="0.30589982188146186"/>
          <c:y val="0.91520899863206995"/>
          <c:w val="0.4941424993773198"/>
          <c:h val="7.5728691808260806E-2"/>
        </c:manualLayout>
      </c:layout>
      <c:overlay val="0"/>
      <c:txPr>
        <a:bodyPr/>
        <a:lstStyle/>
        <a:p>
          <a:pPr>
            <a:defRPr lang="es-US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22705893212926"/>
          <c:y val="4.1834463692357077E-2"/>
          <c:w val="0.47442423963785796"/>
          <c:h val="0.84196005692122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'Ventas Acumulado'!$S$14</c:f>
              <c:strCache>
                <c:ptCount val="1"/>
                <c:pt idx="0">
                  <c:v>Contrib 2012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889957081789094E-3"/>
                  <c:y val="-1.10803324099723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'Ventas Acumulado'!$P$15:$P$21</c:f>
              <c:strCache>
                <c:ptCount val="7"/>
                <c:pt idx="0">
                  <c:v>Electrodomésticos</c:v>
                </c:pt>
                <c:pt idx="1">
                  <c:v>Alimentos</c:v>
                </c:pt>
                <c:pt idx="2">
                  <c:v>Oficina</c:v>
                </c:pt>
                <c:pt idx="3">
                  <c:v>Vehículos</c:v>
                </c:pt>
                <c:pt idx="4">
                  <c:v>Textiles</c:v>
                </c:pt>
                <c:pt idx="5">
                  <c:v>Farmacéuticos</c:v>
                </c:pt>
                <c:pt idx="6">
                  <c:v>Ventas Totales</c:v>
                </c:pt>
              </c:strCache>
            </c:strRef>
          </c:cat>
          <c:val>
            <c:numRef>
              <c:f>'Ventas Acumulado'!$S$15:$S$21</c:f>
              <c:numCache>
                <c:formatCode>_(* #,##0.0_);_(* \(#,##0.0\);_(* "-"??_);_(@_)</c:formatCode>
                <c:ptCount val="7"/>
                <c:pt idx="0">
                  <c:v>0.41856112672429274</c:v>
                </c:pt>
                <c:pt idx="1">
                  <c:v>0.60165855513224897</c:v>
                </c:pt>
                <c:pt idx="2">
                  <c:v>2.6237838600632761</c:v>
                </c:pt>
                <c:pt idx="3">
                  <c:v>0.45878144827166667</c:v>
                </c:pt>
                <c:pt idx="4">
                  <c:v>1.393156577554796</c:v>
                </c:pt>
                <c:pt idx="5">
                  <c:v>0.45186621691242679</c:v>
                </c:pt>
                <c:pt idx="6">
                  <c:v>5.9478077847207045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396813824"/>
        <c:axId val="176501824"/>
      </c:barChart>
      <c:catAx>
        <c:axId val="396813824"/>
        <c:scaling>
          <c:orientation val="minMax"/>
        </c:scaling>
        <c:delete val="0"/>
        <c:axPos val="l"/>
        <c:numFmt formatCode="0.0" sourceLinked="1"/>
        <c:majorTickMark val="none"/>
        <c:minorTickMark val="none"/>
        <c:tickLblPos val="low"/>
        <c:txPr>
          <a:bodyPr/>
          <a:lstStyle/>
          <a:p>
            <a:pPr>
              <a:defRPr lang="es-US" sz="1100"/>
            </a:pPr>
            <a:endParaRPr lang="es-CO"/>
          </a:p>
        </c:txPr>
        <c:crossAx val="176501824"/>
        <c:crosses val="autoZero"/>
        <c:auto val="1"/>
        <c:lblAlgn val="ctr"/>
        <c:lblOffset val="100"/>
        <c:tickMarkSkip val="1"/>
        <c:noMultiLvlLbl val="0"/>
      </c:catAx>
      <c:valAx>
        <c:axId val="176501824"/>
        <c:scaling>
          <c:orientation val="minMax"/>
          <c:max val="10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96813824"/>
        <c:crosses val="autoZero"/>
        <c:crossBetween val="between"/>
        <c:majorUnit val="5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8.8990947839965306E-2"/>
          <c:w val="0.91936294418098019"/>
          <c:h val="0.619201606368181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'H Bogotá Acumulado'!$C$10:$F$10</c:f>
              <c:strCache>
                <c:ptCount val="1"/>
                <c:pt idx="0">
                  <c:v>Empleo total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layout>
                <c:manualLayout>
                  <c:x val="-1.2120130534760201E-2"/>
                  <c:y val="1.3137555028597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4813321751061084E-16"/>
                  <c:y val="-2.62751100571949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Acumulado'!$Q$15:$Q$34</c:f>
              <c:numCache>
                <c:formatCode>_(* #,##0.0_);_(* \(#,##0.0\);_(* "-"??_);_(@_)</c:formatCode>
                <c:ptCount val="20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0.16538736110713881</c:v>
                </c:pt>
                <c:pt idx="5">
                  <c:v>-2.183872469965964</c:v>
                </c:pt>
                <c:pt idx="6">
                  <c:v>-3.2000718273872852</c:v>
                </c:pt>
                <c:pt idx="7">
                  <c:v>-4.0348667044836528</c:v>
                </c:pt>
                <c:pt idx="8">
                  <c:v>-2.9152509830553397</c:v>
                </c:pt>
                <c:pt idx="9">
                  <c:v>-0.85440546255992622</c:v>
                </c:pt>
                <c:pt idx="10">
                  <c:v>1.0302911495523759</c:v>
                </c:pt>
                <c:pt idx="11">
                  <c:v>3.0327673430852187</c:v>
                </c:pt>
                <c:pt idx="12">
                  <c:v>4.4143852154082674</c:v>
                </c:pt>
                <c:pt idx="13">
                  <c:v>5.7553434977881457</c:v>
                </c:pt>
                <c:pt idx="14">
                  <c:v>6.8984324024071508</c:v>
                </c:pt>
                <c:pt idx="15">
                  <c:v>8.4767983947545034</c:v>
                </c:pt>
                <c:pt idx="16">
                  <c:v>9.0088489978013229</c:v>
                </c:pt>
                <c:pt idx="17">
                  <c:v>8.8207571247902905</c:v>
                </c:pt>
                <c:pt idx="18">
                  <c:v>8.0384419162482068</c:v>
                </c:pt>
                <c:pt idx="19">
                  <c:v>6.4955308953924762</c:v>
                </c:pt>
              </c:numCache>
            </c:numRef>
          </c:val>
        </c:ser>
        <c:ser>
          <c:idx val="0"/>
          <c:order val="1"/>
          <c:tx>
            <c:strRef>
              <c:f>'H Bogotá Acumulado'!$H$10:$K$10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1.0100108778966834E-2"/>
                  <c:y val="4.37918500953248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Bogotá Acumulado'!$O$15:$P$34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'H Bogotá Acumulado'!$R$15:$R$34</c:f>
              <c:numCache>
                <c:formatCode>_(* #,##0.0_);_(* \(#,##0.0\);_(* "-"??_);_(@_)</c:formatCode>
                <c:ptCount val="20"/>
                <c:pt idx="0">
                  <c:v>4.9563291200730664</c:v>
                </c:pt>
                <c:pt idx="1">
                  <c:v>3.2629328813916336</c:v>
                </c:pt>
                <c:pt idx="2">
                  <c:v>0.47534793448047452</c:v>
                </c:pt>
                <c:pt idx="3">
                  <c:v>-1.9117285753357471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10.738330483159375</c:v>
                </c:pt>
                <c:pt idx="17">
                  <c:v>8.2769343929494532</c:v>
                </c:pt>
                <c:pt idx="18">
                  <c:v>7.130303119710657</c:v>
                </c:pt>
                <c:pt idx="19">
                  <c:v>5.9478077847207045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396826624"/>
        <c:axId val="189875904"/>
      </c:barChart>
      <c:catAx>
        <c:axId val="3968266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89875904"/>
        <c:crosses val="autoZero"/>
        <c:auto val="1"/>
        <c:lblAlgn val="ctr"/>
        <c:lblOffset val="100"/>
        <c:noMultiLvlLbl val="0"/>
      </c:catAx>
      <c:valAx>
        <c:axId val="189875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9682662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362729124689127E-2"/>
          <c:y val="4.7935857332901878E-2"/>
          <c:w val="0.9314658166913542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'Ventas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layout>
                <c:manualLayout>
                  <c:x val="0"/>
                  <c:y val="-1.77187153931340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1.5950510849535138E-16"/>
                  <c:y val="-1.3289036544850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Colom'!$Q$15:$Q$34</c:f>
              <c:numCache>
                <c:formatCode>_(* #,##0.0_);_(* \(#,##0.0\);_(* "-"??_);_(@_)</c:formatCode>
                <c:ptCount val="20"/>
                <c:pt idx="0">
                  <c:v>-9.4095268930349807E-2</c:v>
                </c:pt>
                <c:pt idx="1">
                  <c:v>-1.4373961742382702</c:v>
                </c:pt>
                <c:pt idx="2">
                  <c:v>-4.1477085393999413</c:v>
                </c:pt>
                <c:pt idx="3">
                  <c:v>-4.1736699204861232</c:v>
                </c:pt>
                <c:pt idx="4">
                  <c:v>-5.2793615749977203</c:v>
                </c:pt>
                <c:pt idx="5">
                  <c:v>-5.7082879173226857</c:v>
                </c:pt>
                <c:pt idx="6">
                  <c:v>-4.1483214089157894</c:v>
                </c:pt>
                <c:pt idx="7">
                  <c:v>2.1536930692234391</c:v>
                </c:pt>
                <c:pt idx="8">
                  <c:v>6.8961830428739379</c:v>
                </c:pt>
                <c:pt idx="9">
                  <c:v>10.522541422271692</c:v>
                </c:pt>
                <c:pt idx="10">
                  <c:v>13.220411971578262</c:v>
                </c:pt>
                <c:pt idx="11">
                  <c:v>13.831815817931158</c:v>
                </c:pt>
                <c:pt idx="12">
                  <c:v>10.290058011602321</c:v>
                </c:pt>
                <c:pt idx="13">
                  <c:v>14.540136937216118</c:v>
                </c:pt>
                <c:pt idx="14">
                  <c:v>11.076296128594088</c:v>
                </c:pt>
                <c:pt idx="15">
                  <c:v>8.185094672110349</c:v>
                </c:pt>
                <c:pt idx="16">
                  <c:v>9.9609092166943256</c:v>
                </c:pt>
                <c:pt idx="17">
                  <c:v>4.1586201046212024</c:v>
                </c:pt>
                <c:pt idx="18">
                  <c:v>6.2495086407856171</c:v>
                </c:pt>
                <c:pt idx="19">
                  <c:v>4.1525646117623216</c:v>
                </c:pt>
              </c:numCache>
            </c:numRef>
          </c:val>
        </c:ser>
        <c:ser>
          <c:idx val="0"/>
          <c:order val="1"/>
          <c:tx>
            <c:strRef>
              <c:f>'Ventas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layout>
                <c:manualLayout>
                  <c:x val="8.700379151562317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8.7003791515623177E-3"/>
                  <c:y val="8.85935769656699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Bgta Vs Colom'!$O$15:$P$34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'Ventas Bgta Vs Colom'!$R$15:$R$34</c:f>
              <c:numCache>
                <c:formatCode>_(* #,##0.0_);_(* \(#,##0.0\);_(* "-"??_);_(@_)</c:formatCode>
                <c:ptCount val="20"/>
                <c:pt idx="0">
                  <c:v>3.8130815752176028</c:v>
                </c:pt>
                <c:pt idx="1">
                  <c:v>1.1236644363190607</c:v>
                </c:pt>
                <c:pt idx="2">
                  <c:v>-5.4125888941292111E-2</c:v>
                </c:pt>
                <c:pt idx="3">
                  <c:v>-2.2603070708673623</c:v>
                </c:pt>
                <c:pt idx="4">
                  <c:v>-6.553799322444509</c:v>
                </c:pt>
                <c:pt idx="5">
                  <c:v>-4.4183848211260646</c:v>
                </c:pt>
                <c:pt idx="6">
                  <c:v>-7.5935798692619798</c:v>
                </c:pt>
                <c:pt idx="7">
                  <c:v>2.8079336843534142</c:v>
                </c:pt>
                <c:pt idx="8">
                  <c:v>9.8235474549061905</c:v>
                </c:pt>
                <c:pt idx="9">
                  <c:v>16.264283148471904</c:v>
                </c:pt>
                <c:pt idx="10">
                  <c:v>19.181321989449152</c:v>
                </c:pt>
                <c:pt idx="11">
                  <c:v>13.905982220822866</c:v>
                </c:pt>
                <c:pt idx="12">
                  <c:v>14.573762501361799</c:v>
                </c:pt>
                <c:pt idx="13">
                  <c:v>11.922194766695871</c:v>
                </c:pt>
                <c:pt idx="14">
                  <c:v>8.5294272607947761</c:v>
                </c:pt>
                <c:pt idx="15">
                  <c:v>7.379103807325782</c:v>
                </c:pt>
                <c:pt idx="16">
                  <c:v>6.8469675952478992</c:v>
                </c:pt>
                <c:pt idx="17">
                  <c:v>4.1207299315294099</c:v>
                </c:pt>
                <c:pt idx="18">
                  <c:v>2.0759499330466724</c:v>
                </c:pt>
                <c:pt idx="19">
                  <c:v>3.2851571131672586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396825088"/>
        <c:axId val="189881664"/>
      </c:barChart>
      <c:catAx>
        <c:axId val="396825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89881664"/>
        <c:crosses val="autoZero"/>
        <c:auto val="1"/>
        <c:lblAlgn val="ctr"/>
        <c:lblOffset val="100"/>
        <c:noMultiLvlLbl val="0"/>
      </c:catAx>
      <c:valAx>
        <c:axId val="189881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9682508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3965774601312004"/>
          <c:y val="0.55555801531198379"/>
          <c:w val="0.12403363645575796"/>
          <c:h val="0.1283942542325979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-6.0514362551871504E-3"/>
                  <c:y val="-3.904818220990157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Colom'!$Q$15:$Q$34</c:f>
              <c:numCache>
                <c:formatCode>_(* #,##0.0_);_(* \(#,##0.0\);_(* "-"??_);_(@_)</c:formatCode>
                <c:ptCount val="20"/>
                <c:pt idx="0">
                  <c:v>4.186242759375336</c:v>
                </c:pt>
                <c:pt idx="1">
                  <c:v>4.1047986206790288</c:v>
                </c:pt>
                <c:pt idx="2">
                  <c:v>0.75223376512694173</c:v>
                </c:pt>
                <c:pt idx="3">
                  <c:v>-0.27170927471457107</c:v>
                </c:pt>
                <c:pt idx="4">
                  <c:v>-3.7524146519260282</c:v>
                </c:pt>
                <c:pt idx="5">
                  <c:v>-5.4624809819818658</c:v>
                </c:pt>
                <c:pt idx="6">
                  <c:v>-3.396216887725434</c:v>
                </c:pt>
                <c:pt idx="7">
                  <c:v>-3.5326555124907011</c:v>
                </c:pt>
                <c:pt idx="8">
                  <c:v>0.88900206914912516</c:v>
                </c:pt>
                <c:pt idx="9">
                  <c:v>2.9331383210065454</c:v>
                </c:pt>
                <c:pt idx="10">
                  <c:v>4.183239459841448</c:v>
                </c:pt>
                <c:pt idx="11">
                  <c:v>4.1008056494530543</c:v>
                </c:pt>
                <c:pt idx="12">
                  <c:v>6.4064031961147627</c:v>
                </c:pt>
                <c:pt idx="13">
                  <c:v>8.3294700854741333</c:v>
                </c:pt>
                <c:pt idx="14">
                  <c:v>8.7568218844936485</c:v>
                </c:pt>
                <c:pt idx="15">
                  <c:v>10.296385316377844</c:v>
                </c:pt>
                <c:pt idx="16">
                  <c:v>8.6088501818089025</c:v>
                </c:pt>
                <c:pt idx="17">
                  <c:v>7.6485475865765151</c:v>
                </c:pt>
                <c:pt idx="18">
                  <c:v>5.727818346082536</c:v>
                </c:pt>
                <c:pt idx="19">
                  <c:v>4.2350611703845686</c:v>
                </c:pt>
              </c:numCache>
            </c:numRef>
          </c:val>
        </c:ser>
        <c:ser>
          <c:idx val="0"/>
          <c:order val="1"/>
          <c:tx>
            <c:strRef>
              <c:f>'Empleo Bgta Vs Colom'!$R$14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layout>
                <c:manualLayout>
                  <c:x val="8.080087023173466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Colom'!$R$15:$R$34</c:f>
              <c:numCache>
                <c:formatCode>_(* #,##0.0_);_(* \(#,##0.0\);_(* "-"??_);_(@_)</c:formatCode>
                <c:ptCount val="20"/>
                <c:pt idx="0">
                  <c:v>6.4297573328413904</c:v>
                </c:pt>
                <c:pt idx="1">
                  <c:v>6.4423024170560561</c:v>
                </c:pt>
                <c:pt idx="2">
                  <c:v>3.391425146584659</c:v>
                </c:pt>
                <c:pt idx="3">
                  <c:v>0.97904072094803229</c:v>
                </c:pt>
                <c:pt idx="4">
                  <c:v>-1.8973184206980145</c:v>
                </c:pt>
                <c:pt idx="5">
                  <c:v>-3.0191996671431394</c:v>
                </c:pt>
                <c:pt idx="6">
                  <c:v>-3.3892836256327068</c:v>
                </c:pt>
                <c:pt idx="7">
                  <c:v>-1.4905105859402574</c:v>
                </c:pt>
                <c:pt idx="8">
                  <c:v>-5.1509573912805404E-2</c:v>
                </c:pt>
                <c:pt idx="9">
                  <c:v>2.17003196922097</c:v>
                </c:pt>
                <c:pt idx="10">
                  <c:v>3.9277489023872492</c:v>
                </c:pt>
                <c:pt idx="11">
                  <c:v>4.1528335954336493</c:v>
                </c:pt>
                <c:pt idx="12">
                  <c:v>5.5074933518405373</c:v>
                </c:pt>
                <c:pt idx="13">
                  <c:v>6.7109459102634217</c:v>
                </c:pt>
                <c:pt idx="14">
                  <c:v>6.8583285919876724</c:v>
                </c:pt>
                <c:pt idx="15">
                  <c:v>6.1453034453202271</c:v>
                </c:pt>
                <c:pt idx="16">
                  <c:v>7.2616527148952725</c:v>
                </c:pt>
                <c:pt idx="17">
                  <c:v>5.7089923926629593</c:v>
                </c:pt>
                <c:pt idx="18">
                  <c:v>5.0425642535439019</c:v>
                </c:pt>
                <c:pt idx="19">
                  <c:v>5.3243219520758167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396855808"/>
        <c:axId val="80909376"/>
      </c:barChart>
      <c:catAx>
        <c:axId val="3968558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80909376"/>
        <c:crosses val="autoZero"/>
        <c:auto val="1"/>
        <c:lblAlgn val="ctr"/>
        <c:lblOffset val="100"/>
        <c:noMultiLvlLbl val="0"/>
      </c:catAx>
      <c:valAx>
        <c:axId val="8090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9685580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'Vt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layout>
                <c:manualLayout>
                  <c:x val="0"/>
                  <c:y val="-1.35837012698086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Acumulada'!$Q$15:$Q$34</c:f>
              <c:numCache>
                <c:formatCode>_(* #,##0.0_);_(* \(#,##0.0\);_(* "-"??_);_(@_)</c:formatCode>
                <c:ptCount val="20"/>
                <c:pt idx="0">
                  <c:v>4.3647107458113288</c:v>
                </c:pt>
                <c:pt idx="1">
                  <c:v>2.6336627011359193</c:v>
                </c:pt>
                <c:pt idx="2">
                  <c:v>-0.16484682687544217</c:v>
                </c:pt>
                <c:pt idx="3">
                  <c:v>-2.5871708380700298</c:v>
                </c:pt>
                <c:pt idx="4">
                  <c:v>-3.7807068845400194</c:v>
                </c:pt>
                <c:pt idx="5">
                  <c:v>-4.7779694857084003</c:v>
                </c:pt>
                <c:pt idx="6">
                  <c:v>-4.7846720414994381</c:v>
                </c:pt>
                <c:pt idx="7">
                  <c:v>-2.9978525274651613</c:v>
                </c:pt>
                <c:pt idx="8">
                  <c:v>-0.21140420338390253</c:v>
                </c:pt>
                <c:pt idx="9">
                  <c:v>3.5880450874914427</c:v>
                </c:pt>
                <c:pt idx="10">
                  <c:v>7.8717165001141121</c:v>
                </c:pt>
                <c:pt idx="11">
                  <c:v>11.323373517737823</c:v>
                </c:pt>
                <c:pt idx="12">
                  <c:v>12.074111822946998</c:v>
                </c:pt>
                <c:pt idx="13">
                  <c:v>13.047301445091474</c:v>
                </c:pt>
                <c:pt idx="14">
                  <c:v>12.503766056048127</c:v>
                </c:pt>
                <c:pt idx="15">
                  <c:v>10.824894089613601</c:v>
                </c:pt>
                <c:pt idx="16">
                  <c:v>10.738330483159375</c:v>
                </c:pt>
                <c:pt idx="17">
                  <c:v>8.2769343929494532</c:v>
                </c:pt>
                <c:pt idx="18">
                  <c:v>7.130303119710657</c:v>
                </c:pt>
                <c:pt idx="19">
                  <c:v>5.9478077847207045</c:v>
                </c:pt>
              </c:numCache>
            </c:numRef>
          </c:val>
        </c:ser>
        <c:ser>
          <c:idx val="0"/>
          <c:order val="1"/>
          <c:tx>
            <c:strRef>
              <c:f>'Vt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layout>
                <c:manualLayout>
                  <c:x val="6.4266127213533737E-3"/>
                  <c:y val="2.71674025396173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1.4995429683157716E-2"/>
                  <c:y val="-4.1505274407499204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'Vt Bgta Vs Colom Acumulada'!$O$15:$P$34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'Vt Bgta Vs Colom Acumulada'!$R$15:$R$34</c:f>
              <c:numCache>
                <c:formatCode>_(* #,##0.0_);_(* \(#,##0.0\);_(* "-"??_);_(@_)</c:formatCode>
                <c:ptCount val="20"/>
                <c:pt idx="0">
                  <c:v>7.257269634672614</c:v>
                </c:pt>
                <c:pt idx="1">
                  <c:v>5.2137285044445481</c:v>
                </c:pt>
                <c:pt idx="2">
                  <c:v>3.0093748612828319</c:v>
                </c:pt>
                <c:pt idx="3">
                  <c:v>0.45223403314693655</c:v>
                </c:pt>
                <c:pt idx="4">
                  <c:v>-1.5922146089609401</c:v>
                </c:pt>
                <c:pt idx="5">
                  <c:v>-2.9401126478341366</c:v>
                </c:pt>
                <c:pt idx="6">
                  <c:v>-3.9482655092113017</c:v>
                </c:pt>
                <c:pt idx="7">
                  <c:v>-2.8344831889698052</c:v>
                </c:pt>
                <c:pt idx="8">
                  <c:v>6.3419677331655322E-2</c:v>
                </c:pt>
                <c:pt idx="9">
                  <c:v>4.0991373580909318</c:v>
                </c:pt>
                <c:pt idx="10">
                  <c:v>9.0754277044094778</c:v>
                </c:pt>
                <c:pt idx="11">
                  <c:v>13.531901662720713</c:v>
                </c:pt>
                <c:pt idx="12">
                  <c:v>14.778017698741785</c:v>
                </c:pt>
                <c:pt idx="13">
                  <c:v>15.321800824083009</c:v>
                </c:pt>
                <c:pt idx="14">
                  <c:v>13.74423251707344</c:v>
                </c:pt>
                <c:pt idx="15">
                  <c:v>10.4432490581903</c:v>
                </c:pt>
                <c:pt idx="16">
                  <c:v>8.9644718044297189</c:v>
                </c:pt>
                <c:pt idx="17">
                  <c:v>5.5820330320330847</c:v>
                </c:pt>
                <c:pt idx="18">
                  <c:v>3.5777241118682523</c:v>
                </c:pt>
                <c:pt idx="19">
                  <c:v>3.0200806326589946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63356672"/>
        <c:axId val="190942016"/>
      </c:barChart>
      <c:catAx>
        <c:axId val="163356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190942016"/>
        <c:crosses val="autoZero"/>
        <c:auto val="1"/>
        <c:lblAlgn val="ctr"/>
        <c:lblOffset val="100"/>
        <c:noMultiLvlLbl val="0"/>
      </c:catAx>
      <c:valAx>
        <c:axId val="190942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56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9020889092693714"/>
          <c:y val="0.24067288165565709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414165379876131E-2"/>
          <c:y val="5.7068277424226078E-2"/>
          <c:w val="0.91936294418098019"/>
          <c:h val="0.6602566162256596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'Empleo Bgta Vs Colom Acumulada'!$Q$14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Acumulada'!$Q$15:$Q$34</c:f>
              <c:numCache>
                <c:formatCode>_(* #,##0.0_);_(* \(#,##0.0\);_(* "-"??_);_(@_)</c:formatCode>
                <c:ptCount val="20"/>
                <c:pt idx="0">
                  <c:v>7.5554296119567432</c:v>
                </c:pt>
                <c:pt idx="1">
                  <c:v>6.5188915859500263</c:v>
                </c:pt>
                <c:pt idx="2">
                  <c:v>4.3207069647863028</c:v>
                </c:pt>
                <c:pt idx="3">
                  <c:v>2.1597078568513561</c:v>
                </c:pt>
                <c:pt idx="4">
                  <c:v>0.11519577891954125</c:v>
                </c:pt>
                <c:pt idx="5">
                  <c:v>-2.2631649257078723</c:v>
                </c:pt>
                <c:pt idx="6">
                  <c:v>-3.2892665203635763</c:v>
                </c:pt>
                <c:pt idx="7">
                  <c:v>-4.0715717995982388</c:v>
                </c:pt>
                <c:pt idx="8">
                  <c:v>-2.9152509830553397</c:v>
                </c:pt>
                <c:pt idx="9">
                  <c:v>-0.85440546255992622</c:v>
                </c:pt>
                <c:pt idx="10">
                  <c:v>1.0302911495523759</c:v>
                </c:pt>
                <c:pt idx="11">
                  <c:v>3.0327673430852187</c:v>
                </c:pt>
                <c:pt idx="12">
                  <c:v>4.4143852154082674</c:v>
                </c:pt>
                <c:pt idx="13">
                  <c:v>5.7553434977881457</c:v>
                </c:pt>
                <c:pt idx="14">
                  <c:v>6.8984324024071508</c:v>
                </c:pt>
                <c:pt idx="15">
                  <c:v>8.4767983947545034</c:v>
                </c:pt>
                <c:pt idx="16">
                  <c:v>9.0088489978013229</c:v>
                </c:pt>
                <c:pt idx="17">
                  <c:v>8.8207571247902905</c:v>
                </c:pt>
                <c:pt idx="18">
                  <c:v>8.0384419162482068</c:v>
                </c:pt>
                <c:pt idx="19">
                  <c:v>6.4955308953924762</c:v>
                </c:pt>
              </c:numCache>
            </c:numRef>
          </c:val>
        </c:ser>
        <c:ser>
          <c:idx val="0"/>
          <c:order val="1"/>
          <c:tx>
            <c:strRef>
              <c:f>'Empleo Bgta Vs Colom Acumulada'!$R$14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5"/>
              <c:layout>
                <c:manualLayout>
                  <c:x val="6.060065267380100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9"/>
              <c:layout>
                <c:manualLayout>
                  <c:x val="2.0200217557933518E-2"/>
                  <c:y val="-2.075263720374960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Bgta Vs Colom Acumulada'!$O$15:$P$34</c:f>
              <c:multiLvlStrCache>
                <c:ptCount val="20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  <c:pt idx="16">
                    <c:v>Trim I</c:v>
                  </c:pt>
                  <c:pt idx="17">
                    <c:v>Trim II</c:v>
                  </c:pt>
                  <c:pt idx="18">
                    <c:v>Trim III</c:v>
                  </c:pt>
                  <c:pt idx="19">
                    <c:v>Trim IV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  <c:pt idx="12">
                    <c:v>2011</c:v>
                  </c:pt>
                  <c:pt idx="16">
                    <c:v>2012</c:v>
                  </c:pt>
                </c:lvl>
              </c:multiLvlStrCache>
            </c:multiLvlStrRef>
          </c:cat>
          <c:val>
            <c:numRef>
              <c:f>'Empleo Bgta Vs Colom Acumulada'!$R$15:$R$34</c:f>
              <c:numCache>
                <c:formatCode>_(* #,##0.0_);_(* \(#,##0.0\);_(* "-"??_);_(@_)</c:formatCode>
                <c:ptCount val="20"/>
                <c:pt idx="0">
                  <c:v>6.8403620001357801</c:v>
                </c:pt>
                <c:pt idx="1">
                  <c:v>6.8269076201250334</c:v>
                </c:pt>
                <c:pt idx="2">
                  <c:v>5.796691761338435</c:v>
                </c:pt>
                <c:pt idx="3">
                  <c:v>4.2362030173733967</c:v>
                </c:pt>
                <c:pt idx="4">
                  <c:v>2.384136811303561</c:v>
                </c:pt>
                <c:pt idx="5">
                  <c:v>-5.7880383171471372E-2</c:v>
                </c:pt>
                <c:pt idx="6">
                  <c:v>-1.6421382846231181</c:v>
                </c:pt>
                <c:pt idx="7">
                  <c:v>-2.4884757166188765</c:v>
                </c:pt>
                <c:pt idx="8">
                  <c:v>-2.462493012856326</c:v>
                </c:pt>
                <c:pt idx="9">
                  <c:v>-1.067206068610238</c:v>
                </c:pt>
                <c:pt idx="10">
                  <c:v>0.65243175751361626</c:v>
                </c:pt>
                <c:pt idx="11">
                  <c:v>2.3548127557885268</c:v>
                </c:pt>
                <c:pt idx="12">
                  <c:v>3.838824723491463</c:v>
                </c:pt>
                <c:pt idx="13">
                  <c:v>4.8454446174646115</c:v>
                </c:pt>
                <c:pt idx="14">
                  <c:v>5.4849609733376603</c:v>
                </c:pt>
                <c:pt idx="15">
                  <c:v>6.1940619897746796</c:v>
                </c:pt>
                <c:pt idx="16">
                  <c:v>6.7843869248608968</c:v>
                </c:pt>
                <c:pt idx="17">
                  <c:v>6.6853750252111377</c:v>
                </c:pt>
                <c:pt idx="18">
                  <c:v>6.3943231983283999</c:v>
                </c:pt>
                <c:pt idx="19">
                  <c:v>5.7415684061198791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63358720"/>
        <c:axId val="200417856"/>
      </c:barChart>
      <c:catAx>
        <c:axId val="1633587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-5400000" vert="horz"/>
          <a:lstStyle/>
          <a:p>
            <a:pPr>
              <a:defRPr lang="es-US" sz="1000"/>
            </a:pPr>
            <a:endParaRPr lang="es-CO"/>
          </a:p>
        </c:txPr>
        <c:crossAx val="200417856"/>
        <c:crosses val="autoZero"/>
        <c:auto val="1"/>
        <c:lblAlgn val="ctr"/>
        <c:lblOffset val="100"/>
        <c:noMultiLvlLbl val="0"/>
      </c:catAx>
      <c:valAx>
        <c:axId val="200417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63358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4167489143151564"/>
          <c:y val="0.51234674432819183"/>
          <c:w val="0.12403363645575796"/>
          <c:h val="0.1579067342609571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'Farmacéuticos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2.3568334995488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Colom'!$O$16:$P$31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Colom'!$Q$16:$Q$31</c:f>
              <c:numCache>
                <c:formatCode>_(* #,##0.0_);_(* \(#,##0.0\);_(* "-"??_);_(@_)</c:formatCode>
                <c:ptCount val="16"/>
                <c:pt idx="0">
                  <c:v>-1.1048297751949598</c:v>
                </c:pt>
                <c:pt idx="1">
                  <c:v>-0.46975681119452162</c:v>
                </c:pt>
                <c:pt idx="2">
                  <c:v>-0.52625994973546364</c:v>
                </c:pt>
                <c:pt idx="3">
                  <c:v>0.50627710411674798</c:v>
                </c:pt>
                <c:pt idx="4">
                  <c:v>2.7096643289467037</c:v>
                </c:pt>
                <c:pt idx="5">
                  <c:v>0.41071579580873596</c:v>
                </c:pt>
                <c:pt idx="6">
                  <c:v>0.99359151287441438</c:v>
                </c:pt>
                <c:pt idx="7">
                  <c:v>2.0230754814900331</c:v>
                </c:pt>
                <c:pt idx="8">
                  <c:v>3.7846656767591691</c:v>
                </c:pt>
                <c:pt idx="9">
                  <c:v>9.5557252677664692</c:v>
                </c:pt>
                <c:pt idx="10">
                  <c:v>10.065681550725625</c:v>
                </c:pt>
                <c:pt idx="11">
                  <c:v>9.5680736508543482</c:v>
                </c:pt>
                <c:pt idx="12">
                  <c:v>12.385801860679235</c:v>
                </c:pt>
                <c:pt idx="13">
                  <c:v>7.9548774116427134</c:v>
                </c:pt>
                <c:pt idx="14">
                  <c:v>6.7997072031688477</c:v>
                </c:pt>
                <c:pt idx="15">
                  <c:v>5.4568749558842278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'Farmacéuticos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6.287562409420319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'Farmacéuticos Bgta Vs Colom'!$O$16:$P$31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'Farmacéuticos Bgta Vs Colom'!$R$16:$R$31</c:f>
              <c:numCache>
                <c:formatCode>_(* #,##0.0_);_(* \(#,##0.0\);_(* "-"??_);_(@_)</c:formatCode>
                <c:ptCount val="16"/>
                <c:pt idx="0">
                  <c:v>-2.6700880732764443</c:v>
                </c:pt>
                <c:pt idx="1">
                  <c:v>-3.0117477860349018</c:v>
                </c:pt>
                <c:pt idx="2">
                  <c:v>-1.6781789497125721</c:v>
                </c:pt>
                <c:pt idx="3">
                  <c:v>-1.5995915083983903</c:v>
                </c:pt>
                <c:pt idx="4">
                  <c:v>-0.24831188764377018</c:v>
                </c:pt>
                <c:pt idx="5">
                  <c:v>-0.13391464756061261</c:v>
                </c:pt>
                <c:pt idx="6">
                  <c:v>-0.54621455894048421</c:v>
                </c:pt>
                <c:pt idx="7">
                  <c:v>-0.46746444894836336</c:v>
                </c:pt>
                <c:pt idx="8">
                  <c:v>12.181696838000367</c:v>
                </c:pt>
                <c:pt idx="9">
                  <c:v>14.075125476768346</c:v>
                </c:pt>
                <c:pt idx="10">
                  <c:v>15.107361073902826</c:v>
                </c:pt>
                <c:pt idx="11">
                  <c:v>15.030418513887422</c:v>
                </c:pt>
                <c:pt idx="12">
                  <c:v>9.569668057456294</c:v>
                </c:pt>
                <c:pt idx="13">
                  <c:v>7.1953007118077394</c:v>
                </c:pt>
                <c:pt idx="14">
                  <c:v>4.8634728403428751</c:v>
                </c:pt>
                <c:pt idx="15">
                  <c:v>3.8958597077905166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81984"/>
        <c:axId val="200424192"/>
      </c:lineChart>
      <c:catAx>
        <c:axId val="163881984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00424192"/>
        <c:crosses val="autoZero"/>
        <c:auto val="1"/>
        <c:lblAlgn val="ctr"/>
        <c:lblOffset val="100"/>
        <c:noMultiLvlLbl val="0"/>
      </c:catAx>
      <c:valAx>
        <c:axId val="2004241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38819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248559108920322"/>
          <c:y val="0.1700542051052932"/>
          <c:w val="0.20918788296717586"/>
          <c:h val="0.167647417605321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88407699037624E-2"/>
          <c:y val="5.1400554097404488E-2"/>
          <c:w val="0.89605271216097993"/>
          <c:h val="0.71718261616832923"/>
        </c:manualLayout>
      </c:layout>
      <c:lineChart>
        <c:grouping val="standard"/>
        <c:varyColors val="0"/>
        <c:ser>
          <c:idx val="0"/>
          <c:order val="0"/>
          <c:tx>
            <c:strRef>
              <c:f>'Alimentos Bgta Vs Colom'!$Q$15</c:f>
              <c:strCache>
                <c:ptCount val="1"/>
                <c:pt idx="0">
                  <c:v>Bogotá</c:v>
                </c:pt>
              </c:strCache>
            </c:strRef>
          </c:tx>
          <c:spPr>
            <a:ln w="34925">
              <a:solidFill>
                <a:srgbClr val="25DB6F"/>
              </a:solidFill>
            </a:ln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Colom'!$O$16:$P$31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Colom'!$Q$16:$Q$31</c:f>
              <c:numCache>
                <c:formatCode>_(* #,##0.0_);_(* \(#,##0.0\);_(* "-"??_);_(@_)</c:formatCode>
                <c:ptCount val="16"/>
                <c:pt idx="0">
                  <c:v>-11.118251228286724</c:v>
                </c:pt>
                <c:pt idx="1">
                  <c:v>-9.7083558311045088</c:v>
                </c:pt>
                <c:pt idx="2">
                  <c:v>-8.2591874878002898</c:v>
                </c:pt>
                <c:pt idx="3">
                  <c:v>-7.364982225019534</c:v>
                </c:pt>
                <c:pt idx="4">
                  <c:v>2.4015576986458287</c:v>
                </c:pt>
                <c:pt idx="5">
                  <c:v>2.0612465385759116</c:v>
                </c:pt>
                <c:pt idx="6">
                  <c:v>1.964390492381396</c:v>
                </c:pt>
                <c:pt idx="7">
                  <c:v>1.7824791593020306</c:v>
                </c:pt>
                <c:pt idx="8">
                  <c:v>-3.3527801008826907</c:v>
                </c:pt>
                <c:pt idx="9">
                  <c:v>-0.37123154625553489</c:v>
                </c:pt>
                <c:pt idx="10">
                  <c:v>0.30889589114728722</c:v>
                </c:pt>
                <c:pt idx="11">
                  <c:v>0.49938231703878788</c:v>
                </c:pt>
                <c:pt idx="12">
                  <c:v>4.8724016065502251</c:v>
                </c:pt>
                <c:pt idx="13">
                  <c:v>2.3583215193109464</c:v>
                </c:pt>
                <c:pt idx="14">
                  <c:v>2.1816613866661783</c:v>
                </c:pt>
                <c:pt idx="15">
                  <c:v>1.7508587486360527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'Alimentos Bgta Vs Colom'!$R$15</c:f>
              <c:strCache>
                <c:ptCount val="1"/>
                <c:pt idx="0">
                  <c:v>Colombia</c:v>
                </c:pt>
              </c:strCache>
            </c:strRef>
          </c:tx>
          <c:spPr>
            <a:ln w="3492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5"/>
              <c:layout>
                <c:manualLayout>
                  <c:x val="-4.1917082729470336E-3"/>
                  <c:y val="2.8281991497587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1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'Alimentos Bgta Vs Colom'!$O$16:$P$31</c:f>
              <c:multiLvlStrCache>
                <c:ptCount val="16"/>
                <c:lvl>
                  <c:pt idx="0">
                    <c:v>Trim I</c:v>
                  </c:pt>
                  <c:pt idx="1">
                    <c:v>Trim II</c:v>
                  </c:pt>
                  <c:pt idx="2">
                    <c:v>Trim III</c:v>
                  </c:pt>
                  <c:pt idx="3">
                    <c:v>Trim IV</c:v>
                  </c:pt>
                  <c:pt idx="4">
                    <c:v>Trim I</c:v>
                  </c:pt>
                  <c:pt idx="5">
                    <c:v>Trim II</c:v>
                  </c:pt>
                  <c:pt idx="6">
                    <c:v>Trim III</c:v>
                  </c:pt>
                  <c:pt idx="7">
                    <c:v>Trim IV</c:v>
                  </c:pt>
                  <c:pt idx="8">
                    <c:v>Trim I</c:v>
                  </c:pt>
                  <c:pt idx="9">
                    <c:v>Trim II</c:v>
                  </c:pt>
                  <c:pt idx="10">
                    <c:v>Trim III</c:v>
                  </c:pt>
                  <c:pt idx="11">
                    <c:v>Trim IV</c:v>
                  </c:pt>
                  <c:pt idx="12">
                    <c:v>Trim I</c:v>
                  </c:pt>
                  <c:pt idx="13">
                    <c:v>Trim II</c:v>
                  </c:pt>
                  <c:pt idx="14">
                    <c:v>Trim III</c:v>
                  </c:pt>
                  <c:pt idx="15">
                    <c:v>Trim IV</c:v>
                  </c:pt>
                </c:lvl>
                <c:lvl>
                  <c:pt idx="0">
                    <c:v>2009</c:v>
                  </c:pt>
                  <c:pt idx="4">
                    <c:v>2010</c:v>
                  </c:pt>
                  <c:pt idx="8">
                    <c:v>2011</c:v>
                  </c:pt>
                  <c:pt idx="12">
                    <c:v>2012</c:v>
                  </c:pt>
                </c:lvl>
              </c:multiLvlStrCache>
            </c:multiLvlStrRef>
          </c:cat>
          <c:val>
            <c:numRef>
              <c:f>'Alimentos Bgta Vs Colom'!$R$16:$R$31</c:f>
              <c:numCache>
                <c:formatCode>_(* #,##0.0_);_(* \(#,##0.0\);_(* "-"??_);_(@_)</c:formatCode>
                <c:ptCount val="16"/>
                <c:pt idx="0">
                  <c:v>-4.9902331619219975</c:v>
                </c:pt>
                <c:pt idx="1">
                  <c:v>-3.5010816037107984</c:v>
                </c:pt>
                <c:pt idx="2">
                  <c:v>-2.9743267127035566</c:v>
                </c:pt>
                <c:pt idx="3">
                  <c:v>-2.9713807662604896</c:v>
                </c:pt>
                <c:pt idx="4">
                  <c:v>1.7160346178924479</c:v>
                </c:pt>
                <c:pt idx="5">
                  <c:v>1.9822269571636131</c:v>
                </c:pt>
                <c:pt idx="6">
                  <c:v>2.3147507358696418</c:v>
                </c:pt>
                <c:pt idx="7">
                  <c:v>2.9725392006821005</c:v>
                </c:pt>
                <c:pt idx="8">
                  <c:v>2.5566539326723259</c:v>
                </c:pt>
                <c:pt idx="9">
                  <c:v>5.2729370350549809</c:v>
                </c:pt>
                <c:pt idx="10">
                  <c:v>4.2159905350220406</c:v>
                </c:pt>
                <c:pt idx="11">
                  <c:v>2.6506553629781715</c:v>
                </c:pt>
                <c:pt idx="12">
                  <c:v>2.9534251536000866E-2</c:v>
                </c:pt>
                <c:pt idx="13">
                  <c:v>-2.9417977653467542</c:v>
                </c:pt>
                <c:pt idx="14">
                  <c:v>-1.592450648432342</c:v>
                </c:pt>
                <c:pt idx="15">
                  <c:v>-0.66936818801137665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880960"/>
        <c:axId val="200552960"/>
      </c:lineChart>
      <c:catAx>
        <c:axId val="16388096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-5400000" vert="horz"/>
          <a:lstStyle/>
          <a:p>
            <a:pPr>
              <a:defRPr/>
            </a:pPr>
            <a:endParaRPr lang="es-CO"/>
          </a:p>
        </c:txPr>
        <c:crossAx val="200552960"/>
        <c:crosses val="autoZero"/>
        <c:auto val="1"/>
        <c:lblAlgn val="ctr"/>
        <c:lblOffset val="100"/>
        <c:noMultiLvlLbl val="0"/>
      </c:catAx>
      <c:valAx>
        <c:axId val="2005529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63880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8108212609432737"/>
          <c:y val="0.4630723510557011"/>
          <c:w val="0.17417089223667498"/>
          <c:h val="0.1425228311783754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Ventas re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otal comercio minorista'!A1"/><Relationship Id="rId5" Type="http://schemas.openxmlformats.org/officeDocument/2006/relationships/image" Target="../media/image3.png"/><Relationship Id="rId4" Type="http://schemas.openxmlformats.org/officeDocument/2006/relationships/hyperlink" Target="#'V Alimentos anual'!A1"/><Relationship Id="rId9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Textiles anual'!A1"/><Relationship Id="rId5" Type="http://schemas.openxmlformats.org/officeDocument/2006/relationships/image" Target="../media/image4.png"/><Relationship Id="rId4" Type="http://schemas.openxmlformats.org/officeDocument/2006/relationships/hyperlink" Target="#'Ventas reale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Farmac&#233;u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4.png"/><Relationship Id="rId4" Type="http://schemas.openxmlformats.org/officeDocument/2006/relationships/hyperlink" Target="#'V Alimentos anual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Electrodom&#233;stic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6.xml"/><Relationship Id="rId5" Type="http://schemas.openxmlformats.org/officeDocument/2006/relationships/image" Target="../media/image4.png"/><Relationship Id="rId4" Type="http://schemas.openxmlformats.org/officeDocument/2006/relationships/hyperlink" Target="#'V Textiles anual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Oficina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7.xml"/><Relationship Id="rId5" Type="http://schemas.openxmlformats.org/officeDocument/2006/relationships/image" Target="../media/image4.png"/><Relationship Id="rId4" Type="http://schemas.openxmlformats.org/officeDocument/2006/relationships/hyperlink" Target="#'V Farmac&#233;uticos anual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 Veh&#237;culos anu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4.png"/><Relationship Id="rId4" Type="http://schemas.openxmlformats.org/officeDocument/2006/relationships/hyperlink" Target="#'V Electrodom&#233;sticos anual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total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9.xml"/><Relationship Id="rId5" Type="http://schemas.openxmlformats.org/officeDocument/2006/relationships/image" Target="../media/image4.png"/><Relationship Id="rId4" Type="http://schemas.openxmlformats.org/officeDocument/2006/relationships/hyperlink" Target="#'V Oficina anual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 Veh&#237;culos anual'!A1"/><Relationship Id="rId5" Type="http://schemas.openxmlformats.org/officeDocument/2006/relationships/image" Target="../media/image3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1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reales Corrido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2.xml"/><Relationship Id="rId5" Type="http://schemas.openxmlformats.org/officeDocument/2006/relationships/image" Target="../media/image4.png"/><Relationship Id="rId4" Type="http://schemas.openxmlformats.org/officeDocument/2006/relationships/hyperlink" Target="#'Empleo total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Empleo corrido'!A1"/><Relationship Id="rId5" Type="http://schemas.openxmlformats.org/officeDocument/2006/relationships/image" Target="../media/image4.png"/><Relationship Id="rId4" Type="http://schemas.openxmlformats.org/officeDocument/2006/relationships/hyperlink" Target="#'H Bogot&#225; anual'!A1"/><Relationship Id="rId9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hyperlink" Target="#'Ventas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6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5.xml"/><Relationship Id="rId5" Type="http://schemas.openxmlformats.org/officeDocument/2006/relationships/image" Target="../media/image4.png"/><Relationship Id="rId4" Type="http://schemas.openxmlformats.org/officeDocument/2006/relationships/hyperlink" Target="#'Ventas reales Corrido'!A1"/><Relationship Id="rId9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hyperlink" Target="#'H Bogot&#225; Acumulado'!A1"/><Relationship Id="rId3" Type="http://schemas.openxmlformats.org/officeDocument/2006/relationships/image" Target="../media/image2.png"/><Relationship Id="rId7" Type="http://schemas.openxmlformats.org/officeDocument/2006/relationships/chart" Target="../charts/chart18.xml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7.xml"/><Relationship Id="rId5" Type="http://schemas.openxmlformats.org/officeDocument/2006/relationships/image" Target="../media/image4.png"/><Relationship Id="rId4" Type="http://schemas.openxmlformats.org/officeDocument/2006/relationships/hyperlink" Target="#'Empleo corrido'!A1"/><Relationship Id="rId9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enta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19.xml"/><Relationship Id="rId5" Type="http://schemas.openxmlformats.org/officeDocument/2006/relationships/image" Target="../media/image4.png"/><Relationship Id="rId4" Type="http://schemas.openxmlformats.org/officeDocument/2006/relationships/hyperlink" Target="#'Empleo Acumulado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H Bogot&#225; Acumulad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Vt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1.xml"/><Relationship Id="rId5" Type="http://schemas.openxmlformats.org/officeDocument/2006/relationships/image" Target="../media/image4.png"/><Relationship Id="rId4" Type="http://schemas.openxmlformats.org/officeDocument/2006/relationships/hyperlink" Target="#'Ventas Bgta Vs Colom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Empleo Bgta Vs Colom Acumulada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Farmac&#233;utic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3.xml"/><Relationship Id="rId5" Type="http://schemas.openxmlformats.org/officeDocument/2006/relationships/image" Target="../media/image4.png"/><Relationship Id="rId4" Type="http://schemas.openxmlformats.org/officeDocument/2006/relationships/hyperlink" Target="#'Vt Bgta Vs Colom Acumula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Alimentos Bgta Vs Colom'!A1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4.xml"/><Relationship Id="rId5" Type="http://schemas.openxmlformats.org/officeDocument/2006/relationships/image" Target="../media/image4.png"/><Relationship Id="rId4" Type="http://schemas.openxmlformats.org/officeDocument/2006/relationships/hyperlink" Target="#'Empleo Bgta Vs Colom Acumulada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chart" Target="../charts/chart25.xml"/><Relationship Id="rId5" Type="http://schemas.openxmlformats.org/officeDocument/2006/relationships/image" Target="../media/image4.png"/><Relationship Id="rId4" Type="http://schemas.openxmlformats.org/officeDocument/2006/relationships/hyperlink" Target="#'Farmac&#233;uticos Bgta Vs Colom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22411</xdr:colOff>
      <xdr:row>0</xdr:row>
      <xdr:rowOff>41413</xdr:rowOff>
    </xdr:from>
    <xdr:to>
      <xdr:col>10</xdr:col>
      <xdr:colOff>838200</xdr:colOff>
      <xdr:row>5</xdr:row>
      <xdr:rowOff>16566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41413"/>
          <a:ext cx="6502214" cy="975278"/>
        </a:xfrm>
        <a:prstGeom prst="rect">
          <a:avLst/>
        </a:prstGeom>
      </xdr:spPr>
    </xdr:pic>
    <xdr:clientData/>
  </xdr:twoCellAnchor>
  <xdr:twoCellAnchor>
    <xdr:from>
      <xdr:col>3</xdr:col>
      <xdr:colOff>292107</xdr:colOff>
      <xdr:row>1</xdr:row>
      <xdr:rowOff>48648</xdr:rowOff>
    </xdr:from>
    <xdr:to>
      <xdr:col>7</xdr:col>
      <xdr:colOff>739222</xdr:colOff>
      <xdr:row>4</xdr:row>
      <xdr:rowOff>48648</xdr:rowOff>
    </xdr:to>
    <xdr:sp macro="" textlink="">
      <xdr:nvSpPr>
        <xdr:cNvPr id="5" name="3 CuadroTexto"/>
        <xdr:cNvSpPr txBox="1"/>
      </xdr:nvSpPr>
      <xdr:spPr>
        <a:xfrm>
          <a:off x="1778007" y="248673"/>
          <a:ext cx="25140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6 marzo 2013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771525</xdr:colOff>
      <xdr:row>22</xdr:row>
      <xdr:rowOff>82550</xdr:rowOff>
    </xdr:from>
    <xdr:to>
      <xdr:col>6</xdr:col>
      <xdr:colOff>85725</xdr:colOff>
      <xdr:row>25</xdr:row>
      <xdr:rowOff>82550</xdr:rowOff>
    </xdr:to>
    <xdr:sp macro="" textlink="">
      <xdr:nvSpPr>
        <xdr:cNvPr id="7" name="3 CuadroTexto"/>
        <xdr:cNvSpPr txBox="1"/>
      </xdr:nvSpPr>
      <xdr:spPr>
        <a:xfrm>
          <a:off x="895350" y="46355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Muestra Trimestral de Comercio de Bogotá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 diciembre 2010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18</xdr:row>
      <xdr:rowOff>19051</xdr:rowOff>
    </xdr:from>
    <xdr:to>
      <xdr:col>9</xdr:col>
      <xdr:colOff>219075</xdr:colOff>
      <xdr:row>36</xdr:row>
      <xdr:rowOff>19051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57151</xdr:colOff>
      <xdr:row>0</xdr:row>
      <xdr:rowOff>38100</xdr:rowOff>
    </xdr:from>
    <xdr:to>
      <xdr:col>11</xdr:col>
      <xdr:colOff>122464</xdr:colOff>
      <xdr:row>4</xdr:row>
      <xdr:rowOff>180975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1" y="38100"/>
          <a:ext cx="6501492" cy="959304"/>
        </a:xfrm>
        <a:prstGeom prst="rect">
          <a:avLst/>
        </a:prstGeom>
      </xdr:spPr>
    </xdr:pic>
    <xdr:clientData/>
  </xdr:twoCellAnchor>
  <xdr:twoCellAnchor>
    <xdr:from>
      <xdr:col>2</xdr:col>
      <xdr:colOff>571501</xdr:colOff>
      <xdr:row>1</xdr:row>
      <xdr:rowOff>33058</xdr:rowOff>
    </xdr:from>
    <xdr:to>
      <xdr:col>7</xdr:col>
      <xdr:colOff>57151</xdr:colOff>
      <xdr:row>4</xdr:row>
      <xdr:rowOff>28015</xdr:rowOff>
    </xdr:to>
    <xdr:sp macro="" textlink="">
      <xdr:nvSpPr>
        <xdr:cNvPr id="12" name="3 CuadroTexto"/>
        <xdr:cNvSpPr txBox="1"/>
      </xdr:nvSpPr>
      <xdr:spPr>
        <a:xfrm>
          <a:off x="1990726" y="233083"/>
          <a:ext cx="2438400" cy="5950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de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47625</xdr:colOff>
      <xdr:row>15</xdr:row>
      <xdr:rowOff>66675</xdr:rowOff>
    </xdr:from>
    <xdr:to>
      <xdr:col>8</xdr:col>
      <xdr:colOff>167139</xdr:colOff>
      <xdr:row>17</xdr:row>
      <xdr:rowOff>156219</xdr:rowOff>
    </xdr:to>
    <xdr:sp macro="" textlink="">
      <xdr:nvSpPr>
        <xdr:cNvPr id="9" name="1 CuadroTexto"/>
        <xdr:cNvSpPr txBox="1"/>
      </xdr:nvSpPr>
      <xdr:spPr>
        <a:xfrm>
          <a:off x="1466850" y="3019425"/>
          <a:ext cx="3662814" cy="489594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Comercio minorista en Bogotá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2012</a:t>
          </a:r>
        </a:p>
        <a:p>
          <a:pPr algn="ctr"/>
          <a:endParaRPr lang="es-CO" sz="1200">
            <a:effectLst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28575</xdr:rowOff>
    </xdr:from>
    <xdr:to>
      <xdr:col>11</xdr:col>
      <xdr:colOff>13495</xdr:colOff>
      <xdr:row>4</xdr:row>
      <xdr:rowOff>123825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671470" cy="8953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104778</xdr:colOff>
      <xdr:row>0</xdr:row>
      <xdr:rowOff>196850</xdr:rowOff>
    </xdr:from>
    <xdr:to>
      <xdr:col>7</xdr:col>
      <xdr:colOff>123825</xdr:colOff>
      <xdr:row>3</xdr:row>
      <xdr:rowOff>196850</xdr:rowOff>
    </xdr:to>
    <xdr:sp macro="" textlink="">
      <xdr:nvSpPr>
        <xdr:cNvPr id="6" name="3 CuadroTexto"/>
        <xdr:cNvSpPr txBox="1"/>
      </xdr:nvSpPr>
      <xdr:spPr>
        <a:xfrm>
          <a:off x="2009778" y="196850"/>
          <a:ext cx="23812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</a:t>
          </a:r>
          <a:r>
            <a:rPr lang="es-US" sz="12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. 6 marzo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19049</xdr:colOff>
      <xdr:row>22</xdr:row>
      <xdr:rowOff>47623</xdr:rowOff>
    </xdr:from>
    <xdr:to>
      <xdr:col>6</xdr:col>
      <xdr:colOff>163285</xdr:colOff>
      <xdr:row>40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28575</xdr:colOff>
      <xdr:row>20</xdr:row>
      <xdr:rowOff>28575</xdr:rowOff>
    </xdr:from>
    <xdr:to>
      <xdr:col>5</xdr:col>
      <xdr:colOff>419100</xdr:colOff>
      <xdr:row>22</xdr:row>
      <xdr:rowOff>118140</xdr:rowOff>
    </xdr:to>
    <xdr:sp macro="" textlink="">
      <xdr:nvSpPr>
        <xdr:cNvPr id="11" name="1 CuadroTexto"/>
        <xdr:cNvSpPr txBox="1"/>
      </xdr:nvSpPr>
      <xdr:spPr>
        <a:xfrm>
          <a:off x="152400" y="3981450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2012</a:t>
          </a:r>
        </a:p>
      </xdr:txBody>
    </xdr:sp>
    <xdr:clientData/>
  </xdr:twoCellAnchor>
  <xdr:twoCellAnchor>
    <xdr:from>
      <xdr:col>5</xdr:col>
      <xdr:colOff>361950</xdr:colOff>
      <xdr:row>20</xdr:row>
      <xdr:rowOff>28575</xdr:rowOff>
    </xdr:from>
    <xdr:to>
      <xdr:col>12</xdr:col>
      <xdr:colOff>54348</xdr:colOff>
      <xdr:row>22</xdr:row>
      <xdr:rowOff>118140</xdr:rowOff>
    </xdr:to>
    <xdr:sp macro="" textlink="">
      <xdr:nvSpPr>
        <xdr:cNvPr id="12" name="1 CuadroTexto"/>
        <xdr:cNvSpPr txBox="1"/>
      </xdr:nvSpPr>
      <xdr:spPr>
        <a:xfrm>
          <a:off x="3448050" y="3981450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anual  % - IV trimestre 2012</a:t>
          </a:r>
        </a:p>
      </xdr:txBody>
    </xdr:sp>
    <xdr:clientData/>
  </xdr:twoCellAnchor>
  <xdr:twoCellAnchor>
    <xdr:from>
      <xdr:col>5</xdr:col>
      <xdr:colOff>552450</xdr:colOff>
      <xdr:row>22</xdr:row>
      <xdr:rowOff>142875</xdr:rowOff>
    </xdr:from>
    <xdr:to>
      <xdr:col>10</xdr:col>
      <xdr:colOff>271742</xdr:colOff>
      <xdr:row>40</xdr:row>
      <xdr:rowOff>9525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38100</xdr:rowOff>
    </xdr:from>
    <xdr:to>
      <xdr:col>11</xdr:col>
      <xdr:colOff>200025</xdr:colOff>
      <xdr:row>4</xdr:row>
      <xdr:rowOff>85725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38100"/>
          <a:ext cx="6534151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57153</xdr:colOff>
      <xdr:row>0</xdr:row>
      <xdr:rowOff>168275</xdr:rowOff>
    </xdr:from>
    <xdr:to>
      <xdr:col>7</xdr:col>
      <xdr:colOff>219075</xdr:colOff>
      <xdr:row>3</xdr:row>
      <xdr:rowOff>168275</xdr:rowOff>
    </xdr:to>
    <xdr:sp macro="" textlink="">
      <xdr:nvSpPr>
        <xdr:cNvPr id="6" name="3 CuadroTexto"/>
        <xdr:cNvSpPr txBox="1"/>
      </xdr:nvSpPr>
      <xdr:spPr>
        <a:xfrm>
          <a:off x="1809753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57150</xdr:rowOff>
    </xdr:from>
    <xdr:to>
      <xdr:col>8</xdr:col>
      <xdr:colOff>514350</xdr:colOff>
      <xdr:row>22</xdr:row>
      <xdr:rowOff>19050</xdr:rowOff>
    </xdr:to>
    <xdr:sp macro="" textlink="">
      <xdr:nvSpPr>
        <xdr:cNvPr id="8" name="1 CuadroTexto"/>
        <xdr:cNvSpPr txBox="1"/>
      </xdr:nvSpPr>
      <xdr:spPr>
        <a:xfrm>
          <a:off x="1390650" y="3609975"/>
          <a:ext cx="3829050" cy="7620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alimentos, bebidas no alcohólicas, cigarrillos y licores en Bogotá  Vs  Total Comercio Bogotá (variación anual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104776</xdr:colOff>
      <xdr:row>21</xdr:row>
      <xdr:rowOff>76200</xdr:rowOff>
    </xdr:from>
    <xdr:to>
      <xdr:col>10</xdr:col>
      <xdr:colOff>0</xdr:colOff>
      <xdr:row>37</xdr:row>
      <xdr:rowOff>190500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57150</xdr:rowOff>
    </xdr:from>
    <xdr:to>
      <xdr:col>11</xdr:col>
      <xdr:colOff>220471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57150"/>
          <a:ext cx="6573647" cy="8572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1</xdr:row>
      <xdr:rowOff>34925</xdr:rowOff>
    </xdr:from>
    <xdr:to>
      <xdr:col>7</xdr:col>
      <xdr:colOff>200025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52628" y="234950"/>
          <a:ext cx="23621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19</xdr:row>
      <xdr:rowOff>57150</xdr:rowOff>
    </xdr:from>
    <xdr:to>
      <xdr:col>8</xdr:col>
      <xdr:colOff>542925</xdr:colOff>
      <xdr:row>21</xdr:row>
      <xdr:rowOff>146715</xdr:rowOff>
    </xdr:to>
    <xdr:sp macro="" textlink="">
      <xdr:nvSpPr>
        <xdr:cNvPr id="6" name="1 CuadroTexto"/>
        <xdr:cNvSpPr txBox="1"/>
      </xdr:nvSpPr>
      <xdr:spPr>
        <a:xfrm>
          <a:off x="1419225" y="3810000"/>
          <a:ext cx="382905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textiles, prendas de vestir y calzado</a:t>
          </a:r>
          <a:r>
            <a:rPr lang="es-ES" sz="1200" b="1" baseline="0">
              <a:solidFill>
                <a:srgbClr val="53722D"/>
              </a:solidFill>
            </a:rPr>
            <a:t> en B</a:t>
          </a:r>
          <a:r>
            <a:rPr lang="es-ES" sz="1200" b="1">
              <a:solidFill>
                <a:srgbClr val="53722D"/>
              </a:solidFill>
            </a:rPr>
            <a:t>ogotá Vs Total Comercio Bogotá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123825</xdr:rowOff>
    </xdr:from>
    <xdr:to>
      <xdr:col>10</xdr:col>
      <xdr:colOff>66674</xdr:colOff>
      <xdr:row>37</xdr:row>
      <xdr:rowOff>114300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38099</xdr:rowOff>
    </xdr:from>
    <xdr:to>
      <xdr:col>11</xdr:col>
      <xdr:colOff>219075</xdr:colOff>
      <xdr:row>4</xdr:row>
      <xdr:rowOff>85724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099"/>
          <a:ext cx="6572250" cy="8477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1</xdr:row>
      <xdr:rowOff>15875</xdr:rowOff>
    </xdr:from>
    <xdr:to>
      <xdr:col>7</xdr:col>
      <xdr:colOff>171450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1762128" y="21590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1295400</xdr:colOff>
      <xdr:row>18</xdr:row>
      <xdr:rowOff>114300</xdr:rowOff>
    </xdr:from>
    <xdr:to>
      <xdr:col>8</xdr:col>
      <xdr:colOff>542925</xdr:colOff>
      <xdr:row>21</xdr:row>
      <xdr:rowOff>123825</xdr:rowOff>
    </xdr:to>
    <xdr:sp macro="" textlink="">
      <xdr:nvSpPr>
        <xdr:cNvPr id="6" name="1 CuadroTexto"/>
        <xdr:cNvSpPr txBox="1"/>
      </xdr:nvSpPr>
      <xdr:spPr>
        <a:xfrm>
          <a:off x="1419225" y="3667125"/>
          <a:ext cx="3829050" cy="60960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farmacéuticos, cosméticos y aseo personal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20</xdr:row>
      <xdr:rowOff>190500</xdr:rowOff>
    </xdr:from>
    <xdr:to>
      <xdr:col>10</xdr:col>
      <xdr:colOff>276225</xdr:colOff>
      <xdr:row>37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38100</xdr:rowOff>
    </xdr:from>
    <xdr:to>
      <xdr:col>11</xdr:col>
      <xdr:colOff>219075</xdr:colOff>
      <xdr:row>4</xdr:row>
      <xdr:rowOff>57150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572250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187325</xdr:rowOff>
    </xdr:from>
    <xdr:to>
      <xdr:col>7</xdr:col>
      <xdr:colOff>209550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800228" y="187325"/>
          <a:ext cx="2524122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1200149</xdr:colOff>
      <xdr:row>18</xdr:row>
      <xdr:rowOff>85725</xdr:rowOff>
    </xdr:from>
    <xdr:to>
      <xdr:col>9</xdr:col>
      <xdr:colOff>228600</xdr:colOff>
      <xdr:row>20</xdr:row>
      <xdr:rowOff>171450</xdr:rowOff>
    </xdr:to>
    <xdr:sp macro="" textlink="">
      <xdr:nvSpPr>
        <xdr:cNvPr id="6" name="1 CuadroTexto"/>
        <xdr:cNvSpPr txBox="1"/>
      </xdr:nvSpPr>
      <xdr:spPr>
        <a:xfrm>
          <a:off x="1323974" y="3638550"/>
          <a:ext cx="4200526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electrodomésticos, muebles de uso doméstico y aseo hogar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  <a:r>
            <a:rPr lang="es-ES" sz="1200" b="1" baseline="0">
              <a:solidFill>
                <a:srgbClr val="53722D"/>
              </a:solidFill>
            </a:rPr>
            <a:t>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28574</xdr:rowOff>
    </xdr:from>
    <xdr:to>
      <xdr:col>10</xdr:col>
      <xdr:colOff>323850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38100</xdr:rowOff>
    </xdr:from>
    <xdr:to>
      <xdr:col>11</xdr:col>
      <xdr:colOff>209550</xdr:colOff>
      <xdr:row>4</xdr:row>
      <xdr:rowOff>47625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6553200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38103</xdr:colOff>
      <xdr:row>0</xdr:row>
      <xdr:rowOff>196850</xdr:rowOff>
    </xdr:from>
    <xdr:to>
      <xdr:col>7</xdr:col>
      <xdr:colOff>200025</xdr:colOff>
      <xdr:row>3</xdr:row>
      <xdr:rowOff>196850</xdr:rowOff>
    </xdr:to>
    <xdr:sp macro="" textlink="">
      <xdr:nvSpPr>
        <xdr:cNvPr id="5" name="3 CuadroTexto"/>
        <xdr:cNvSpPr txBox="1"/>
      </xdr:nvSpPr>
      <xdr:spPr>
        <a:xfrm>
          <a:off x="1790703" y="196850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1266825</xdr:colOff>
      <xdr:row>18</xdr:row>
      <xdr:rowOff>66675</xdr:rowOff>
    </xdr:from>
    <xdr:to>
      <xdr:col>8</xdr:col>
      <xdr:colOff>514350</xdr:colOff>
      <xdr:row>21</xdr:row>
      <xdr:rowOff>19050</xdr:rowOff>
    </xdr:to>
    <xdr:sp macro="" textlink="">
      <xdr:nvSpPr>
        <xdr:cNvPr id="6" name="1 CuadroTexto"/>
        <xdr:cNvSpPr txBox="1"/>
      </xdr:nvSpPr>
      <xdr:spPr>
        <a:xfrm>
          <a:off x="1390650" y="3619500"/>
          <a:ext cx="38290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equipo de oficina, informática, libros y otros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(variación anual %)</a:t>
          </a:r>
        </a:p>
      </xdr:txBody>
    </xdr:sp>
    <xdr:clientData/>
  </xdr:twoCellAnchor>
  <xdr:twoCellAnchor>
    <xdr:from>
      <xdr:col>1</xdr:col>
      <xdr:colOff>104775</xdr:colOff>
      <xdr:row>21</xdr:row>
      <xdr:rowOff>9525</xdr:rowOff>
    </xdr:from>
    <xdr:to>
      <xdr:col>10</xdr:col>
      <xdr:colOff>295274</xdr:colOff>
      <xdr:row>37</xdr:row>
      <xdr:rowOff>104775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11</xdr:col>
      <xdr:colOff>209550</xdr:colOff>
      <xdr:row>4</xdr:row>
      <xdr:rowOff>47624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572250" cy="8096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47628</xdr:colOff>
      <xdr:row>0</xdr:row>
      <xdr:rowOff>168275</xdr:rowOff>
    </xdr:from>
    <xdr:to>
      <xdr:col>7</xdr:col>
      <xdr:colOff>209550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800228" y="168275"/>
          <a:ext cx="2524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1247775</xdr:colOff>
      <xdr:row>19</xdr:row>
      <xdr:rowOff>19050</xdr:rowOff>
    </xdr:from>
    <xdr:to>
      <xdr:col>8</xdr:col>
      <xdr:colOff>495300</xdr:colOff>
      <xdr:row>21</xdr:row>
      <xdr:rowOff>104775</xdr:rowOff>
    </xdr:to>
    <xdr:sp macro="" textlink="">
      <xdr:nvSpPr>
        <xdr:cNvPr id="6" name="1 CuadroTexto"/>
        <xdr:cNvSpPr txBox="1"/>
      </xdr:nvSpPr>
      <xdr:spPr>
        <a:xfrm>
          <a:off x="1371600" y="3771900"/>
          <a:ext cx="3829050" cy="48577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de vehículos, repuestos y lubricantes </a:t>
          </a:r>
          <a:r>
            <a:rPr lang="es-ES" sz="1200" b="1" baseline="0">
              <a:solidFill>
                <a:srgbClr val="53722D"/>
              </a:solidFill>
            </a:rPr>
            <a:t>en B</a:t>
          </a:r>
          <a:r>
            <a:rPr lang="es-ES" sz="1200" b="1">
              <a:solidFill>
                <a:srgbClr val="53722D"/>
              </a:solidFill>
            </a:rPr>
            <a:t>ogotá Vs total Comercio Bogotá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(variación anual %)</a:t>
          </a:r>
        </a:p>
      </xdr:txBody>
    </xdr:sp>
    <xdr:clientData/>
  </xdr:twoCellAnchor>
  <xdr:twoCellAnchor>
    <xdr:from>
      <xdr:col>1</xdr:col>
      <xdr:colOff>104776</xdr:colOff>
      <xdr:row>21</xdr:row>
      <xdr:rowOff>19050</xdr:rowOff>
    </xdr:from>
    <xdr:to>
      <xdr:col>10</xdr:col>
      <xdr:colOff>57150</xdr:colOff>
      <xdr:row>37</xdr:row>
      <xdr:rowOff>190499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60511</xdr:colOff>
      <xdr:row>0</xdr:row>
      <xdr:rowOff>39781</xdr:rowOff>
    </xdr:from>
    <xdr:to>
      <xdr:col>11</xdr:col>
      <xdr:colOff>26381</xdr:colOff>
      <xdr:row>4</xdr:row>
      <xdr:rowOff>154081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511" y="39781"/>
          <a:ext cx="6711811" cy="9211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504827</xdr:colOff>
      <xdr:row>1</xdr:row>
      <xdr:rowOff>6350</xdr:rowOff>
    </xdr:from>
    <xdr:to>
      <xdr:col>7</xdr:col>
      <xdr:colOff>257735</xdr:colOff>
      <xdr:row>4</xdr:row>
      <xdr:rowOff>6350</xdr:rowOff>
    </xdr:to>
    <xdr:sp macro="" textlink="">
      <xdr:nvSpPr>
        <xdr:cNvPr id="6" name="3 CuadroTexto"/>
        <xdr:cNvSpPr txBox="1"/>
      </xdr:nvSpPr>
      <xdr:spPr>
        <a:xfrm>
          <a:off x="1815915" y="208056"/>
          <a:ext cx="2722467" cy="6051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19</xdr:row>
      <xdr:rowOff>142874</xdr:rowOff>
    </xdr:from>
    <xdr:to>
      <xdr:col>5</xdr:col>
      <xdr:colOff>133350</xdr:colOff>
      <xdr:row>37</xdr:row>
      <xdr:rowOff>142875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209550</xdr:colOff>
      <xdr:row>23</xdr:row>
      <xdr:rowOff>142875</xdr:rowOff>
    </xdr:from>
    <xdr:to>
      <xdr:col>5</xdr:col>
      <xdr:colOff>85725</xdr:colOff>
      <xdr:row>23</xdr:row>
      <xdr:rowOff>152402</xdr:rowOff>
    </xdr:to>
    <xdr:cxnSp macro="">
      <xdr:nvCxnSpPr>
        <xdr:cNvPr id="8" name="7 Conector recto"/>
        <xdr:cNvCxnSpPr/>
      </xdr:nvCxnSpPr>
      <xdr:spPr>
        <a:xfrm flipV="1">
          <a:off x="333375" y="4695825"/>
          <a:ext cx="2838450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342900</xdr:colOff>
      <xdr:row>17</xdr:row>
      <xdr:rowOff>66675</xdr:rowOff>
    </xdr:from>
    <xdr:to>
      <xdr:col>4</xdr:col>
      <xdr:colOff>485775</xdr:colOff>
      <xdr:row>19</xdr:row>
      <xdr:rowOff>156240</xdr:rowOff>
    </xdr:to>
    <xdr:sp macro="" textlink="">
      <xdr:nvSpPr>
        <xdr:cNvPr id="9" name="1 CuadroTexto"/>
        <xdr:cNvSpPr txBox="1"/>
      </xdr:nvSpPr>
      <xdr:spPr>
        <a:xfrm>
          <a:off x="466725" y="3419475"/>
          <a:ext cx="25146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(variación anual %)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IV trimestre 2012</a:t>
          </a:r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57151</xdr:colOff>
      <xdr:row>17</xdr:row>
      <xdr:rowOff>38100</xdr:rowOff>
    </xdr:from>
    <xdr:to>
      <xdr:col>10</xdr:col>
      <xdr:colOff>266701</xdr:colOff>
      <xdr:row>19</xdr:row>
      <xdr:rowOff>190500</xdr:rowOff>
    </xdr:to>
    <xdr:sp macro="" textlink="">
      <xdr:nvSpPr>
        <xdr:cNvPr id="12" name="1 CuadroTexto"/>
        <xdr:cNvSpPr txBox="1"/>
      </xdr:nvSpPr>
      <xdr:spPr>
        <a:xfrm>
          <a:off x="3733801" y="3390900"/>
          <a:ext cx="2533650" cy="5524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anual  % - IV trimestre 2012</a:t>
          </a:r>
        </a:p>
      </xdr:txBody>
    </xdr:sp>
    <xdr:clientData/>
  </xdr:twoCellAnchor>
  <xdr:twoCellAnchor>
    <xdr:from>
      <xdr:col>5</xdr:col>
      <xdr:colOff>476250</xdr:colOff>
      <xdr:row>19</xdr:row>
      <xdr:rowOff>142875</xdr:rowOff>
    </xdr:from>
    <xdr:to>
      <xdr:col>10</xdr:col>
      <xdr:colOff>357467</xdr:colOff>
      <xdr:row>36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19050</xdr:rowOff>
    </xdr:from>
    <xdr:to>
      <xdr:col>12</xdr:col>
      <xdr:colOff>133351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19050"/>
          <a:ext cx="66960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352428</xdr:colOff>
      <xdr:row>0</xdr:row>
      <xdr:rowOff>130175</xdr:rowOff>
    </xdr:from>
    <xdr:to>
      <xdr:col>7</xdr:col>
      <xdr:colOff>333375</xdr:colOff>
      <xdr:row>3</xdr:row>
      <xdr:rowOff>130175</xdr:rowOff>
    </xdr:to>
    <xdr:sp macro="" textlink="">
      <xdr:nvSpPr>
        <xdr:cNvPr id="6" name="3 CuadroTexto"/>
        <xdr:cNvSpPr txBox="1"/>
      </xdr:nvSpPr>
      <xdr:spPr>
        <a:xfrm>
          <a:off x="2200278" y="130175"/>
          <a:ext cx="2105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20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409575</xdr:colOff>
      <xdr:row>19</xdr:row>
      <xdr:rowOff>76200</xdr:rowOff>
    </xdr:from>
    <xdr:to>
      <xdr:col>9</xdr:col>
      <xdr:colOff>219075</xdr:colOff>
      <xdr:row>21</xdr:row>
      <xdr:rowOff>165765</xdr:rowOff>
    </xdr:to>
    <xdr:sp macro="" textlink="">
      <xdr:nvSpPr>
        <xdr:cNvPr id="9" name="1 CuadroTexto"/>
        <xdr:cNvSpPr txBox="1"/>
      </xdr:nvSpPr>
      <xdr:spPr>
        <a:xfrm>
          <a:off x="1724025" y="6067425"/>
          <a:ext cx="3352800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(%)</a:t>
          </a:r>
        </a:p>
        <a:p>
          <a:pPr algn="ctr"/>
          <a:r>
            <a:rPr lang="es-ES" sz="1200" b="1">
              <a:solidFill>
                <a:srgbClr val="25DB6F"/>
              </a:solidFill>
            </a:rPr>
            <a:t>Empleo total (%)</a:t>
          </a:r>
        </a:p>
      </xdr:txBody>
    </xdr:sp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58081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54157" cy="8382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185457</xdr:colOff>
      <xdr:row>24</xdr:row>
      <xdr:rowOff>56030</xdr:rowOff>
    </xdr:from>
    <xdr:to>
      <xdr:col>5</xdr:col>
      <xdr:colOff>291352</xdr:colOff>
      <xdr:row>40</xdr:row>
      <xdr:rowOff>56029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11" name="1 CuadroTexto"/>
        <xdr:cNvSpPr txBox="1"/>
      </xdr:nvSpPr>
      <xdr:spPr>
        <a:xfrm>
          <a:off x="53228" y="4409515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33617</xdr:rowOff>
    </xdr:from>
    <xdr:to>
      <xdr:col>9</xdr:col>
      <xdr:colOff>94689</xdr:colOff>
      <xdr:row>39</xdr:row>
      <xdr:rowOff>123265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3" name="1 CuadroTexto"/>
        <xdr:cNvSpPr txBox="1"/>
      </xdr:nvSpPr>
      <xdr:spPr>
        <a:xfrm>
          <a:off x="3399304" y="4438650"/>
          <a:ext cx="3330948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año corrido  % - IV trimestre 2012</a:t>
          </a: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9525</xdr:colOff>
      <xdr:row>4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05600" cy="83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76203</xdr:colOff>
      <xdr:row>0</xdr:row>
      <xdr:rowOff>187325</xdr:rowOff>
    </xdr:from>
    <xdr:to>
      <xdr:col>6</xdr:col>
      <xdr:colOff>514350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743078" y="187325"/>
          <a:ext cx="2914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185457</xdr:colOff>
      <xdr:row>21</xdr:row>
      <xdr:rowOff>76200</xdr:rowOff>
    </xdr:from>
    <xdr:to>
      <xdr:col>5</xdr:col>
      <xdr:colOff>19049</xdr:colOff>
      <xdr:row>37</xdr:row>
      <xdr:rowOff>89647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19</xdr:row>
      <xdr:rowOff>16809</xdr:rowOff>
    </xdr:from>
    <xdr:to>
      <xdr:col>4</xdr:col>
      <xdr:colOff>481852</xdr:colOff>
      <xdr:row>21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 (variación año corrido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2012</a:t>
          </a:r>
        </a:p>
      </xdr:txBody>
    </xdr:sp>
    <xdr:clientData/>
  </xdr:twoCellAnchor>
  <xdr:twoCellAnchor>
    <xdr:from>
      <xdr:col>4</xdr:col>
      <xdr:colOff>466726</xdr:colOff>
      <xdr:row>21</xdr:row>
      <xdr:rowOff>33617</xdr:rowOff>
    </xdr:from>
    <xdr:to>
      <xdr:col>10</xdr:col>
      <xdr:colOff>44824</xdr:colOff>
      <xdr:row>36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257175</xdr:colOff>
      <xdr:row>19</xdr:row>
      <xdr:rowOff>45944</xdr:rowOff>
    </xdr:from>
    <xdr:to>
      <xdr:col>12</xdr:col>
      <xdr:colOff>56028</xdr:colOff>
      <xdr:row>21</xdr:row>
      <xdr:rowOff>135509</xdr:rowOff>
    </xdr:to>
    <xdr:sp macro="" textlink="">
      <xdr:nvSpPr>
        <xdr:cNvPr id="10" name="1 CuadroTexto"/>
        <xdr:cNvSpPr txBox="1"/>
      </xdr:nvSpPr>
      <xdr:spPr>
        <a:xfrm>
          <a:off x="3162300" y="3798794"/>
          <a:ext cx="3627903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Empleo. Contribución  a la variación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año corrido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 % - IV trimestre 2012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224117</xdr:colOff>
      <xdr:row>25</xdr:row>
      <xdr:rowOff>11205</xdr:rowOff>
    </xdr:from>
    <xdr:to>
      <xdr:col>5</xdr:col>
      <xdr:colOff>122145</xdr:colOff>
      <xdr:row>25</xdr:row>
      <xdr:rowOff>15689</xdr:rowOff>
    </xdr:to>
    <xdr:cxnSp macro="">
      <xdr:nvCxnSpPr>
        <xdr:cNvPr id="12" name="11 Conector recto"/>
        <xdr:cNvCxnSpPr/>
      </xdr:nvCxnSpPr>
      <xdr:spPr>
        <a:xfrm>
          <a:off x="347382" y="5009029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253252</xdr:colOff>
      <xdr:row>28</xdr:row>
      <xdr:rowOff>73959</xdr:rowOff>
    </xdr:from>
    <xdr:to>
      <xdr:col>5</xdr:col>
      <xdr:colOff>151280</xdr:colOff>
      <xdr:row>28</xdr:row>
      <xdr:rowOff>78443</xdr:rowOff>
    </xdr:to>
    <xdr:cxnSp macro="">
      <xdr:nvCxnSpPr>
        <xdr:cNvPr id="13" name="12 Conector recto"/>
        <xdr:cNvCxnSpPr/>
      </xdr:nvCxnSpPr>
      <xdr:spPr>
        <a:xfrm>
          <a:off x="376517" y="5676900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282388</xdr:colOff>
      <xdr:row>31</xdr:row>
      <xdr:rowOff>159124</xdr:rowOff>
    </xdr:from>
    <xdr:to>
      <xdr:col>5</xdr:col>
      <xdr:colOff>180416</xdr:colOff>
      <xdr:row>31</xdr:row>
      <xdr:rowOff>163608</xdr:rowOff>
    </xdr:to>
    <xdr:cxnSp macro="">
      <xdr:nvCxnSpPr>
        <xdr:cNvPr id="14" name="13 Conector recto"/>
        <xdr:cNvCxnSpPr/>
      </xdr:nvCxnSpPr>
      <xdr:spPr>
        <a:xfrm>
          <a:off x="405653" y="6367183"/>
          <a:ext cx="3293410" cy="4484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38099</xdr:colOff>
      <xdr:row>0</xdr:row>
      <xdr:rowOff>38099</xdr:rowOff>
    </xdr:from>
    <xdr:to>
      <xdr:col>12</xdr:col>
      <xdr:colOff>47625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099"/>
          <a:ext cx="6743701" cy="80010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304804</xdr:colOff>
      <xdr:row>0</xdr:row>
      <xdr:rowOff>187325</xdr:rowOff>
    </xdr:from>
    <xdr:to>
      <xdr:col>6</xdr:col>
      <xdr:colOff>295275</xdr:colOff>
      <xdr:row>3</xdr:row>
      <xdr:rowOff>187325</xdr:rowOff>
    </xdr:to>
    <xdr:sp macro="" textlink="">
      <xdr:nvSpPr>
        <xdr:cNvPr id="5" name="3 CuadroTexto"/>
        <xdr:cNvSpPr txBox="1"/>
      </xdr:nvSpPr>
      <xdr:spPr>
        <a:xfrm>
          <a:off x="1971679" y="187325"/>
          <a:ext cx="246697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13608</xdr:colOff>
      <xdr:row>24</xdr:row>
      <xdr:rowOff>56030</xdr:rowOff>
    </xdr:from>
    <xdr:to>
      <xdr:col>5</xdr:col>
      <xdr:colOff>68037</xdr:colOff>
      <xdr:row>40</xdr:row>
      <xdr:rowOff>168088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53228</xdr:colOff>
      <xdr:row>22</xdr:row>
      <xdr:rowOff>16809</xdr:rowOff>
    </xdr:from>
    <xdr:to>
      <xdr:col>4</xdr:col>
      <xdr:colOff>481852</xdr:colOff>
      <xdr:row>24</xdr:row>
      <xdr:rowOff>106374</xdr:rowOff>
    </xdr:to>
    <xdr:sp macro="" textlink="">
      <xdr:nvSpPr>
        <xdr:cNvPr id="8" name="1 CuadroTexto"/>
        <xdr:cNvSpPr txBox="1"/>
      </xdr:nvSpPr>
      <xdr:spPr>
        <a:xfrm>
          <a:off x="53228" y="4369734"/>
          <a:ext cx="3333749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 (variación acumulado anual %)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IV trimestre 2012</a:t>
          </a:r>
        </a:p>
      </xdr:txBody>
    </xdr:sp>
    <xdr:clientData/>
  </xdr:twoCellAnchor>
  <xdr:twoCellAnchor>
    <xdr:from>
      <xdr:col>5</xdr:col>
      <xdr:colOff>89647</xdr:colOff>
      <xdr:row>24</xdr:row>
      <xdr:rowOff>33616</xdr:rowOff>
    </xdr:from>
    <xdr:to>
      <xdr:col>9</xdr:col>
      <xdr:colOff>94689</xdr:colOff>
      <xdr:row>40</xdr:row>
      <xdr:rowOff>78439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496980</xdr:colOff>
      <xdr:row>22</xdr:row>
      <xdr:rowOff>45944</xdr:rowOff>
    </xdr:from>
    <xdr:to>
      <xdr:col>12</xdr:col>
      <xdr:colOff>17928</xdr:colOff>
      <xdr:row>24</xdr:row>
      <xdr:rowOff>135509</xdr:rowOff>
    </xdr:to>
    <xdr:sp macro="" textlink="">
      <xdr:nvSpPr>
        <xdr:cNvPr id="10" name="1 CuadroTexto"/>
        <xdr:cNvSpPr txBox="1"/>
      </xdr:nvSpPr>
      <xdr:spPr>
        <a:xfrm>
          <a:off x="3402105" y="4398869"/>
          <a:ext cx="3349998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Ventas reales. Contribución  a la variación acumulado anual  % - IV trimestre 2012</a:t>
          </a:r>
        </a:p>
      </xdr:txBody>
    </xdr:sp>
    <xdr:clientData/>
  </xdr:twoCellAnchor>
  <xdr:twoCellAnchor editAs="oneCell">
    <xdr:from>
      <xdr:col>1</xdr:col>
      <xdr:colOff>638175</xdr:colOff>
      <xdr:row>6</xdr:row>
      <xdr:rowOff>9525</xdr:rowOff>
    </xdr:from>
    <xdr:to>
      <xdr:col>1</xdr:col>
      <xdr:colOff>916374</xdr:colOff>
      <xdr:row>7</xdr:row>
      <xdr:rowOff>87699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41275</xdr:colOff>
      <xdr:row>0</xdr:row>
      <xdr:rowOff>50800</xdr:rowOff>
    </xdr:from>
    <xdr:to>
      <xdr:col>11</xdr:col>
      <xdr:colOff>200025</xdr:colOff>
      <xdr:row>4</xdr:row>
      <xdr:rowOff>107950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275" y="50800"/>
          <a:ext cx="6699250" cy="8826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133353</xdr:colOff>
      <xdr:row>0</xdr:row>
      <xdr:rowOff>168275</xdr:rowOff>
    </xdr:from>
    <xdr:to>
      <xdr:col>7</xdr:col>
      <xdr:colOff>447675</xdr:colOff>
      <xdr:row>3</xdr:row>
      <xdr:rowOff>168275</xdr:rowOff>
    </xdr:to>
    <xdr:sp macro="" textlink="">
      <xdr:nvSpPr>
        <xdr:cNvPr id="5" name="3 CuadroTexto"/>
        <xdr:cNvSpPr txBox="1"/>
      </xdr:nvSpPr>
      <xdr:spPr>
        <a:xfrm>
          <a:off x="1981203" y="168275"/>
          <a:ext cx="243839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180974</xdr:colOff>
      <xdr:row>19</xdr:row>
      <xdr:rowOff>66674</xdr:rowOff>
    </xdr:from>
    <xdr:to>
      <xdr:col>11</xdr:col>
      <xdr:colOff>114300</xdr:colOff>
      <xdr:row>33</xdr:row>
      <xdr:rowOff>142875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371475</xdr:colOff>
      <xdr:row>18</xdr:row>
      <xdr:rowOff>9525</xdr:rowOff>
    </xdr:from>
    <xdr:to>
      <xdr:col>9</xdr:col>
      <xdr:colOff>180975</xdr:colOff>
      <xdr:row>21</xdr:row>
      <xdr:rowOff>99090</xdr:rowOff>
    </xdr:to>
    <xdr:sp macro="" textlink="">
      <xdr:nvSpPr>
        <xdr:cNvPr id="7" name="1 CuadroTexto"/>
        <xdr:cNvSpPr txBox="1"/>
      </xdr:nvSpPr>
      <xdr:spPr>
        <a:xfrm>
          <a:off x="1590675" y="3609975"/>
          <a:ext cx="3819525" cy="68964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y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Empleo total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9525</xdr:rowOff>
    </xdr:from>
    <xdr:to>
      <xdr:col>1</xdr:col>
      <xdr:colOff>935424</xdr:colOff>
      <xdr:row>7</xdr:row>
      <xdr:rowOff>87699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123265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272494" cy="8258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323853</xdr:colOff>
      <xdr:row>0</xdr:row>
      <xdr:rowOff>177800</xdr:rowOff>
    </xdr:from>
    <xdr:to>
      <xdr:col>7</xdr:col>
      <xdr:colOff>342900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2171703" y="177800"/>
          <a:ext cx="21431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95250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28575</xdr:colOff>
      <xdr:row>18</xdr:row>
      <xdr:rowOff>0</xdr:rowOff>
    </xdr:from>
    <xdr:to>
      <xdr:col>7</xdr:col>
      <xdr:colOff>523875</xdr:colOff>
      <xdr:row>20</xdr:row>
      <xdr:rowOff>89565</xdr:rowOff>
    </xdr:to>
    <xdr:sp macro="" textlink="">
      <xdr:nvSpPr>
        <xdr:cNvPr id="10" name="1 CuadroTexto"/>
        <xdr:cNvSpPr txBox="1"/>
      </xdr:nvSpPr>
      <xdr:spPr>
        <a:xfrm>
          <a:off x="2371725" y="3562350"/>
          <a:ext cx="1857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66674</xdr:colOff>
      <xdr:row>0</xdr:row>
      <xdr:rowOff>28575</xdr:rowOff>
    </xdr:from>
    <xdr:to>
      <xdr:col>12</xdr:col>
      <xdr:colOff>114300</xdr:colOff>
      <xdr:row>4</xdr:row>
      <xdr:rowOff>114300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6705601" cy="8858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95253</xdr:colOff>
      <xdr:row>1</xdr:row>
      <xdr:rowOff>34925</xdr:rowOff>
    </xdr:from>
    <xdr:to>
      <xdr:col>7</xdr:col>
      <xdr:colOff>466725</xdr:colOff>
      <xdr:row>4</xdr:row>
      <xdr:rowOff>34925</xdr:rowOff>
    </xdr:to>
    <xdr:sp macro="" textlink="">
      <xdr:nvSpPr>
        <xdr:cNvPr id="5" name="3 CuadroTexto"/>
        <xdr:cNvSpPr txBox="1"/>
      </xdr:nvSpPr>
      <xdr:spPr>
        <a:xfrm>
          <a:off x="1943103" y="234950"/>
          <a:ext cx="24955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</xdr:col>
      <xdr:colOff>85725</xdr:colOff>
      <xdr:row>18</xdr:row>
      <xdr:rowOff>85725</xdr:rowOff>
    </xdr:from>
    <xdr:to>
      <xdr:col>7</xdr:col>
      <xdr:colOff>581025</xdr:colOff>
      <xdr:row>20</xdr:row>
      <xdr:rowOff>175290</xdr:rowOff>
    </xdr:to>
    <xdr:sp macro="" textlink="">
      <xdr:nvSpPr>
        <xdr:cNvPr id="7" name="1 CuadroTexto"/>
        <xdr:cNvSpPr txBox="1"/>
      </xdr:nvSpPr>
      <xdr:spPr>
        <a:xfrm>
          <a:off x="2562225" y="3686175"/>
          <a:ext cx="199072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anual ( %)</a:t>
          </a:r>
        </a:p>
      </xdr:txBody>
    </xdr:sp>
    <xdr:clientData/>
  </xdr:twoCellAnchor>
  <xdr:twoCellAnchor editAs="oneCell">
    <xdr:from>
      <xdr:col>1</xdr:col>
      <xdr:colOff>657225</xdr:colOff>
      <xdr:row>6</xdr:row>
      <xdr:rowOff>19050</xdr:rowOff>
    </xdr:from>
    <xdr:to>
      <xdr:col>1</xdr:col>
      <xdr:colOff>935424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81050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</xdr:colOff>
      <xdr:row>0</xdr:row>
      <xdr:rowOff>28575</xdr:rowOff>
    </xdr:from>
    <xdr:to>
      <xdr:col>12</xdr:col>
      <xdr:colOff>123265</xdr:colOff>
      <xdr:row>4</xdr:row>
      <xdr:rowOff>123825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" y="28575"/>
          <a:ext cx="6409761" cy="9020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266703</xdr:colOff>
      <xdr:row>1</xdr:row>
      <xdr:rowOff>15875</xdr:rowOff>
    </xdr:from>
    <xdr:to>
      <xdr:col>7</xdr:col>
      <xdr:colOff>295275</xdr:colOff>
      <xdr:row>4</xdr:row>
      <xdr:rowOff>15875</xdr:rowOff>
    </xdr:to>
    <xdr:sp macro="" textlink="">
      <xdr:nvSpPr>
        <xdr:cNvPr id="5" name="3 CuadroTexto"/>
        <xdr:cNvSpPr txBox="1"/>
      </xdr:nvSpPr>
      <xdr:spPr>
        <a:xfrm>
          <a:off x="2114553" y="215900"/>
          <a:ext cx="2152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19</xdr:row>
      <xdr:rowOff>180975</xdr:rowOff>
    </xdr:from>
    <xdr:to>
      <xdr:col>11</xdr:col>
      <xdr:colOff>47625</xdr:colOff>
      <xdr:row>33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212912</xdr:colOff>
      <xdr:row>19</xdr:row>
      <xdr:rowOff>66675</xdr:rowOff>
    </xdr:from>
    <xdr:to>
      <xdr:col>7</xdr:col>
      <xdr:colOff>581025</xdr:colOff>
      <xdr:row>21</xdr:row>
      <xdr:rowOff>156240</xdr:rowOff>
    </xdr:to>
    <xdr:sp macro="" textlink="">
      <xdr:nvSpPr>
        <xdr:cNvPr id="7" name="1 CuadroTexto"/>
        <xdr:cNvSpPr txBox="1"/>
      </xdr:nvSpPr>
      <xdr:spPr>
        <a:xfrm>
          <a:off x="2017059" y="3899087"/>
          <a:ext cx="2351554" cy="49297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666750</xdr:colOff>
      <xdr:row>6</xdr:row>
      <xdr:rowOff>19050</xdr:rowOff>
    </xdr:from>
    <xdr:to>
      <xdr:col>1</xdr:col>
      <xdr:colOff>944949</xdr:colOff>
      <xdr:row>7</xdr:row>
      <xdr:rowOff>97224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5" y="1219200"/>
          <a:ext cx="278199" cy="27819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38100</xdr:rowOff>
    </xdr:from>
    <xdr:to>
      <xdr:col>12</xdr:col>
      <xdr:colOff>133350</xdr:colOff>
      <xdr:row>4</xdr:row>
      <xdr:rowOff>38100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753225" cy="8001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200028</xdr:colOff>
      <xdr:row>0</xdr:row>
      <xdr:rowOff>139700</xdr:rowOff>
    </xdr:from>
    <xdr:to>
      <xdr:col>7</xdr:col>
      <xdr:colOff>409575</xdr:colOff>
      <xdr:row>3</xdr:row>
      <xdr:rowOff>139700</xdr:rowOff>
    </xdr:to>
    <xdr:sp macro="" textlink="">
      <xdr:nvSpPr>
        <xdr:cNvPr id="5" name="3 CuadroTexto"/>
        <xdr:cNvSpPr txBox="1"/>
      </xdr:nvSpPr>
      <xdr:spPr>
        <a:xfrm>
          <a:off x="2047878" y="139700"/>
          <a:ext cx="23336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114299</xdr:colOff>
      <xdr:row>18</xdr:row>
      <xdr:rowOff>180975</xdr:rowOff>
    </xdr:from>
    <xdr:to>
      <xdr:col>11</xdr:col>
      <xdr:colOff>47625</xdr:colOff>
      <xdr:row>32</xdr:row>
      <xdr:rowOff>161925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476250</xdr:colOff>
      <xdr:row>18</xdr:row>
      <xdr:rowOff>66675</xdr:rowOff>
    </xdr:from>
    <xdr:to>
      <xdr:col>7</xdr:col>
      <xdr:colOff>590550</xdr:colOff>
      <xdr:row>20</xdr:row>
      <xdr:rowOff>156240</xdr:rowOff>
    </xdr:to>
    <xdr:sp macro="" textlink="">
      <xdr:nvSpPr>
        <xdr:cNvPr id="7" name="1 CuadroTexto"/>
        <xdr:cNvSpPr txBox="1"/>
      </xdr:nvSpPr>
      <xdr:spPr>
        <a:xfrm>
          <a:off x="2324100" y="3667125"/>
          <a:ext cx="2238375" cy="48961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Empleo total 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acumulada anual ( %)</a:t>
          </a:r>
        </a:p>
      </xdr:txBody>
    </xdr:sp>
    <xdr:clientData/>
  </xdr:twoCellAnchor>
  <xdr:twoCellAnchor editAs="oneCell">
    <xdr:from>
      <xdr:col>1</xdr:col>
      <xdr:colOff>647700</xdr:colOff>
      <xdr:row>6</xdr:row>
      <xdr:rowOff>9525</xdr:rowOff>
    </xdr:from>
    <xdr:to>
      <xdr:col>1</xdr:col>
      <xdr:colOff>925899</xdr:colOff>
      <xdr:row>7</xdr:row>
      <xdr:rowOff>87699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47624</xdr:colOff>
      <xdr:row>0</xdr:row>
      <xdr:rowOff>38101</xdr:rowOff>
    </xdr:from>
    <xdr:to>
      <xdr:col>12</xdr:col>
      <xdr:colOff>123825</xdr:colOff>
      <xdr:row>4</xdr:row>
      <xdr:rowOff>57151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1"/>
          <a:ext cx="6734176" cy="81915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28578</xdr:colOff>
      <xdr:row>0</xdr:row>
      <xdr:rowOff>177800</xdr:rowOff>
    </xdr:from>
    <xdr:to>
      <xdr:col>7</xdr:col>
      <xdr:colOff>476250</xdr:colOff>
      <xdr:row>3</xdr:row>
      <xdr:rowOff>177800</xdr:rowOff>
    </xdr:to>
    <xdr:sp macro="" textlink="">
      <xdr:nvSpPr>
        <xdr:cNvPr id="5" name="3 CuadroTexto"/>
        <xdr:cNvSpPr txBox="1"/>
      </xdr:nvSpPr>
      <xdr:spPr>
        <a:xfrm>
          <a:off x="1876428" y="177800"/>
          <a:ext cx="25717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2012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907596</xdr:colOff>
      <xdr:row>19</xdr:row>
      <xdr:rowOff>65314</xdr:rowOff>
    </xdr:from>
    <xdr:to>
      <xdr:col>9</xdr:col>
      <xdr:colOff>602795</xdr:colOff>
      <xdr:row>21</xdr:row>
      <xdr:rowOff>154879</xdr:rowOff>
    </xdr:to>
    <xdr:sp macro="" textlink="">
      <xdr:nvSpPr>
        <xdr:cNvPr id="8" name="1 CuadroTexto"/>
        <xdr:cNvSpPr txBox="1"/>
      </xdr:nvSpPr>
      <xdr:spPr>
        <a:xfrm>
          <a:off x="1030060" y="3902528"/>
          <a:ext cx="4797878" cy="49778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productos farmacéuticos, cosméticos y aseo personal 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638175</xdr:colOff>
      <xdr:row>6</xdr:row>
      <xdr:rowOff>19050</xdr:rowOff>
    </xdr:from>
    <xdr:to>
      <xdr:col>1</xdr:col>
      <xdr:colOff>916374</xdr:colOff>
      <xdr:row>7</xdr:row>
      <xdr:rowOff>97224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2000" y="1181100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0</xdr:row>
      <xdr:rowOff>38101</xdr:rowOff>
    </xdr:from>
    <xdr:to>
      <xdr:col>12</xdr:col>
      <xdr:colOff>123825</xdr:colOff>
      <xdr:row>3</xdr:row>
      <xdr:rowOff>190500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6734175" cy="75247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1715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9528</xdr:colOff>
      <xdr:row>0</xdr:row>
      <xdr:rowOff>149225</xdr:rowOff>
    </xdr:from>
    <xdr:to>
      <xdr:col>7</xdr:col>
      <xdr:colOff>371475</xdr:colOff>
      <xdr:row>3</xdr:row>
      <xdr:rowOff>149225</xdr:rowOff>
    </xdr:to>
    <xdr:sp macro="" textlink="">
      <xdr:nvSpPr>
        <xdr:cNvPr id="5" name="3 CuadroTexto"/>
        <xdr:cNvSpPr txBox="1"/>
      </xdr:nvSpPr>
      <xdr:spPr>
        <a:xfrm>
          <a:off x="1857378" y="149225"/>
          <a:ext cx="248602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200" b="1">
            <a:solidFill>
              <a:schemeClr val="bg1"/>
            </a:solidFill>
          </a:endParaRP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de Comercio de Bogotá</a:t>
          </a:r>
        </a:p>
        <a:p>
          <a:pPr algn="ctr"/>
          <a:r>
            <a:rPr lang="es-US" sz="1200" b="1" baseline="0">
              <a:solidFill>
                <a:schemeClr val="bg1"/>
              </a:solidFill>
              <a:latin typeface="Arial"/>
              <a:cs typeface="Arial"/>
            </a:rPr>
            <a:t>no. 6 marzo de 2013</a:t>
          </a:r>
        </a:p>
        <a:p>
          <a:pPr algn="l"/>
          <a:r>
            <a:rPr lang="es-US" sz="1200" b="1" baseline="0">
              <a:solidFill>
                <a:schemeClr val="bg1"/>
              </a:solidFill>
            </a:rPr>
            <a:t> </a:t>
          </a:r>
          <a:endParaRPr lang="es-US" sz="12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582625</xdr:colOff>
      <xdr:row>18</xdr:row>
      <xdr:rowOff>145676</xdr:rowOff>
    </xdr:from>
    <xdr:to>
      <xdr:col>10</xdr:col>
      <xdr:colOff>437029</xdr:colOff>
      <xdr:row>21</xdr:row>
      <xdr:rowOff>132467</xdr:rowOff>
    </xdr:to>
    <xdr:sp macro="" textlink="">
      <xdr:nvSpPr>
        <xdr:cNvPr id="6" name="1 CuadroTexto"/>
        <xdr:cNvSpPr txBox="1"/>
      </xdr:nvSpPr>
      <xdr:spPr>
        <a:xfrm>
          <a:off x="705890" y="3776382"/>
          <a:ext cx="5580610" cy="59190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200" b="1">
              <a:solidFill>
                <a:srgbClr val="53722D"/>
              </a:solidFill>
            </a:rPr>
            <a:t>Ventas reales de alimentos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, bebidas no alcohólicas, cigarrillos y licores  </a:t>
          </a:r>
          <a:r>
            <a:rPr lang="es-ES" sz="1200" b="1">
              <a:solidFill>
                <a:srgbClr val="53722D"/>
              </a:solidFill>
            </a:rPr>
            <a:t>en Bogotá Vs Ventas de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alimentos en establecimientos especializados </a:t>
          </a:r>
          <a:r>
            <a:rPr lang="es-ES" sz="1200" b="1">
              <a:solidFill>
                <a:srgbClr val="53722D"/>
              </a:solidFill>
            </a:rPr>
            <a:t>en Colombia</a:t>
          </a:r>
          <a:r>
            <a:rPr lang="es-ES" sz="1200" b="1">
              <a:solidFill>
                <a:srgbClr val="25DB6F"/>
              </a:solidFill>
              <a:latin typeface="+mn-lt"/>
              <a:ea typeface="+mn-ea"/>
              <a:cs typeface="+mn-cs"/>
            </a:rPr>
            <a:t> </a:t>
          </a:r>
          <a:endParaRPr lang="es-CO" sz="1200" b="1">
            <a:solidFill>
              <a:srgbClr val="25DB6F"/>
            </a:solidFill>
            <a:latin typeface="+mn-lt"/>
            <a:ea typeface="+mn-ea"/>
            <a:cs typeface="+mn-cs"/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 Variación año corrido ( %)</a:t>
          </a:r>
        </a:p>
      </xdr:txBody>
    </xdr:sp>
    <xdr:clientData/>
  </xdr:twoCellAnchor>
  <xdr:twoCellAnchor>
    <xdr:from>
      <xdr:col>1</xdr:col>
      <xdr:colOff>129267</xdr:colOff>
      <xdr:row>22</xdr:row>
      <xdr:rowOff>50347</xdr:rowOff>
    </xdr:from>
    <xdr:to>
      <xdr:col>10</xdr:col>
      <xdr:colOff>462643</xdr:colOff>
      <xdr:row>35</xdr:row>
      <xdr:rowOff>122464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L41"/>
  <sheetViews>
    <sheetView tabSelected="1" view="pageBreakPreview" zoomScale="85" zoomScaleNormal="100" zoomScaleSheetLayoutView="85" zoomScalePageLayoutView="80" workbookViewId="0"/>
  </sheetViews>
  <sheetFormatPr baseColWidth="10" defaultColWidth="10.85546875" defaultRowHeight="15.75" x14ac:dyDescent="0.25"/>
  <cols>
    <col min="1" max="1" width="1.85546875" style="4" customWidth="1"/>
    <col min="2" max="2" width="10.5703125" style="4" customWidth="1"/>
    <col min="3" max="3" width="9.85546875" style="4" customWidth="1"/>
    <col min="4" max="4" width="7.85546875" style="4" customWidth="1"/>
    <col min="5" max="5" width="6.5703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8"/>
      <c r="L2" s="7"/>
    </row>
    <row r="3" spans="1:12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8"/>
      <c r="L3" s="7"/>
    </row>
    <row r="4" spans="1:12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8"/>
      <c r="L4" s="7"/>
    </row>
    <row r="5" spans="1:12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8"/>
      <c r="L5" s="7"/>
    </row>
    <row r="6" spans="1:12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8"/>
      <c r="L6" s="7"/>
    </row>
    <row r="7" spans="1:12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8"/>
      <c r="L7" s="7"/>
    </row>
    <row r="8" spans="1:12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8"/>
      <c r="L8" s="7"/>
    </row>
    <row r="9" spans="1:12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8"/>
      <c r="L9" s="7"/>
    </row>
    <row r="10" spans="1:12" ht="18.75" x14ac:dyDescent="0.3">
      <c r="A10" s="5"/>
      <c r="B10" s="143" t="s">
        <v>1</v>
      </c>
      <c r="C10" s="143"/>
      <c r="D10" s="143"/>
      <c r="E10" s="143"/>
      <c r="F10" s="143"/>
      <c r="G10" s="143"/>
      <c r="H10" s="143"/>
      <c r="I10" s="143"/>
      <c r="J10" s="143"/>
      <c r="K10" s="144"/>
      <c r="L10" s="7"/>
    </row>
    <row r="11" spans="1:12" x14ac:dyDescent="0.25">
      <c r="A11" s="5"/>
      <c r="B11" s="76"/>
      <c r="C11" s="10"/>
      <c r="D11" s="10"/>
      <c r="E11" s="10"/>
      <c r="F11" s="76"/>
      <c r="H11" s="76"/>
      <c r="I11" s="76"/>
      <c r="J11" s="76"/>
      <c r="K11" s="77"/>
      <c r="L11" s="7"/>
    </row>
    <row r="12" spans="1:12" x14ac:dyDescent="0.25">
      <c r="A12" s="5"/>
      <c r="B12" s="89" t="s">
        <v>3</v>
      </c>
      <c r="C12" s="10"/>
      <c r="D12" s="10"/>
      <c r="E12" s="10"/>
      <c r="F12" s="78" t="s">
        <v>45</v>
      </c>
      <c r="H12" s="79"/>
      <c r="I12" s="76"/>
      <c r="J12" s="76"/>
      <c r="K12" s="77"/>
      <c r="L12" s="7"/>
    </row>
    <row r="13" spans="1:12" x14ac:dyDescent="0.25">
      <c r="A13" s="5"/>
      <c r="B13" s="80"/>
      <c r="C13" s="7"/>
      <c r="D13" s="7"/>
      <c r="E13" s="7"/>
      <c r="F13" s="80"/>
      <c r="G13" s="80"/>
      <c r="H13" s="79"/>
      <c r="I13" s="80"/>
      <c r="J13" s="80"/>
      <c r="K13" s="81"/>
      <c r="L13" s="7"/>
    </row>
    <row r="14" spans="1:12" ht="16.5" customHeight="1" x14ac:dyDescent="0.25">
      <c r="A14" s="5"/>
      <c r="B14" s="89" t="s">
        <v>39</v>
      </c>
      <c r="C14" s="23"/>
      <c r="D14" s="23"/>
      <c r="E14" s="23"/>
      <c r="F14" s="78" t="s">
        <v>37</v>
      </c>
      <c r="H14" s="86"/>
      <c r="I14" s="94"/>
      <c r="J14" s="94"/>
      <c r="K14" s="96"/>
      <c r="L14" s="7"/>
    </row>
    <row r="15" spans="1:12" ht="17.25" x14ac:dyDescent="0.25">
      <c r="A15" s="5"/>
      <c r="B15" s="89"/>
      <c r="C15" s="23"/>
      <c r="D15" s="23"/>
      <c r="E15" s="23"/>
      <c r="F15" s="78" t="s">
        <v>38</v>
      </c>
      <c r="H15" s="86"/>
      <c r="J15" s="97"/>
      <c r="K15" s="98"/>
      <c r="L15" s="7"/>
    </row>
    <row r="16" spans="1:12" ht="17.25" customHeight="1" x14ac:dyDescent="0.25">
      <c r="A16" s="5"/>
      <c r="B16" s="85"/>
      <c r="C16" s="23"/>
      <c r="D16" s="23"/>
      <c r="E16" s="23"/>
      <c r="H16" s="86"/>
      <c r="I16" s="99"/>
      <c r="J16" s="100"/>
      <c r="K16" s="101"/>
      <c r="L16" s="7"/>
    </row>
    <row r="17" spans="1:12" ht="16.5" customHeight="1" x14ac:dyDescent="0.25">
      <c r="A17" s="5"/>
      <c r="B17" s="89" t="s">
        <v>46</v>
      </c>
      <c r="C17" s="48"/>
      <c r="D17" s="48"/>
      <c r="E17" s="48"/>
      <c r="F17" s="20" t="s">
        <v>42</v>
      </c>
      <c r="J17" s="102"/>
      <c r="K17" s="103"/>
      <c r="L17" s="7"/>
    </row>
    <row r="18" spans="1:12" ht="16.5" customHeight="1" x14ac:dyDescent="0.25">
      <c r="A18" s="5"/>
      <c r="B18" s="83"/>
      <c r="C18" s="21"/>
      <c r="D18" s="21"/>
      <c r="E18" s="21"/>
      <c r="F18" s="59" t="s">
        <v>51</v>
      </c>
      <c r="H18" s="95"/>
      <c r="I18" s="80"/>
      <c r="J18" s="82"/>
      <c r="K18" s="84"/>
      <c r="L18" s="7"/>
    </row>
    <row r="19" spans="1:12" ht="16.5" customHeight="1" x14ac:dyDescent="0.25">
      <c r="A19" s="5"/>
      <c r="B19" s="83"/>
      <c r="C19" s="21"/>
      <c r="D19" s="21"/>
      <c r="E19" s="21"/>
      <c r="F19" s="59" t="s">
        <v>47</v>
      </c>
      <c r="H19" s="95"/>
      <c r="I19" s="80"/>
      <c r="J19" s="82"/>
      <c r="K19" s="84"/>
      <c r="L19" s="7"/>
    </row>
    <row r="20" spans="1:12" ht="16.5" customHeight="1" x14ac:dyDescent="0.25">
      <c r="A20" s="5"/>
      <c r="B20" s="83"/>
      <c r="C20" s="21"/>
      <c r="D20" s="21"/>
      <c r="E20" s="21"/>
      <c r="F20" s="59" t="s">
        <v>48</v>
      </c>
      <c r="H20" s="95"/>
      <c r="I20" s="80"/>
      <c r="J20" s="82"/>
      <c r="K20" s="84"/>
      <c r="L20" s="7"/>
    </row>
    <row r="21" spans="1:12" ht="16.5" customHeight="1" x14ac:dyDescent="0.25">
      <c r="A21" s="5"/>
      <c r="B21" s="83"/>
      <c r="C21" s="21"/>
      <c r="D21" s="21"/>
      <c r="E21" s="21"/>
      <c r="F21" s="59" t="s">
        <v>72</v>
      </c>
      <c r="H21" s="95"/>
      <c r="I21" s="80"/>
      <c r="J21" s="82"/>
      <c r="K21" s="84"/>
      <c r="L21" s="7"/>
    </row>
    <row r="22" spans="1:12" ht="16.5" customHeight="1" x14ac:dyDescent="0.25">
      <c r="A22" s="5"/>
      <c r="B22" s="83"/>
      <c r="C22" s="21"/>
      <c r="D22" s="21"/>
      <c r="E22" s="21"/>
      <c r="F22" s="59" t="s">
        <v>49</v>
      </c>
      <c r="H22" s="95"/>
      <c r="I22" s="80"/>
      <c r="J22" s="82"/>
      <c r="K22" s="84"/>
      <c r="L22" s="7"/>
    </row>
    <row r="23" spans="1:12" ht="16.5" customHeight="1" x14ac:dyDescent="0.25">
      <c r="A23" s="5"/>
      <c r="B23" s="83"/>
      <c r="C23" s="21"/>
      <c r="D23" s="21"/>
      <c r="E23" s="21"/>
      <c r="F23" s="106" t="s">
        <v>50</v>
      </c>
      <c r="H23" s="95"/>
      <c r="I23" s="80"/>
      <c r="J23" s="82"/>
      <c r="K23" s="84"/>
      <c r="L23" s="7"/>
    </row>
    <row r="24" spans="1:12" ht="16.5" customHeight="1" x14ac:dyDescent="0.25">
      <c r="A24" s="5"/>
      <c r="B24" s="83"/>
      <c r="C24" s="21"/>
      <c r="D24" s="21"/>
      <c r="E24" s="21"/>
      <c r="H24" s="95"/>
      <c r="I24" s="80"/>
      <c r="J24" s="82"/>
      <c r="K24" s="84"/>
      <c r="L24" s="7"/>
    </row>
    <row r="25" spans="1:12" ht="16.5" customHeight="1" x14ac:dyDescent="0.25">
      <c r="A25" s="5"/>
      <c r="B25" s="83"/>
      <c r="C25" s="21"/>
      <c r="D25" s="21"/>
      <c r="E25" s="21"/>
      <c r="F25" s="59" t="s">
        <v>90</v>
      </c>
      <c r="H25" s="95"/>
      <c r="I25" s="80"/>
      <c r="J25" s="82"/>
      <c r="K25" s="84"/>
      <c r="L25" s="7"/>
    </row>
    <row r="26" spans="1:12" ht="16.5" customHeight="1" x14ac:dyDescent="0.25">
      <c r="A26" s="5"/>
      <c r="B26" s="83"/>
      <c r="C26" s="21"/>
      <c r="D26" s="21"/>
      <c r="E26" s="21"/>
      <c r="F26" s="59" t="s">
        <v>92</v>
      </c>
      <c r="H26" s="95"/>
      <c r="I26" s="80"/>
      <c r="J26" s="82"/>
      <c r="K26" s="84"/>
      <c r="L26" s="7"/>
    </row>
    <row r="27" spans="1:12" ht="16.5" customHeight="1" x14ac:dyDescent="0.25">
      <c r="A27" s="5"/>
      <c r="H27" s="95"/>
      <c r="I27" s="80"/>
      <c r="J27" s="82"/>
      <c r="K27" s="84"/>
      <c r="L27" s="7"/>
    </row>
    <row r="28" spans="1:12" ht="16.5" customHeight="1" x14ac:dyDescent="0.25">
      <c r="A28" s="5"/>
      <c r="B28" s="89" t="s">
        <v>44</v>
      </c>
      <c r="C28" s="7"/>
      <c r="D28" s="7"/>
      <c r="E28" s="7"/>
      <c r="F28" s="20" t="s">
        <v>43</v>
      </c>
      <c r="I28" s="80"/>
      <c r="J28" s="82"/>
      <c r="K28" s="84"/>
      <c r="L28" s="7"/>
    </row>
    <row r="29" spans="1:12" ht="16.5" customHeight="1" x14ac:dyDescent="0.25">
      <c r="A29" s="5"/>
      <c r="F29" s="59" t="s">
        <v>91</v>
      </c>
      <c r="I29" s="80"/>
      <c r="J29" s="87"/>
      <c r="K29" s="88"/>
      <c r="L29" s="7"/>
    </row>
    <row r="30" spans="1:12" ht="16.5" customHeight="1" x14ac:dyDescent="0.25">
      <c r="A30" s="5"/>
      <c r="I30" s="80"/>
      <c r="J30" s="87"/>
      <c r="K30" s="88"/>
      <c r="L30" s="7"/>
    </row>
    <row r="31" spans="1:12" ht="16.5" customHeight="1" x14ac:dyDescent="0.25">
      <c r="A31" s="5"/>
      <c r="B31" s="89" t="s">
        <v>30</v>
      </c>
      <c r="C31" s="23"/>
      <c r="D31" s="23"/>
      <c r="E31" s="23"/>
      <c r="F31" s="59" t="s">
        <v>40</v>
      </c>
      <c r="H31" s="86"/>
      <c r="I31" s="7"/>
      <c r="J31" s="24"/>
      <c r="K31" s="54"/>
      <c r="L31" s="7"/>
    </row>
    <row r="32" spans="1:12" ht="16.5" customHeight="1" x14ac:dyDescent="0.25">
      <c r="A32" s="5"/>
      <c r="B32" s="89"/>
      <c r="C32" s="23"/>
      <c r="D32" s="23"/>
      <c r="E32" s="23"/>
      <c r="F32" s="59" t="s">
        <v>86</v>
      </c>
      <c r="H32" s="86"/>
      <c r="I32" s="7"/>
      <c r="J32" s="24"/>
      <c r="K32" s="54"/>
      <c r="L32" s="7"/>
    </row>
    <row r="33" spans="1:12" ht="16.5" customHeight="1" x14ac:dyDescent="0.25">
      <c r="A33" s="5"/>
      <c r="B33" s="89"/>
      <c r="C33" s="23"/>
      <c r="D33" s="23"/>
      <c r="E33" s="23"/>
      <c r="F33" s="59" t="s">
        <v>85</v>
      </c>
      <c r="H33" s="86"/>
      <c r="I33" s="7"/>
      <c r="J33" s="24"/>
      <c r="K33" s="54"/>
      <c r="L33" s="7"/>
    </row>
    <row r="34" spans="1:12" ht="16.5" customHeight="1" x14ac:dyDescent="0.25">
      <c r="A34" s="5"/>
      <c r="B34" s="23"/>
      <c r="C34" s="23"/>
      <c r="D34" s="23"/>
      <c r="E34" s="23"/>
      <c r="H34" s="35"/>
      <c r="I34" s="7"/>
      <c r="J34" s="15"/>
      <c r="K34" s="53"/>
      <c r="L34" s="7"/>
    </row>
    <row r="35" spans="1:12" ht="16.5" customHeight="1" x14ac:dyDescent="0.25">
      <c r="A35" s="5"/>
      <c r="B35" s="23"/>
      <c r="C35" s="23"/>
      <c r="D35" s="23"/>
      <c r="E35" s="23"/>
      <c r="F35" s="59" t="s">
        <v>41</v>
      </c>
      <c r="H35" s="36"/>
      <c r="I35" s="7"/>
      <c r="J35" s="7"/>
      <c r="K35" s="9"/>
      <c r="L35" s="7"/>
    </row>
    <row r="36" spans="1:12" ht="16.5" customHeight="1" x14ac:dyDescent="0.25">
      <c r="A36" s="5"/>
      <c r="B36" s="23"/>
      <c r="C36" s="23"/>
      <c r="D36" s="23"/>
      <c r="E36" s="23"/>
      <c r="F36" s="22"/>
      <c r="G36" s="22"/>
      <c r="H36" s="37"/>
      <c r="I36" s="7"/>
      <c r="J36" s="11"/>
      <c r="K36" s="55"/>
      <c r="L36" s="7"/>
    </row>
    <row r="37" spans="1:12" ht="16.5" customHeight="1" x14ac:dyDescent="0.25">
      <c r="A37" s="5"/>
      <c r="B37" s="23"/>
      <c r="C37" s="23"/>
      <c r="D37" s="23"/>
      <c r="E37" s="23"/>
      <c r="F37" s="59" t="s">
        <v>78</v>
      </c>
      <c r="G37" s="23"/>
      <c r="H37" s="20"/>
      <c r="I37" s="7"/>
      <c r="J37" s="7"/>
      <c r="K37" s="9"/>
      <c r="L37" s="7"/>
    </row>
    <row r="38" spans="1:12" x14ac:dyDescent="0.25">
      <c r="A38" s="5"/>
      <c r="B38" s="7"/>
      <c r="C38" s="15"/>
      <c r="D38" s="15"/>
      <c r="E38" s="15"/>
      <c r="F38" s="59" t="s">
        <v>79</v>
      </c>
      <c r="G38" s="15"/>
      <c r="H38" s="20"/>
      <c r="I38" s="15"/>
      <c r="J38" s="15"/>
      <c r="K38" s="53"/>
      <c r="L38" s="7"/>
    </row>
    <row r="39" spans="1:12" x14ac:dyDescent="0.25">
      <c r="A39" s="5"/>
      <c r="B39" s="7"/>
      <c r="C39" s="15"/>
      <c r="D39" s="15"/>
      <c r="E39" s="15"/>
      <c r="F39" s="15"/>
      <c r="G39" s="15"/>
      <c r="H39" s="15"/>
      <c r="I39" s="15"/>
      <c r="J39" s="15"/>
      <c r="K39" s="53"/>
      <c r="L39" s="7"/>
    </row>
    <row r="40" spans="1:12" x14ac:dyDescent="0.25">
      <c r="A40" s="5"/>
      <c r="C40" s="15"/>
      <c r="D40" s="15"/>
      <c r="E40" s="15"/>
      <c r="F40" s="15"/>
      <c r="G40" s="15"/>
      <c r="H40" s="15"/>
      <c r="I40" s="15"/>
      <c r="J40" s="15"/>
      <c r="K40" s="53"/>
    </row>
    <row r="41" spans="1:12" x14ac:dyDescent="0.25">
      <c r="A41" s="18"/>
      <c r="B41" s="114" t="s">
        <v>93</v>
      </c>
      <c r="C41" s="26"/>
      <c r="D41" s="26"/>
      <c r="E41" s="26"/>
      <c r="F41" s="26"/>
      <c r="G41" s="26"/>
      <c r="H41" s="26"/>
      <c r="I41" s="26"/>
      <c r="J41" s="26"/>
      <c r="K41" s="27"/>
    </row>
  </sheetData>
  <mergeCells count="1">
    <mergeCell ref="B10:K10"/>
  </mergeCells>
  <hyperlinks>
    <hyperlink ref="F17" location="'Ventas reales'!A1" display="Ventas reales (%)"/>
    <hyperlink ref="F12" location="'Total comercio minorista'!A1" display="Total comercio minorista"/>
    <hyperlink ref="F28" location="'Empleo total'!A1" display="Empleo total (%)"/>
    <hyperlink ref="F14" location="'H Bogotá anual'!A1" display="Ventas reales (%) y empleo total (%)"/>
    <hyperlink ref="F15" location="'H Bogotá Acumulado'!A1" display="Variación acumulada principales variables "/>
    <hyperlink ref="F25" location="'Ventas reales Corrido'!A1" display="Ventas reales según grupo (variación año corrido %)"/>
    <hyperlink ref="F29" location="'Empleo corrido'!A1" display="Empleo según tipo de contrato (variación acumulada anual %)"/>
    <hyperlink ref="F31" location="'Ventas Bgta Vs Colom'!A1" display="Ventas reales Bogotá Vs Ventas reales Colombia (%)"/>
    <hyperlink ref="F35" location="'Empleo Bgta Vs Colom'!A1" display="Empleo total Bogotá Vs Empleo total Colombia (%)"/>
    <hyperlink ref="F18" location="'V Alimentos anual'!A1" display="Alimentos, bebidas no alcohólicas, cigarrillos y licores"/>
    <hyperlink ref="F19" location="'V Textiles anual'!A1" display="Textiles, prendas de vestir y calzado"/>
    <hyperlink ref="F20" location="'V Farmacéuticos anual'!A1" display="Farmacéuticos, cosméticos y aseo personal"/>
    <hyperlink ref="F21" location="'V Electrodomésticos anual'!A1" display="Electrodomésticos, muebles de uso doméstico y aseo hogar"/>
    <hyperlink ref="F22" location="'V Oficina anual'!A1" display="Oficina, equipo de informática, libros y otros"/>
    <hyperlink ref="F23" location="'V Vehículos anual'!A1" display="Vehículos, repuestos y lubricantes"/>
    <hyperlink ref="F37" location="'Vt Bgta Vs Colom Acumulada'!A1" display="Ventas reales Bogotá Vs Colombia (Variación acumulada anual %)"/>
    <hyperlink ref="F38" location="'Empleo Bgta Vs Colom Acumulada'!A1" display="Empleo total Bogotá Vs Colombia (Variación acumulada anual %)"/>
    <hyperlink ref="F32" location="'Alimentos Bgta Vs Colom'!A1" display="Alimentos, bebidas no alcohólicas. Bogotá Vs Colombia"/>
    <hyperlink ref="F33" location="'Farmacéuticos Bgta Vs Colom'!A1" display="Farmacéuticos, cosméticos y aseo personal. Bogotá Vs Colombia "/>
    <hyperlink ref="F26" location="'Ventas Acumulado'!A1" display="Ventas reales según grupo (variación acumulado anual %)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119" scale="8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view="pageBreakPreview" zoomScale="85" zoomScaleNormal="85" zoomScaleSheetLayoutView="85" workbookViewId="0">
      <selection activeCell="B42" sqref="B42"/>
    </sheetView>
  </sheetViews>
  <sheetFormatPr baseColWidth="10" defaultColWidth="10.85546875" defaultRowHeight="15.75" x14ac:dyDescent="0.25"/>
  <cols>
    <col min="1" max="1" width="1.85546875" style="4" customWidth="1"/>
    <col min="2" max="2" width="19.42578125" style="4" customWidth="1"/>
    <col min="3" max="9" width="8.85546875" style="4" customWidth="1"/>
    <col min="10" max="10" width="8.140625" style="4" customWidth="1"/>
    <col min="11" max="11" width="5.7109375" style="4" customWidth="1"/>
    <col min="12" max="12" width="2.140625" style="4" customWidth="1"/>
    <col min="13" max="13" width="10.85546875" style="4"/>
    <col min="14" max="14" width="11.42578125" style="12" customWidth="1"/>
    <col min="15" max="15" width="10.85546875" style="12" customWidth="1"/>
    <col min="16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5" t="s">
        <v>13</v>
      </c>
      <c r="D7" s="145"/>
      <c r="E7" s="145"/>
      <c r="F7" s="145"/>
      <c r="G7" s="145"/>
      <c r="H7" s="145"/>
      <c r="I7" s="47"/>
      <c r="J7" s="47"/>
      <c r="K7" s="47"/>
      <c r="L7" s="9"/>
      <c r="M7" s="5"/>
    </row>
    <row r="8" spans="1:20" x14ac:dyDescent="0.25">
      <c r="A8" s="5"/>
      <c r="B8" s="6"/>
      <c r="C8" s="146" t="s">
        <v>94</v>
      </c>
      <c r="D8" s="146"/>
      <c r="E8" s="146"/>
      <c r="F8" s="146"/>
      <c r="G8" s="146"/>
      <c r="H8" s="146"/>
      <c r="I8" s="48"/>
      <c r="J8" s="48"/>
      <c r="K8" s="48"/>
      <c r="L8" s="9"/>
      <c r="M8" s="5"/>
    </row>
    <row r="9" spans="1:20" x14ac:dyDescent="0.25">
      <c r="A9" s="5"/>
      <c r="B9" s="6"/>
      <c r="C9" s="6"/>
      <c r="D9" s="6"/>
      <c r="E9" s="6"/>
      <c r="F9" s="6"/>
      <c r="G9" s="38"/>
      <c r="H9" s="38"/>
      <c r="I9" s="48"/>
      <c r="J9" s="48"/>
      <c r="K9" s="48"/>
      <c r="L9" s="9"/>
      <c r="M9" s="5"/>
    </row>
    <row r="10" spans="1:20" ht="15.75" customHeight="1" x14ac:dyDescent="0.25">
      <c r="A10" s="5"/>
      <c r="B10" s="7"/>
      <c r="C10" s="49">
        <v>2005</v>
      </c>
      <c r="D10" s="49">
        <v>2006</v>
      </c>
      <c r="E10" s="49">
        <v>2007</v>
      </c>
      <c r="F10" s="49">
        <v>2008</v>
      </c>
      <c r="G10" s="49">
        <v>2009</v>
      </c>
      <c r="H10" s="50">
        <v>2010</v>
      </c>
      <c r="I10" s="50">
        <v>2011</v>
      </c>
      <c r="J10" s="50">
        <v>2012</v>
      </c>
      <c r="K10" s="51"/>
      <c r="L10" s="9"/>
      <c r="M10" s="5"/>
    </row>
    <row r="11" spans="1:20" ht="12" customHeight="1" x14ac:dyDescent="0.25">
      <c r="A11" s="5"/>
      <c r="B11" s="7"/>
      <c r="C11" s="7"/>
      <c r="D11" s="7"/>
      <c r="E11" s="7"/>
      <c r="F11" s="7"/>
      <c r="G11" s="38"/>
      <c r="H11" s="38"/>
      <c r="I11" s="48"/>
      <c r="J11" s="48"/>
      <c r="K11" s="48"/>
      <c r="L11" s="9"/>
      <c r="M11" s="5"/>
    </row>
    <row r="12" spans="1:20" x14ac:dyDescent="0.25">
      <c r="A12" s="5"/>
      <c r="B12" s="7" t="s">
        <v>4</v>
      </c>
      <c r="C12" s="33">
        <v>12.579236807858596</v>
      </c>
      <c r="D12" s="33">
        <v>10.47823249743638</v>
      </c>
      <c r="E12" s="33">
        <v>4.4232554214834074</v>
      </c>
      <c r="F12" s="33">
        <v>-4.1736699204861232</v>
      </c>
      <c r="G12" s="33">
        <v>2.1536930692234391</v>
      </c>
      <c r="H12" s="33">
        <v>13.84442687147871</v>
      </c>
      <c r="I12" s="33">
        <v>8.1990346735324451</v>
      </c>
      <c r="J12" s="33">
        <v>4.1525646117623216</v>
      </c>
      <c r="K12" s="46"/>
      <c r="L12" s="9"/>
      <c r="M12" s="5"/>
      <c r="O12" s="13"/>
      <c r="P12" s="44"/>
      <c r="R12" s="12"/>
      <c r="S12" s="13"/>
      <c r="T12" s="44"/>
    </row>
    <row r="13" spans="1:20" x14ac:dyDescent="0.25">
      <c r="A13" s="5"/>
      <c r="B13" s="7" t="s">
        <v>5</v>
      </c>
      <c r="C13" s="34">
        <v>6.7040403878843247</v>
      </c>
      <c r="D13" s="34">
        <v>4.3888038461538548</v>
      </c>
      <c r="E13" s="34">
        <v>7.7310726759468817</v>
      </c>
      <c r="F13" s="34">
        <v>-0.27170927471457107</v>
      </c>
      <c r="G13" s="34">
        <v>-3.5326555124907011</v>
      </c>
      <c r="H13" s="43">
        <v>4.1008056494530765</v>
      </c>
      <c r="I13" s="34">
        <v>10.296385316377844</v>
      </c>
      <c r="J13" s="34">
        <v>4.2350611703845686</v>
      </c>
      <c r="K13" s="46"/>
      <c r="L13" s="9"/>
      <c r="M13" s="5"/>
      <c r="P13" s="44"/>
      <c r="R13" s="12"/>
      <c r="S13" s="12"/>
      <c r="T13" s="44"/>
    </row>
    <row r="14" spans="1:20" x14ac:dyDescent="0.25">
      <c r="A14" s="5"/>
      <c r="B14" s="7"/>
      <c r="C14" s="7"/>
      <c r="D14" s="7"/>
      <c r="E14" s="7"/>
      <c r="F14" s="7"/>
      <c r="G14" s="25"/>
      <c r="H14" s="42"/>
      <c r="I14" s="39"/>
      <c r="J14" s="39"/>
      <c r="K14" s="39"/>
      <c r="L14" s="9"/>
      <c r="M14" s="5"/>
      <c r="P14" s="44"/>
      <c r="R14" s="12"/>
      <c r="S14" s="12"/>
      <c r="T14" s="44"/>
    </row>
    <row r="15" spans="1:20" x14ac:dyDescent="0.25">
      <c r="A15" s="5"/>
      <c r="B15" s="7"/>
      <c r="C15" s="7"/>
      <c r="D15" s="7"/>
      <c r="E15" s="7"/>
      <c r="F15" s="7"/>
      <c r="G15" s="15"/>
      <c r="H15" s="11"/>
      <c r="I15" s="11"/>
      <c r="J15" s="11"/>
      <c r="K15" s="11"/>
      <c r="L15" s="9"/>
      <c r="M15" s="5"/>
      <c r="P15" s="44"/>
      <c r="R15" s="12"/>
      <c r="S15" s="12"/>
      <c r="T15" s="44"/>
    </row>
    <row r="16" spans="1:20" x14ac:dyDescent="0.25">
      <c r="A16" s="5"/>
      <c r="B16" s="7"/>
      <c r="C16" s="7"/>
      <c r="D16" s="7"/>
      <c r="E16" s="7"/>
      <c r="F16" s="7"/>
      <c r="G16" s="15"/>
      <c r="H16" s="11"/>
      <c r="I16" s="11"/>
      <c r="J16" s="11"/>
      <c r="K16" s="11"/>
      <c r="L16" s="9"/>
      <c r="M16" s="5"/>
      <c r="P16" s="44"/>
      <c r="R16" s="12"/>
      <c r="S16" s="12"/>
      <c r="T16" s="44"/>
    </row>
    <row r="17" spans="1:20" x14ac:dyDescent="0.25">
      <c r="A17" s="5"/>
      <c r="B17" s="14"/>
      <c r="C17" s="14"/>
      <c r="D17" s="14"/>
      <c r="E17" s="14"/>
      <c r="F17" s="14"/>
      <c r="G17" s="40"/>
      <c r="H17" s="41"/>
      <c r="I17" s="41"/>
      <c r="J17" s="41"/>
      <c r="K17" s="41"/>
      <c r="L17" s="9"/>
      <c r="M17" s="5"/>
      <c r="P17" s="44"/>
      <c r="R17" s="12"/>
      <c r="S17" s="12"/>
      <c r="T17" s="44"/>
    </row>
    <row r="18" spans="1:20" x14ac:dyDescent="0.25">
      <c r="A18" s="5"/>
      <c r="B18" s="7"/>
      <c r="C18" s="7"/>
      <c r="D18" s="7"/>
      <c r="E18" s="7"/>
      <c r="F18" s="7"/>
      <c r="G18" s="15"/>
      <c r="H18" s="11"/>
      <c r="I18" s="11"/>
      <c r="J18" s="11"/>
      <c r="K18" s="11"/>
      <c r="L18" s="9"/>
      <c r="M18" s="5"/>
      <c r="P18" s="44"/>
      <c r="R18" s="12"/>
      <c r="S18" s="12"/>
      <c r="T18" s="44"/>
    </row>
    <row r="19" spans="1:20" x14ac:dyDescent="0.25">
      <c r="A19" s="5"/>
      <c r="B19" s="7"/>
      <c r="C19" s="7"/>
      <c r="D19" s="7"/>
      <c r="E19" s="7"/>
      <c r="F19" s="7"/>
      <c r="G19" s="15"/>
      <c r="H19" s="11"/>
      <c r="I19" s="11"/>
      <c r="J19" s="11"/>
      <c r="K19" s="11"/>
      <c r="L19" s="9"/>
      <c r="M19" s="5"/>
      <c r="P19" s="44"/>
      <c r="R19" s="12"/>
      <c r="S19" s="12"/>
      <c r="T19" s="44"/>
    </row>
    <row r="20" spans="1:20" x14ac:dyDescent="0.25">
      <c r="A20" s="5"/>
      <c r="B20" s="7"/>
      <c r="C20" s="7"/>
      <c r="D20" s="7"/>
      <c r="E20" s="7"/>
      <c r="F20" s="7"/>
      <c r="G20" s="15"/>
      <c r="H20" s="11"/>
      <c r="I20" s="11"/>
      <c r="J20" s="11"/>
      <c r="K20" s="11"/>
      <c r="L20" s="9"/>
      <c r="M20" s="5"/>
      <c r="P20" s="44"/>
      <c r="R20" s="12"/>
      <c r="S20" s="12"/>
      <c r="T20" s="44"/>
    </row>
    <row r="21" spans="1:20" x14ac:dyDescent="0.25">
      <c r="A21" s="5"/>
      <c r="B21" s="7"/>
      <c r="C21" s="7"/>
      <c r="D21" s="7"/>
      <c r="E21" s="7"/>
      <c r="F21" s="7"/>
      <c r="G21" s="15"/>
      <c r="H21" s="11"/>
      <c r="I21" s="11"/>
      <c r="J21" s="11"/>
      <c r="K21" s="11"/>
      <c r="L21" s="9"/>
      <c r="M21" s="5"/>
      <c r="P21" s="44"/>
      <c r="R21" s="12"/>
      <c r="S21" s="12"/>
      <c r="T21" s="44"/>
    </row>
    <row r="22" spans="1:20" x14ac:dyDescent="0.25">
      <c r="A22" s="5"/>
      <c r="B22" s="7"/>
      <c r="C22" s="7"/>
      <c r="D22" s="7"/>
      <c r="E22" s="7"/>
      <c r="F22" s="7"/>
      <c r="G22" s="15"/>
      <c r="H22" s="11"/>
      <c r="I22" s="11"/>
      <c r="J22" s="11"/>
      <c r="K22" s="11"/>
      <c r="L22" s="9"/>
      <c r="M22" s="5"/>
      <c r="P22" s="44"/>
      <c r="R22" s="12"/>
      <c r="S22" s="12"/>
      <c r="T22" s="44"/>
    </row>
    <row r="23" spans="1:20" x14ac:dyDescent="0.25">
      <c r="A23" s="5"/>
      <c r="B23" s="7"/>
      <c r="C23" s="7"/>
      <c r="D23" s="7"/>
      <c r="E23" s="7"/>
      <c r="F23" s="7"/>
      <c r="G23" s="15"/>
      <c r="H23" s="11"/>
      <c r="I23" s="11"/>
      <c r="J23" s="11"/>
      <c r="K23" s="11"/>
      <c r="L23" s="9"/>
      <c r="M23" s="5"/>
      <c r="P23" s="44"/>
      <c r="R23" s="12"/>
      <c r="S23" s="12"/>
      <c r="T23" s="44"/>
    </row>
    <row r="24" spans="1:20" x14ac:dyDescent="0.25">
      <c r="A24" s="5"/>
      <c r="B24" s="7"/>
      <c r="C24" s="7"/>
      <c r="D24" s="7"/>
      <c r="E24" s="7"/>
      <c r="F24" s="7"/>
      <c r="G24" s="15"/>
      <c r="H24" s="11"/>
      <c r="I24" s="11"/>
      <c r="J24" s="11"/>
      <c r="K24" s="11"/>
      <c r="L24" s="9"/>
      <c r="M24" s="5"/>
      <c r="P24" s="44"/>
      <c r="R24" s="12"/>
      <c r="S24" s="12"/>
      <c r="T24" s="44"/>
    </row>
    <row r="25" spans="1:20" x14ac:dyDescent="0.25">
      <c r="A25" s="5"/>
      <c r="B25" s="7"/>
      <c r="C25" s="7"/>
      <c r="D25" s="7"/>
      <c r="E25" s="7"/>
      <c r="F25" s="7"/>
      <c r="G25" s="15"/>
      <c r="H25" s="11"/>
      <c r="I25" s="11"/>
      <c r="J25" s="11"/>
      <c r="K25" s="11"/>
      <c r="L25" s="9"/>
      <c r="M25" s="5"/>
      <c r="P25" s="44"/>
      <c r="R25" s="12"/>
      <c r="S25" s="12"/>
      <c r="T25" s="44"/>
    </row>
    <row r="26" spans="1:20" x14ac:dyDescent="0.25">
      <c r="A26" s="5"/>
      <c r="B26" s="7"/>
      <c r="C26" s="7"/>
      <c r="D26" s="7"/>
      <c r="E26" s="7"/>
      <c r="F26" s="7"/>
      <c r="G26" s="15"/>
      <c r="H26" s="11"/>
      <c r="I26" s="11"/>
      <c r="J26" s="11"/>
      <c r="K26" s="11"/>
      <c r="L26" s="9"/>
      <c r="M26" s="5"/>
      <c r="P26" s="44"/>
      <c r="R26" s="12"/>
      <c r="S26" s="12"/>
      <c r="T26" s="44"/>
    </row>
    <row r="27" spans="1:20" x14ac:dyDescent="0.25">
      <c r="A27" s="5"/>
      <c r="B27" s="7"/>
      <c r="C27" s="7"/>
      <c r="D27" s="7"/>
      <c r="E27" s="7"/>
      <c r="F27" s="7"/>
      <c r="G27" s="15"/>
      <c r="H27" s="11"/>
      <c r="I27" s="11"/>
      <c r="J27" s="11"/>
      <c r="K27" s="11"/>
      <c r="L27" s="9"/>
      <c r="M27" s="5"/>
      <c r="P27" s="44"/>
      <c r="R27" s="12"/>
      <c r="S27" s="12"/>
      <c r="T27" s="44"/>
    </row>
    <row r="28" spans="1:20" x14ac:dyDescent="0.25">
      <c r="A28" s="5"/>
      <c r="B28" s="7"/>
      <c r="C28" s="7"/>
      <c r="D28" s="7"/>
      <c r="E28" s="7"/>
      <c r="F28" s="7"/>
      <c r="G28" s="15"/>
      <c r="H28" s="11"/>
      <c r="I28" s="11"/>
      <c r="J28" s="11"/>
      <c r="K28" s="11"/>
      <c r="L28" s="9"/>
      <c r="M28" s="5"/>
      <c r="P28" s="44"/>
      <c r="R28" s="12"/>
      <c r="S28" s="12"/>
      <c r="T28" s="44"/>
    </row>
    <row r="29" spans="1:20" x14ac:dyDescent="0.25">
      <c r="A29" s="5"/>
      <c r="B29" s="7"/>
      <c r="C29" s="7"/>
      <c r="D29" s="7"/>
      <c r="E29" s="7"/>
      <c r="F29" s="7"/>
      <c r="G29" s="15"/>
      <c r="H29" s="11"/>
      <c r="I29" s="11"/>
      <c r="J29" s="11"/>
      <c r="K29" s="11"/>
      <c r="L29" s="9"/>
      <c r="M29" s="5"/>
      <c r="P29" s="44"/>
      <c r="R29" s="12"/>
      <c r="S29" s="12"/>
      <c r="T29" s="44"/>
    </row>
    <row r="30" spans="1:20" x14ac:dyDescent="0.25">
      <c r="A30" s="5"/>
      <c r="B30" s="7"/>
      <c r="C30" s="7"/>
      <c r="D30" s="7"/>
      <c r="E30" s="7"/>
      <c r="F30" s="7"/>
      <c r="G30" s="15"/>
      <c r="H30" s="11"/>
      <c r="I30" s="11"/>
      <c r="J30" s="11"/>
      <c r="K30" s="11"/>
      <c r="L30" s="9"/>
      <c r="M30" s="5"/>
      <c r="P30" s="44"/>
      <c r="R30" s="12"/>
      <c r="S30" s="12"/>
      <c r="T30" s="44"/>
    </row>
    <row r="31" spans="1:20" x14ac:dyDescent="0.25">
      <c r="A31" s="5"/>
      <c r="B31" s="7"/>
      <c r="C31" s="7"/>
      <c r="D31" s="7"/>
      <c r="E31" s="7"/>
      <c r="F31" s="7"/>
      <c r="G31" s="15"/>
      <c r="H31" s="11"/>
      <c r="I31" s="11"/>
      <c r="J31" s="11"/>
      <c r="K31" s="11"/>
      <c r="L31" s="9"/>
      <c r="M31" s="5"/>
      <c r="P31" s="44"/>
      <c r="R31" s="12"/>
      <c r="S31" s="12"/>
      <c r="T31" s="44"/>
    </row>
    <row r="32" spans="1:20" x14ac:dyDescent="0.25">
      <c r="A32" s="5"/>
      <c r="B32" s="7"/>
      <c r="C32" s="7"/>
      <c r="D32" s="7"/>
      <c r="E32" s="7"/>
      <c r="F32" s="7"/>
      <c r="G32" s="15"/>
      <c r="H32" s="11"/>
      <c r="I32" s="11"/>
      <c r="J32" s="11"/>
      <c r="K32" s="11"/>
      <c r="L32" s="9"/>
      <c r="M32" s="5"/>
      <c r="P32" s="44"/>
      <c r="R32" s="12"/>
      <c r="S32" s="12"/>
      <c r="T32" s="44"/>
    </row>
    <row r="33" spans="1:20" x14ac:dyDescent="0.25">
      <c r="A33" s="5"/>
      <c r="B33" s="7"/>
      <c r="C33" s="7"/>
      <c r="D33" s="7"/>
      <c r="E33" s="7"/>
      <c r="F33" s="7"/>
      <c r="G33" s="15"/>
      <c r="H33" s="11"/>
      <c r="I33" s="11"/>
      <c r="J33" s="11"/>
      <c r="K33" s="11"/>
      <c r="L33" s="9"/>
      <c r="M33" s="5"/>
      <c r="P33" s="44"/>
      <c r="R33" s="12"/>
      <c r="S33" s="12"/>
      <c r="T33" s="44"/>
    </row>
    <row r="34" spans="1:20" x14ac:dyDescent="0.25">
      <c r="A34" s="5"/>
      <c r="B34" s="7"/>
      <c r="C34" s="7"/>
      <c r="D34" s="7"/>
      <c r="E34" s="7"/>
      <c r="F34" s="7"/>
      <c r="G34" s="15"/>
      <c r="H34" s="11"/>
      <c r="I34" s="11"/>
      <c r="J34" s="11"/>
      <c r="K34" s="11"/>
      <c r="L34" s="9"/>
      <c r="M34" s="5"/>
      <c r="P34" s="44"/>
      <c r="R34" s="12"/>
      <c r="S34" s="12"/>
      <c r="T34" s="44"/>
    </row>
    <row r="35" spans="1:20" x14ac:dyDescent="0.25">
      <c r="A35" s="5"/>
      <c r="B35" s="7"/>
      <c r="C35" s="7"/>
      <c r="D35" s="7"/>
      <c r="E35" s="7"/>
      <c r="F35" s="7"/>
      <c r="G35" s="15"/>
      <c r="H35" s="11"/>
      <c r="I35" s="11"/>
      <c r="J35" s="11"/>
      <c r="K35" s="11"/>
      <c r="L35" s="9"/>
      <c r="M35" s="5"/>
      <c r="P35" s="44"/>
      <c r="R35" s="12"/>
      <c r="S35" s="12"/>
      <c r="T35" s="44"/>
    </row>
    <row r="36" spans="1:20" x14ac:dyDescent="0.25">
      <c r="A36" s="5"/>
      <c r="B36" s="7"/>
      <c r="C36" s="7"/>
      <c r="D36" s="7"/>
      <c r="E36" s="7"/>
      <c r="F36" s="7"/>
      <c r="G36" s="15"/>
      <c r="H36" s="11"/>
      <c r="I36" s="11"/>
      <c r="J36" s="11"/>
      <c r="K36" s="11"/>
      <c r="L36" s="9"/>
      <c r="M36" s="5"/>
      <c r="P36" s="44"/>
      <c r="R36" s="12"/>
      <c r="S36" s="12"/>
      <c r="T36" s="44"/>
    </row>
    <row r="37" spans="1:20" x14ac:dyDescent="0.25">
      <c r="A37" s="5"/>
      <c r="B37" s="7"/>
      <c r="C37" s="7"/>
      <c r="D37" s="7"/>
      <c r="E37" s="7"/>
      <c r="F37" s="7"/>
      <c r="G37" s="15"/>
      <c r="H37" s="11"/>
      <c r="I37" s="11"/>
      <c r="J37" s="11"/>
      <c r="K37" s="11"/>
      <c r="L37" s="9"/>
      <c r="M37" s="5"/>
      <c r="P37" s="44"/>
      <c r="R37" s="12"/>
      <c r="S37" s="12"/>
      <c r="T37" s="44"/>
    </row>
    <row r="38" spans="1:20" x14ac:dyDescent="0.25">
      <c r="A38" s="5"/>
      <c r="B38" s="7"/>
      <c r="C38" s="7"/>
      <c r="D38" s="7"/>
      <c r="E38" s="7"/>
      <c r="F38" s="7"/>
      <c r="G38" s="15"/>
      <c r="H38" s="11"/>
      <c r="I38" s="11"/>
      <c r="J38" s="11"/>
      <c r="K38" s="11"/>
      <c r="L38" s="9"/>
      <c r="M38" s="5"/>
      <c r="P38" s="44"/>
      <c r="R38" s="12"/>
      <c r="S38" s="12"/>
      <c r="T38" s="44"/>
    </row>
    <row r="39" spans="1:20" x14ac:dyDescent="0.25">
      <c r="A39" s="113"/>
      <c r="B39" s="114" t="str">
        <f>Índice!B41</f>
        <v>Fuente: Departamento Administrativo Nacional de Estadistica, Dane marzo 2013.</v>
      </c>
      <c r="C39" s="114"/>
      <c r="D39" s="19"/>
      <c r="E39" s="19"/>
      <c r="F39" s="19"/>
      <c r="G39" s="26"/>
      <c r="H39" s="26"/>
      <c r="I39" s="26"/>
      <c r="J39" s="26"/>
      <c r="K39" s="26"/>
      <c r="L39" s="27"/>
      <c r="M39" s="5"/>
      <c r="P39" s="44"/>
      <c r="R39" s="12"/>
      <c r="S39" s="12"/>
      <c r="T39" s="44"/>
    </row>
    <row r="40" spans="1:20" x14ac:dyDescent="0.25">
      <c r="A40" s="7"/>
      <c r="B40" s="7"/>
      <c r="C40" s="7"/>
      <c r="D40" s="30"/>
      <c r="E40" s="30"/>
      <c r="F40" s="30"/>
      <c r="G40" s="30"/>
      <c r="H40" s="30"/>
      <c r="I40" s="30"/>
      <c r="J40" s="30"/>
      <c r="K40" s="30"/>
      <c r="L40" s="30"/>
      <c r="P40" s="44"/>
      <c r="R40" s="12"/>
      <c r="S40" s="12"/>
      <c r="T40" s="44"/>
    </row>
  </sheetData>
  <sortState ref="C11:F11">
    <sortCondition ref="C11"/>
  </sortState>
  <mergeCells count="2">
    <mergeCell ref="C7:H7"/>
    <mergeCell ref="C8:H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9"/>
  <sheetViews>
    <sheetView view="pageBreakPreview" zoomScaleNormal="85" zoomScaleSheetLayoutView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2.42578125" style="4" customWidth="1"/>
    <col min="11" max="11" width="6.42578125" style="4" customWidth="1"/>
    <col min="12" max="12" width="0.5703125" style="4" customWidth="1"/>
    <col min="13" max="13" width="10.85546875" style="4"/>
    <col min="14" max="14" width="11.42578125" style="57" customWidth="1"/>
    <col min="15" max="15" width="10.85546875" style="12" customWidth="1"/>
    <col min="16" max="20" width="10.85546875" style="12"/>
    <col min="21" max="21" width="10.85546875" style="57"/>
    <col min="22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5" t="s">
        <v>34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0" x14ac:dyDescent="0.25">
      <c r="A8" s="5"/>
      <c r="B8" s="6"/>
      <c r="C8" s="146" t="s">
        <v>94</v>
      </c>
      <c r="D8" s="146"/>
      <c r="E8" s="146"/>
      <c r="F8" s="146"/>
      <c r="G8" s="146"/>
      <c r="H8" s="146"/>
      <c r="I8" s="146"/>
      <c r="J8" s="146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38"/>
      <c r="K9" s="6"/>
      <c r="L9" s="9"/>
      <c r="M9" s="5"/>
    </row>
    <row r="10" spans="1:20" ht="15.75" customHeight="1" x14ac:dyDescent="0.25">
      <c r="A10" s="5"/>
      <c r="B10" s="7"/>
      <c r="C10" s="147" t="s">
        <v>14</v>
      </c>
      <c r="D10" s="147"/>
      <c r="E10" s="147"/>
      <c r="F10" s="147"/>
      <c r="G10" s="147"/>
      <c r="H10" s="147"/>
      <c r="I10" s="147"/>
      <c r="J10" s="75" t="s">
        <v>27</v>
      </c>
      <c r="K10" s="75"/>
      <c r="L10" s="9"/>
      <c r="M10" s="5"/>
      <c r="O10" s="57"/>
      <c r="P10" s="57"/>
      <c r="Q10" s="57"/>
      <c r="R10" s="57"/>
      <c r="S10" s="57"/>
      <c r="T10" s="57"/>
    </row>
    <row r="11" spans="1:20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1">
        <v>2012</v>
      </c>
      <c r="K11" s="71"/>
      <c r="L11" s="9"/>
      <c r="M11" s="5"/>
      <c r="O11" s="57"/>
      <c r="P11" s="57"/>
      <c r="Q11" s="57"/>
      <c r="R11" s="57"/>
      <c r="S11" s="57"/>
      <c r="T11" s="57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38"/>
      <c r="K12" s="38"/>
      <c r="L12" s="9"/>
      <c r="M12" s="5"/>
      <c r="O12" s="58"/>
      <c r="P12" s="58"/>
      <c r="Q12" s="58"/>
      <c r="R12" s="57"/>
      <c r="S12" s="57"/>
      <c r="T12" s="57"/>
    </row>
    <row r="13" spans="1:20" x14ac:dyDescent="0.25">
      <c r="A13" s="5"/>
      <c r="B13" s="14" t="s">
        <v>4</v>
      </c>
      <c r="C13" s="112">
        <v>10.47823249743638</v>
      </c>
      <c r="D13" s="112">
        <v>4.4232554214834074</v>
      </c>
      <c r="E13" s="112">
        <v>-4.1736699204861232</v>
      </c>
      <c r="F13" s="112">
        <v>2.1536930692234391</v>
      </c>
      <c r="G13" s="112">
        <v>13.84442687147871</v>
      </c>
      <c r="H13" s="112">
        <v>8.1990346735324451</v>
      </c>
      <c r="I13" s="112">
        <v>4.1525646117623216</v>
      </c>
      <c r="J13" s="112">
        <v>4.1525646117623216</v>
      </c>
      <c r="K13" s="29"/>
      <c r="L13" s="9"/>
      <c r="M13" s="5"/>
      <c r="N13" s="140"/>
      <c r="O13" s="126"/>
      <c r="P13" s="126"/>
      <c r="Q13" s="126"/>
      <c r="R13" s="124"/>
      <c r="S13" s="124"/>
      <c r="T13" s="124"/>
    </row>
    <row r="14" spans="1:20" x14ac:dyDescent="0.25">
      <c r="B14" s="7" t="s">
        <v>9</v>
      </c>
      <c r="C14" s="34">
        <v>29.676395060149808</v>
      </c>
      <c r="D14" s="34">
        <v>18.92111750205423</v>
      </c>
      <c r="E14" s="34">
        <v>11.684067243845298</v>
      </c>
      <c r="F14" s="34">
        <v>17.094477130854948</v>
      </c>
      <c r="G14" s="34">
        <v>31.392626846325513</v>
      </c>
      <c r="H14" s="34">
        <v>27.061938322677914</v>
      </c>
      <c r="I14" s="112">
        <v>13.419501738085637</v>
      </c>
      <c r="J14" s="34">
        <v>2.1527321242355217</v>
      </c>
      <c r="K14" s="46"/>
      <c r="L14" s="9"/>
      <c r="M14" s="5"/>
      <c r="N14" s="140"/>
      <c r="O14" s="126"/>
      <c r="P14" s="126"/>
      <c r="Q14" s="126"/>
      <c r="R14" s="124"/>
      <c r="S14" s="124"/>
      <c r="T14" s="124"/>
    </row>
    <row r="15" spans="1:20" x14ac:dyDescent="0.25">
      <c r="B15" s="7" t="s">
        <v>10</v>
      </c>
      <c r="C15" s="33">
        <v>37.714480200924804</v>
      </c>
      <c r="D15" s="33">
        <v>12.26936876283653</v>
      </c>
      <c r="E15" s="33">
        <v>-14.01342057720627</v>
      </c>
      <c r="F15" s="33">
        <v>-1.0522877547957776</v>
      </c>
      <c r="G15" s="33">
        <v>58.959809437085433</v>
      </c>
      <c r="H15" s="33">
        <v>-11.795707241033583</v>
      </c>
      <c r="I15" s="112">
        <v>16.685199472793034</v>
      </c>
      <c r="J15" s="34">
        <v>1.2815677563840129</v>
      </c>
      <c r="K15" s="46"/>
      <c r="L15" s="9"/>
      <c r="M15" s="5"/>
      <c r="N15" s="140"/>
      <c r="O15" s="124"/>
      <c r="P15" s="124"/>
      <c r="Q15" s="124"/>
      <c r="R15" s="124"/>
      <c r="S15" s="124"/>
      <c r="T15" s="124"/>
    </row>
    <row r="16" spans="1:20" x14ac:dyDescent="0.25">
      <c r="B16" s="7" t="s">
        <v>6</v>
      </c>
      <c r="C16" s="34">
        <v>15.547398634870069</v>
      </c>
      <c r="D16" s="34">
        <v>6.3993872997902157</v>
      </c>
      <c r="E16" s="34">
        <v>3.8218872837435081</v>
      </c>
      <c r="F16" s="34">
        <v>6.9415807560137432</v>
      </c>
      <c r="G16" s="34">
        <v>14.807538827033962</v>
      </c>
      <c r="H16" s="34">
        <v>15.427320540935074</v>
      </c>
      <c r="I16" s="112">
        <v>1.9103585995330574</v>
      </c>
      <c r="J16" s="34">
        <v>0.43436954765195124</v>
      </c>
      <c r="K16" s="46"/>
      <c r="L16" s="9"/>
      <c r="M16" s="5"/>
      <c r="N16" s="140"/>
      <c r="O16" s="126"/>
      <c r="P16" s="125">
        <v>2010</v>
      </c>
      <c r="Q16" s="125">
        <v>2011</v>
      </c>
      <c r="R16" s="125">
        <v>2012</v>
      </c>
      <c r="S16" s="124" t="s">
        <v>82</v>
      </c>
      <c r="T16" s="124"/>
    </row>
    <row r="17" spans="1:20" x14ac:dyDescent="0.25">
      <c r="B17" s="7" t="s">
        <v>2</v>
      </c>
      <c r="C17" s="34">
        <v>3.2252683089584622</v>
      </c>
      <c r="D17" s="34">
        <v>-0.37619637630411651</v>
      </c>
      <c r="E17" s="34">
        <v>-8.6419308032696698</v>
      </c>
      <c r="F17" s="34">
        <v>-4.9393311630659964</v>
      </c>
      <c r="G17" s="34">
        <v>1.3063483656966746</v>
      </c>
      <c r="H17" s="34">
        <v>1.0011959007870663</v>
      </c>
      <c r="I17" s="112">
        <v>0.62374001515808075</v>
      </c>
      <c r="J17" s="34">
        <v>0.19876148115646472</v>
      </c>
      <c r="K17" s="46"/>
      <c r="L17" s="9"/>
      <c r="M17" s="5"/>
      <c r="N17" s="140"/>
      <c r="O17" s="126" t="str">
        <f>B19</f>
        <v>Electrodomésticos</v>
      </c>
      <c r="P17" s="126">
        <f>G19</f>
        <v>15.497669031003136</v>
      </c>
      <c r="Q17" s="126">
        <f t="shared" ref="Q17:S17" si="0">H19</f>
        <v>9.7737089336138219</v>
      </c>
      <c r="R17" s="126">
        <f t="shared" si="0"/>
        <v>-0.40440217655035582</v>
      </c>
      <c r="S17" s="126">
        <f t="shared" si="0"/>
        <v>-5.7017232897775924E-2</v>
      </c>
      <c r="T17" s="124"/>
    </row>
    <row r="18" spans="1:20" x14ac:dyDescent="0.25">
      <c r="B18" s="7" t="s">
        <v>7</v>
      </c>
      <c r="C18" s="34">
        <v>10.221688435169884</v>
      </c>
      <c r="D18" s="34">
        <v>-7.2642742989970088E-2</v>
      </c>
      <c r="E18" s="34">
        <v>-1.7864931666182082</v>
      </c>
      <c r="F18" s="34">
        <v>3.427952850613436</v>
      </c>
      <c r="G18" s="34">
        <v>4.8252978965720894</v>
      </c>
      <c r="H18" s="34">
        <v>8.2631112686068384</v>
      </c>
      <c r="I18" s="112">
        <v>1.876702791686724</v>
      </c>
      <c r="J18" s="34">
        <v>0.14215093521167205</v>
      </c>
      <c r="K18" s="46"/>
      <c r="L18" s="9"/>
      <c r="M18" s="5"/>
      <c r="N18" s="140"/>
      <c r="O18" s="126" t="str">
        <f>B18</f>
        <v>Farmacéuticos</v>
      </c>
      <c r="P18" s="126">
        <f>G18</f>
        <v>4.8252978965720894</v>
      </c>
      <c r="Q18" s="126">
        <f t="shared" ref="Q18:S18" si="1">H18</f>
        <v>8.2631112686068384</v>
      </c>
      <c r="R18" s="126">
        <f t="shared" si="1"/>
        <v>1.876702791686724</v>
      </c>
      <c r="S18" s="126">
        <f t="shared" si="1"/>
        <v>0.14215093521167205</v>
      </c>
      <c r="T18" s="124"/>
    </row>
    <row r="19" spans="1:20" x14ac:dyDescent="0.25">
      <c r="B19" s="7" t="s">
        <v>8</v>
      </c>
      <c r="C19" s="34">
        <v>8.9010632408803581</v>
      </c>
      <c r="D19" s="34">
        <v>8.1630148992112304</v>
      </c>
      <c r="E19" s="34">
        <v>-7.1904322038018336</v>
      </c>
      <c r="F19" s="34">
        <v>6.1541819451719881</v>
      </c>
      <c r="G19" s="34">
        <v>15.497669031003136</v>
      </c>
      <c r="H19" s="34">
        <v>9.7737089336138219</v>
      </c>
      <c r="I19" s="112">
        <v>-0.40440217655035582</v>
      </c>
      <c r="J19" s="34">
        <v>-5.7017232897775924E-2</v>
      </c>
      <c r="K19" s="46"/>
      <c r="L19" s="9"/>
      <c r="M19" s="5"/>
      <c r="N19" s="140"/>
      <c r="O19" s="126" t="str">
        <f>B17</f>
        <v>Alimentos</v>
      </c>
      <c r="P19" s="126">
        <f>G17</f>
        <v>1.3063483656966746</v>
      </c>
      <c r="Q19" s="126">
        <f t="shared" ref="Q19:S19" si="2">H17</f>
        <v>1.0011959007870663</v>
      </c>
      <c r="R19" s="126">
        <f t="shared" si="2"/>
        <v>0.62374001515808075</v>
      </c>
      <c r="S19" s="126">
        <f t="shared" si="2"/>
        <v>0.19876148115646472</v>
      </c>
      <c r="T19" s="124"/>
    </row>
    <row r="20" spans="1:20" x14ac:dyDescent="0.25">
      <c r="A20" s="5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40"/>
      <c r="O20" s="126" t="str">
        <f>B16</f>
        <v>Textiles</v>
      </c>
      <c r="P20" s="126">
        <f>G16</f>
        <v>14.807538827033962</v>
      </c>
      <c r="Q20" s="126">
        <f t="shared" ref="Q20:S20" si="3">H16</f>
        <v>15.427320540935074</v>
      </c>
      <c r="R20" s="126">
        <f t="shared" si="3"/>
        <v>1.9103585995330574</v>
      </c>
      <c r="S20" s="126">
        <f t="shared" si="3"/>
        <v>0.43436954765195124</v>
      </c>
      <c r="T20" s="12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40"/>
      <c r="O21" s="126" t="str">
        <f>B15</f>
        <v>Vehículos</v>
      </c>
      <c r="P21" s="126">
        <f>G15</f>
        <v>58.959809437085433</v>
      </c>
      <c r="Q21" s="126">
        <f t="shared" ref="Q21:S21" si="4">H15</f>
        <v>-11.795707241033583</v>
      </c>
      <c r="R21" s="126">
        <f t="shared" si="4"/>
        <v>16.685199472793034</v>
      </c>
      <c r="S21" s="126">
        <f t="shared" si="4"/>
        <v>1.2815677563840129</v>
      </c>
      <c r="T21" s="12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40"/>
      <c r="O22" s="126" t="str">
        <f>B14</f>
        <v>Oficina</v>
      </c>
      <c r="P22" s="126">
        <f>G14</f>
        <v>31.392626846325513</v>
      </c>
      <c r="Q22" s="126">
        <f t="shared" ref="Q22:S22" si="5">H14</f>
        <v>27.061938322677914</v>
      </c>
      <c r="R22" s="126">
        <f t="shared" si="5"/>
        <v>13.419501738085637</v>
      </c>
      <c r="S22" s="126">
        <f t="shared" si="5"/>
        <v>2.1527321242355217</v>
      </c>
      <c r="T22" s="124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40"/>
      <c r="O23" s="126" t="str">
        <f>B13</f>
        <v>Ventas reales</v>
      </c>
      <c r="P23" s="126">
        <f>G13</f>
        <v>13.84442687147871</v>
      </c>
      <c r="Q23" s="126">
        <f t="shared" ref="Q23:S23" si="6">H13</f>
        <v>8.1990346735324451</v>
      </c>
      <c r="R23" s="126">
        <f t="shared" si="6"/>
        <v>4.1525646117623216</v>
      </c>
      <c r="S23" s="126">
        <f t="shared" si="6"/>
        <v>4.1525646117623216</v>
      </c>
      <c r="T23" s="124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40"/>
      <c r="O24" s="126"/>
      <c r="P24" s="128"/>
      <c r="Q24" s="124"/>
      <c r="R24" s="124"/>
      <c r="S24" s="124"/>
      <c r="T24" s="124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40"/>
      <c r="O25" s="141"/>
      <c r="P25" s="142"/>
      <c r="Q25" s="140"/>
      <c r="R25" s="140"/>
      <c r="S25" s="140"/>
      <c r="T25" s="140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40"/>
      <c r="O26" s="140"/>
      <c r="P26" s="140"/>
      <c r="Q26" s="140"/>
      <c r="R26" s="140"/>
      <c r="S26" s="140"/>
      <c r="T26" s="140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40"/>
      <c r="O27" s="141"/>
      <c r="P27" s="142"/>
      <c r="Q27" s="140"/>
      <c r="R27" s="140"/>
      <c r="S27" s="140"/>
      <c r="T27" s="140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38"/>
      <c r="P28" s="139"/>
      <c r="Q28" s="57"/>
      <c r="R28" s="57"/>
      <c r="S28" s="57"/>
      <c r="T28" s="57"/>
    </row>
    <row r="29" spans="1:20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P29" s="44"/>
    </row>
    <row r="30" spans="1:20" x14ac:dyDescent="0.25">
      <c r="A30" s="5"/>
      <c r="B30" s="7"/>
      <c r="C30" s="7"/>
      <c r="D30" s="7"/>
      <c r="E30" s="7"/>
      <c r="F30" s="7"/>
      <c r="G30" s="7"/>
      <c r="H30" s="7"/>
      <c r="I30" s="7"/>
      <c r="J30" s="15"/>
      <c r="K30" s="11"/>
      <c r="L30" s="9"/>
      <c r="M30" s="5"/>
      <c r="P30" s="44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7"/>
      <c r="J31" s="15"/>
      <c r="K31" s="11"/>
      <c r="L31" s="9"/>
      <c r="M31" s="5"/>
      <c r="P31" s="4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6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6"/>
      <c r="K40" s="29"/>
      <c r="L40" s="9"/>
      <c r="M40" s="5"/>
      <c r="P40" s="44"/>
    </row>
    <row r="41" spans="1:16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6"/>
      <c r="K41" s="29"/>
      <c r="L41" s="9"/>
      <c r="M41" s="5"/>
      <c r="P41" s="44"/>
    </row>
    <row r="42" spans="1:16" x14ac:dyDescent="0.25">
      <c r="A42" s="113"/>
      <c r="B42" s="19" t="str">
        <f>Índice!B41</f>
        <v>Fuente: Departamento Administrativo Nacional de Estadistica, Dane marzo 2013.</v>
      </c>
      <c r="C42" s="19"/>
      <c r="D42" s="19"/>
      <c r="E42" s="19"/>
      <c r="F42" s="19"/>
      <c r="G42" s="19"/>
      <c r="H42" s="19"/>
      <c r="I42" s="19"/>
      <c r="J42" s="26"/>
      <c r="K42" s="26"/>
      <c r="L42" s="27"/>
      <c r="M42" s="5"/>
      <c r="P42" s="44"/>
    </row>
    <row r="43" spans="1:16" x14ac:dyDescent="0.25">
      <c r="A43" s="7"/>
      <c r="B43" s="7"/>
      <c r="C43" s="7"/>
      <c r="D43" s="7"/>
      <c r="E43" s="30"/>
      <c r="F43" s="30"/>
      <c r="G43" s="30"/>
      <c r="H43" s="30"/>
      <c r="I43" s="30"/>
      <c r="J43" s="30"/>
      <c r="K43" s="30"/>
      <c r="L43" s="30"/>
      <c r="P43" s="44"/>
    </row>
    <row r="44" spans="1:16" x14ac:dyDescent="0.25">
      <c r="P44" s="44"/>
    </row>
    <row r="45" spans="1:16" x14ac:dyDescent="0.25">
      <c r="P45" s="44"/>
    </row>
    <row r="46" spans="1:16" x14ac:dyDescent="0.25">
      <c r="P46" s="44"/>
    </row>
    <row r="47" spans="1:16" x14ac:dyDescent="0.25">
      <c r="P47" s="44"/>
    </row>
    <row r="48" spans="1:16" x14ac:dyDescent="0.25">
      <c r="P48" s="44"/>
    </row>
    <row r="49" spans="16:16" x14ac:dyDescent="0.25">
      <c r="P49" s="44"/>
    </row>
  </sheetData>
  <sortState ref="B14:J19">
    <sortCondition descending="1" ref="J14:J19"/>
  </sortState>
  <mergeCells count="3">
    <mergeCell ref="C8:J8"/>
    <mergeCell ref="C10:I10"/>
    <mergeCell ref="C7:K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19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zoomScale="85" zoomScaleNormal="100" zoomScaleSheetLayoutView="85" workbookViewId="0">
      <selection activeCell="Q15" sqref="Q15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4" customWidth="1"/>
    <col min="15" max="15" width="3.28515625" style="124" customWidth="1"/>
    <col min="16" max="18" width="10.85546875" style="124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52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53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0"/>
      <c r="L9" s="9"/>
      <c r="M9" s="5"/>
      <c r="S9" s="124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S10" s="124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S11" s="124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P12" s="125" t="s">
        <v>59</v>
      </c>
      <c r="S12" s="12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O13" s="126"/>
      <c r="P13" s="126" t="s">
        <v>58</v>
      </c>
      <c r="Q13" s="125" t="s">
        <v>63</v>
      </c>
      <c r="R13" s="125"/>
      <c r="S13" s="124"/>
    </row>
    <row r="14" spans="1:21" x14ac:dyDescent="0.25">
      <c r="A14" s="5"/>
      <c r="B14" s="6" t="s">
        <v>54</v>
      </c>
      <c r="D14" s="33">
        <v>2.1809703365722521</v>
      </c>
      <c r="E14" s="33">
        <v>2.5733126624014613</v>
      </c>
      <c r="F14" s="33">
        <v>-1.2942917052506053</v>
      </c>
      <c r="G14" s="33">
        <v>-11.118779317409821</v>
      </c>
      <c r="H14" s="33">
        <v>2.4022129476851228</v>
      </c>
      <c r="I14" s="33">
        <v>-3.3801715558504308</v>
      </c>
      <c r="J14" s="111">
        <v>4.8724016065502251</v>
      </c>
      <c r="K14" s="46"/>
      <c r="L14" s="9"/>
      <c r="M14" s="5"/>
      <c r="N14" s="124">
        <v>2008</v>
      </c>
      <c r="O14" s="126" t="s">
        <v>60</v>
      </c>
      <c r="P14" s="126">
        <f>F14</f>
        <v>-1.2942917052506053</v>
      </c>
      <c r="Q14" s="126">
        <f>'H Bogotá anual'!R16</f>
        <v>0.68464187189141157</v>
      </c>
      <c r="R14" s="126"/>
      <c r="S14" s="124"/>
      <c r="T14" s="57"/>
      <c r="U14" s="57"/>
    </row>
    <row r="15" spans="1:21" x14ac:dyDescent="0.25">
      <c r="A15" s="5"/>
      <c r="B15" s="6" t="s">
        <v>55</v>
      </c>
      <c r="D15" s="34">
        <v>5.9959084182118927</v>
      </c>
      <c r="E15" s="34">
        <v>-2.1353920703036877</v>
      </c>
      <c r="F15" s="34">
        <v>-4.0188406101168468</v>
      </c>
      <c r="G15" s="34">
        <v>-8.2791409366632092</v>
      </c>
      <c r="H15" s="34">
        <v>1.7266444232602485</v>
      </c>
      <c r="I15" s="34">
        <v>2.5770478745211989</v>
      </c>
      <c r="J15" s="111">
        <v>1.6357469277661352E-2</v>
      </c>
      <c r="K15" s="46"/>
      <c r="L15" s="9"/>
      <c r="M15" s="5"/>
      <c r="O15" s="127" t="s">
        <v>61</v>
      </c>
      <c r="P15" s="126">
        <f t="shared" ref="P15:P16" si="0">F15</f>
        <v>-4.0188406101168468</v>
      </c>
      <c r="Q15" s="126">
        <f>'H Bogotá anual'!R17</f>
        <v>-0.73041825847700581</v>
      </c>
      <c r="R15" s="126"/>
      <c r="S15" s="124"/>
      <c r="T15" s="57"/>
      <c r="U15" s="57"/>
    </row>
    <row r="16" spans="1:21" x14ac:dyDescent="0.25">
      <c r="A16" s="5"/>
      <c r="B16" s="6" t="s">
        <v>56</v>
      </c>
      <c r="D16" s="34">
        <v>6.7302335547460901</v>
      </c>
      <c r="E16" s="34">
        <v>-0.93553632731726566</v>
      </c>
      <c r="F16" s="34">
        <v>-8.1011247340156078</v>
      </c>
      <c r="G16" s="34">
        <v>-5.3156182810518704</v>
      </c>
      <c r="H16" s="34">
        <v>1.7770221487295457</v>
      </c>
      <c r="I16" s="34">
        <v>1.6292906178489552</v>
      </c>
      <c r="J16" s="111">
        <v>1.8452593347136004</v>
      </c>
      <c r="K16" s="46"/>
      <c r="L16" s="9"/>
      <c r="M16" s="5"/>
      <c r="O16" s="124" t="s">
        <v>62</v>
      </c>
      <c r="P16" s="126">
        <f t="shared" si="0"/>
        <v>-8.1011247340156078</v>
      </c>
      <c r="Q16" s="126">
        <f>'H Bogotá anual'!R18</f>
        <v>-3.5403371660434946</v>
      </c>
      <c r="R16" s="126"/>
      <c r="S16" s="124"/>
      <c r="T16" s="57"/>
      <c r="U16" s="57"/>
    </row>
    <row r="17" spans="1:21" x14ac:dyDescent="0.25">
      <c r="A17" s="5"/>
      <c r="B17" s="6" t="s">
        <v>57</v>
      </c>
      <c r="D17" s="34">
        <v>3.2252683089584622</v>
      </c>
      <c r="E17" s="34">
        <v>-0.37619637630411651</v>
      </c>
      <c r="F17" s="34">
        <v>-8.6419308032696698</v>
      </c>
      <c r="G17" s="34">
        <v>-4.9393311630659964</v>
      </c>
      <c r="H17" s="34">
        <v>1.3065180619117323</v>
      </c>
      <c r="I17" s="34">
        <v>0.99875028169880142</v>
      </c>
      <c r="J17" s="111">
        <v>0.62374001515808075</v>
      </c>
      <c r="K17" s="46"/>
      <c r="L17" s="9"/>
      <c r="M17" s="5"/>
      <c r="O17" s="126" t="s">
        <v>17</v>
      </c>
      <c r="P17" s="126">
        <f>F17</f>
        <v>-8.6419308032696698</v>
      </c>
      <c r="Q17" s="126">
        <f>'H Bogotá anual'!R19</f>
        <v>-3.5475078194727061</v>
      </c>
      <c r="R17" s="126"/>
      <c r="S17" s="126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-11.118779317409821</v>
      </c>
      <c r="Q18" s="126">
        <f>'H Bogotá anual'!R20</f>
        <v>-5.2793615749977203</v>
      </c>
      <c r="R18" s="126"/>
      <c r="S18" s="126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O19" s="127" t="s">
        <v>61</v>
      </c>
      <c r="P19" s="126">
        <f>G15</f>
        <v>-8.2791409366632092</v>
      </c>
      <c r="Q19" s="126">
        <f>'H Bogotá anual'!R21</f>
        <v>-5.7082879173226857</v>
      </c>
      <c r="S19" s="126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O20" s="124" t="s">
        <v>62</v>
      </c>
      <c r="P20" s="126">
        <f>G16</f>
        <v>-5.3156182810518704</v>
      </c>
      <c r="Q20" s="126">
        <f>'H Bogotá anual'!R22</f>
        <v>-4.1483214089157894</v>
      </c>
      <c r="S20" s="126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O21" s="126" t="s">
        <v>17</v>
      </c>
      <c r="P21" s="126">
        <f>G17</f>
        <v>-4.9393311630659964</v>
      </c>
      <c r="Q21" s="126">
        <f>'H Bogotá anual'!R23</f>
        <v>2.1536930692234391</v>
      </c>
      <c r="S21" s="126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2.4022129476851228</v>
      </c>
      <c r="Q22" s="126">
        <f>'H Bogotá anual'!R24</f>
        <v>6.8961830428739379</v>
      </c>
      <c r="S22" s="124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O23" s="127" t="s">
        <v>61</v>
      </c>
      <c r="P23" s="126">
        <f>H15</f>
        <v>1.7266444232602485</v>
      </c>
      <c r="Q23" s="126">
        <f>'H Bogotá anual'!R25</f>
        <v>10.522541422271692</v>
      </c>
      <c r="S23" s="124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124" t="s">
        <v>62</v>
      </c>
      <c r="P24" s="126">
        <f>H16</f>
        <v>1.7770221487295457</v>
      </c>
      <c r="Q24" s="126">
        <f>'H Bogotá anual'!R26</f>
        <v>13.220411971578262</v>
      </c>
      <c r="S24" s="124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O25" s="126" t="s">
        <v>17</v>
      </c>
      <c r="P25" s="126">
        <f>H17</f>
        <v>1.3065180619117323</v>
      </c>
      <c r="Q25" s="126">
        <f>'H Bogotá anual'!R27</f>
        <v>13.831815817931158</v>
      </c>
      <c r="S25" s="124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-3.3801715558504308</v>
      </c>
      <c r="Q26" s="126">
        <f>'H Bogotá anual'!R28</f>
        <v>10.290058011602321</v>
      </c>
      <c r="S26" s="124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O27" s="127" t="s">
        <v>61</v>
      </c>
      <c r="P27" s="126">
        <f>I15</f>
        <v>2.5770478745211989</v>
      </c>
      <c r="Q27" s="126">
        <f>'H Bogotá anual'!R29</f>
        <v>14.540136937216118</v>
      </c>
      <c r="S27" s="124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O28" s="124" t="s">
        <v>62</v>
      </c>
      <c r="P28" s="126">
        <f>I16</f>
        <v>1.6292906178489552</v>
      </c>
      <c r="Q28" s="126">
        <f>'H Bogotá anual'!R30</f>
        <v>11.076296128594088</v>
      </c>
      <c r="S28" s="12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O29" s="126" t="s">
        <v>17</v>
      </c>
      <c r="P29" s="126">
        <f>I17</f>
        <v>0.99875028169880142</v>
      </c>
      <c r="Q29" s="126">
        <f>'H Bogotá anual'!R31</f>
        <v>8.185094672110349</v>
      </c>
      <c r="S29" s="12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4.8724016065502251</v>
      </c>
      <c r="Q30" s="126">
        <v>9.9609092166943256</v>
      </c>
      <c r="S30" s="12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O31" s="127" t="s">
        <v>61</v>
      </c>
      <c r="P31" s="126">
        <f>J15</f>
        <v>1.6357469277661352E-2</v>
      </c>
      <c r="Q31" s="126">
        <v>4.1586201046212024</v>
      </c>
      <c r="S31" s="12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O32" s="124" t="s">
        <v>62</v>
      </c>
      <c r="P32" s="126">
        <f>J16</f>
        <v>1.8452593347136004</v>
      </c>
      <c r="Q32" s="126">
        <v>6.2495086407856171</v>
      </c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O33" s="126" t="s">
        <v>17</v>
      </c>
      <c r="P33" s="126">
        <f>J17</f>
        <v>0.62374001515808075</v>
      </c>
      <c r="Q33" s="126">
        <v>4.1525646117623216</v>
      </c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128"/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128"/>
      <c r="S35" s="12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128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128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128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128"/>
    </row>
    <row r="40" spans="1:19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128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128"/>
    </row>
    <row r="42" spans="1:19" x14ac:dyDescent="0.25">
      <c r="P42" s="128"/>
    </row>
    <row r="43" spans="1:19" x14ac:dyDescent="0.25">
      <c r="P43" s="128"/>
    </row>
    <row r="44" spans="1:19" x14ac:dyDescent="0.25">
      <c r="P44" s="128"/>
    </row>
    <row r="45" spans="1:19" x14ac:dyDescent="0.25">
      <c r="P45" s="128"/>
    </row>
    <row r="46" spans="1:19" x14ac:dyDescent="0.25">
      <c r="P46" s="128"/>
    </row>
    <row r="47" spans="1:19" x14ac:dyDescent="0.25">
      <c r="P47" s="128"/>
    </row>
  </sheetData>
  <mergeCells count="4">
    <mergeCell ref="C7:K7"/>
    <mergeCell ref="C9:J9"/>
    <mergeCell ref="C8:L8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8" orientation="portrait" r:id="rId1"/>
  <headerFooter>
    <oddFooter>&amp;C&amp;"-,Negrita"&amp;12&amp;K08-049Página 3</oddFooter>
  </headerFooter>
  <colBreaks count="1" manualBreakCount="1">
    <brk id="12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K28" sqref="K28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64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65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46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N11" s="124"/>
      <c r="O11" s="124"/>
      <c r="P11" s="124"/>
      <c r="Q11" s="124"/>
      <c r="R11" s="124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4"/>
      <c r="O12" s="124"/>
      <c r="P12" s="125" t="s">
        <v>59</v>
      </c>
      <c r="Q12" s="124"/>
      <c r="R12" s="12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4"/>
      <c r="O13" s="126"/>
      <c r="P13" s="126" t="s">
        <v>66</v>
      </c>
      <c r="Q13" s="125" t="s">
        <v>63</v>
      </c>
      <c r="R13" s="125"/>
    </row>
    <row r="14" spans="1:21" x14ac:dyDescent="0.25">
      <c r="A14" s="5"/>
      <c r="B14" s="6" t="s">
        <v>54</v>
      </c>
      <c r="D14" s="33">
        <v>7.4075178552790444</v>
      </c>
      <c r="E14" s="33">
        <v>20.348441729714729</v>
      </c>
      <c r="F14" s="33">
        <v>0.76938161097204194</v>
      </c>
      <c r="G14" s="33">
        <v>4.2570970695970711</v>
      </c>
      <c r="H14" s="33">
        <v>7.79433239275793</v>
      </c>
      <c r="I14" s="33">
        <v>10.57365193831612</v>
      </c>
      <c r="J14" s="111">
        <v>19.648800913960262</v>
      </c>
      <c r="K14" s="46"/>
      <c r="L14" s="9"/>
      <c r="M14" s="5"/>
      <c r="N14" s="124">
        <v>2008</v>
      </c>
      <c r="O14" s="126" t="s">
        <v>60</v>
      </c>
      <c r="P14" s="126">
        <f>F14</f>
        <v>0.76938161097204194</v>
      </c>
      <c r="Q14" s="126">
        <f>'H Bogotá anual'!R16</f>
        <v>0.68464187189141157</v>
      </c>
      <c r="R14" s="126"/>
      <c r="S14" s="57"/>
      <c r="T14" s="57"/>
      <c r="U14" s="57"/>
    </row>
    <row r="15" spans="1:21" x14ac:dyDescent="0.25">
      <c r="A15" s="5"/>
      <c r="B15" s="6" t="s">
        <v>55</v>
      </c>
      <c r="D15" s="34">
        <v>7.799397025664434</v>
      </c>
      <c r="E15" s="34">
        <v>13.89323023772311</v>
      </c>
      <c r="F15" s="34">
        <v>0.87596211386475886</v>
      </c>
      <c r="G15" s="34">
        <v>2.5989301531128772</v>
      </c>
      <c r="H15" s="34">
        <v>10.632825584177375</v>
      </c>
      <c r="I15" s="34">
        <v>21.590765737353344</v>
      </c>
      <c r="J15" s="111">
        <v>7.1204991003520623</v>
      </c>
      <c r="K15" s="46"/>
      <c r="L15" s="9"/>
      <c r="M15" s="5"/>
      <c r="N15" s="124"/>
      <c r="O15" s="127" t="s">
        <v>61</v>
      </c>
      <c r="P15" s="126">
        <f t="shared" ref="P15:P17" si="0">F15</f>
        <v>0.87596211386475886</v>
      </c>
      <c r="Q15" s="126">
        <f>'H Bogotá anual'!R17</f>
        <v>-0.73041825847700581</v>
      </c>
      <c r="R15" s="126"/>
      <c r="S15" s="57"/>
      <c r="T15" s="57"/>
      <c r="U15" s="57"/>
    </row>
    <row r="16" spans="1:21" x14ac:dyDescent="0.25">
      <c r="A16" s="5"/>
      <c r="B16" s="6" t="s">
        <v>56</v>
      </c>
      <c r="D16" s="34">
        <v>17.364829795045122</v>
      </c>
      <c r="E16" s="34">
        <v>8.2332003020170639</v>
      </c>
      <c r="F16" s="34">
        <v>-8.3712864873486392E-2</v>
      </c>
      <c r="G16" s="34">
        <v>1.2607346971344136</v>
      </c>
      <c r="H16" s="34">
        <v>18.454931394856345</v>
      </c>
      <c r="I16" s="34">
        <v>14.958547800996168</v>
      </c>
      <c r="J16" s="111">
        <v>9.5073083714177997</v>
      </c>
      <c r="K16" s="46"/>
      <c r="L16" s="9"/>
      <c r="M16" s="5"/>
      <c r="N16" s="124"/>
      <c r="O16" s="124" t="s">
        <v>62</v>
      </c>
      <c r="P16" s="126">
        <f t="shared" si="0"/>
        <v>-8.3712864873486392E-2</v>
      </c>
      <c r="Q16" s="126">
        <f>'H Bogotá anual'!R18</f>
        <v>-3.5403371660434946</v>
      </c>
      <c r="R16" s="126"/>
      <c r="S16" s="57"/>
      <c r="T16" s="57"/>
      <c r="U16" s="57"/>
    </row>
    <row r="17" spans="1:21" x14ac:dyDescent="0.25">
      <c r="A17" s="5"/>
      <c r="B17" s="6" t="s">
        <v>57</v>
      </c>
      <c r="D17" s="34">
        <v>15.547398634870069</v>
      </c>
      <c r="E17" s="34">
        <v>6.3993872997902157</v>
      </c>
      <c r="F17" s="34">
        <v>3.8218872837435081</v>
      </c>
      <c r="G17" s="34">
        <v>6.9415807560137432</v>
      </c>
      <c r="H17" s="34">
        <v>14.646191313759992</v>
      </c>
      <c r="I17" s="34">
        <v>15.247536437127529</v>
      </c>
      <c r="J17" s="111">
        <v>1.9103585995330574</v>
      </c>
      <c r="K17" s="46"/>
      <c r="L17" s="9"/>
      <c r="M17" s="5"/>
      <c r="N17" s="124"/>
      <c r="O17" s="126" t="s">
        <v>17</v>
      </c>
      <c r="P17" s="126">
        <f t="shared" si="0"/>
        <v>3.8218872837435081</v>
      </c>
      <c r="Q17" s="126">
        <f>'H Bogotá anual'!R19</f>
        <v>-3.5475078194727061</v>
      </c>
      <c r="R17" s="126"/>
      <c r="S17" s="58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4.2570970695970711</v>
      </c>
      <c r="Q18" s="126">
        <f>'H Bogotá anual'!R20</f>
        <v>-5.2793615749977203</v>
      </c>
      <c r="R18" s="126"/>
      <c r="S18" s="58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7" t="s">
        <v>61</v>
      </c>
      <c r="P19" s="126">
        <f>G15</f>
        <v>2.5989301531128772</v>
      </c>
      <c r="Q19" s="126">
        <f>'H Bogotá anual'!R21</f>
        <v>-5.7082879173226857</v>
      </c>
      <c r="R19" s="124"/>
      <c r="S19" s="58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4" t="s">
        <v>62</v>
      </c>
      <c r="P20" s="126">
        <f t="shared" ref="P20:P21" si="1">G16</f>
        <v>1.2607346971344136</v>
      </c>
      <c r="Q20" s="126">
        <f>'H Bogotá anual'!R22</f>
        <v>-4.1483214089157894</v>
      </c>
      <c r="R20" s="124"/>
      <c r="S20" s="58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 t="s">
        <v>17</v>
      </c>
      <c r="P21" s="126">
        <f t="shared" si="1"/>
        <v>6.9415807560137432</v>
      </c>
      <c r="Q21" s="126">
        <f>'H Bogotá anual'!R23</f>
        <v>2.1536930692234391</v>
      </c>
      <c r="R21" s="124"/>
      <c r="S21" s="58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7.79433239275793</v>
      </c>
      <c r="Q22" s="126">
        <f>'H Bogotá anual'!R24</f>
        <v>6.8961830428739379</v>
      </c>
      <c r="R22" s="124"/>
      <c r="S22" s="57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4"/>
      <c r="O23" s="127" t="s">
        <v>61</v>
      </c>
      <c r="P23" s="126">
        <f t="shared" ref="P23:P25" si="2">H15</f>
        <v>10.632825584177375</v>
      </c>
      <c r="Q23" s="126">
        <f>'H Bogotá anual'!R25</f>
        <v>10.522541422271692</v>
      </c>
      <c r="R23" s="124"/>
      <c r="S23" s="57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4"/>
      <c r="O24" s="124" t="s">
        <v>62</v>
      </c>
      <c r="P24" s="126">
        <f>H16</f>
        <v>18.454931394856345</v>
      </c>
      <c r="Q24" s="126">
        <f>'H Bogotá anual'!R26</f>
        <v>13.220411971578262</v>
      </c>
      <c r="R24" s="124"/>
      <c r="S24" s="57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4"/>
      <c r="O25" s="126" t="s">
        <v>17</v>
      </c>
      <c r="P25" s="126">
        <f t="shared" si="2"/>
        <v>14.646191313759992</v>
      </c>
      <c r="Q25" s="126">
        <f>'H Bogotá anual'!R27</f>
        <v>13.831815817931158</v>
      </c>
      <c r="R25" s="124"/>
      <c r="S25" s="57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10.57365193831612</v>
      </c>
      <c r="Q26" s="126">
        <f>'H Bogotá anual'!R28</f>
        <v>10.290058011602321</v>
      </c>
      <c r="R26" s="124"/>
      <c r="S26" s="57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4"/>
      <c r="O27" s="127" t="s">
        <v>61</v>
      </c>
      <c r="P27" s="126">
        <f>I15</f>
        <v>21.590765737353344</v>
      </c>
      <c r="Q27" s="126">
        <f>'H Bogotá anual'!R29</f>
        <v>14.540136937216118</v>
      </c>
      <c r="R27" s="124"/>
      <c r="S27" s="57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4"/>
      <c r="O28" s="124" t="s">
        <v>62</v>
      </c>
      <c r="P28" s="126">
        <f t="shared" ref="P28:P29" si="3">I16</f>
        <v>14.958547800996168</v>
      </c>
      <c r="Q28" s="126">
        <f>'H Bogotá anual'!R30</f>
        <v>11.076296128594088</v>
      </c>
      <c r="R28" s="12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4"/>
      <c r="O29" s="126" t="s">
        <v>17</v>
      </c>
      <c r="P29" s="126">
        <f t="shared" si="3"/>
        <v>15.247536437127529</v>
      </c>
      <c r="Q29" s="126">
        <f>'H Bogotá anual'!R31</f>
        <v>8.185094672110349</v>
      </c>
      <c r="R29" s="12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19.648800913960262</v>
      </c>
      <c r="Q30" s="126">
        <f>'H Bogotá anual'!R32</f>
        <v>9.9609092166943256</v>
      </c>
      <c r="R30" s="12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4"/>
      <c r="O31" s="127" t="s">
        <v>61</v>
      </c>
      <c r="P31" s="126">
        <f t="shared" ref="P31:P33" si="4">J15</f>
        <v>7.1204991003520623</v>
      </c>
      <c r="Q31" s="126">
        <f>'H Bogotá anual'!R33</f>
        <v>4.1586201046212024</v>
      </c>
      <c r="R31" s="12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4"/>
      <c r="O32" s="124" t="s">
        <v>62</v>
      </c>
      <c r="P32" s="126">
        <f>J16</f>
        <v>9.5073083714177997</v>
      </c>
      <c r="Q32" s="126">
        <f>'H Bogotá anual'!R34</f>
        <v>6.2495086407856171</v>
      </c>
      <c r="R32" s="12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4"/>
      <c r="O33" s="126" t="s">
        <v>17</v>
      </c>
      <c r="P33" s="126">
        <f t="shared" si="4"/>
        <v>1.9103585995330574</v>
      </c>
      <c r="Q33" s="126">
        <f>'H Bogotá anual'!R35</f>
        <v>4.1525646117623216</v>
      </c>
      <c r="R33" s="12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4"/>
      <c r="O34" s="124"/>
      <c r="P34" s="128"/>
      <c r="Q34" s="126"/>
      <c r="R34" s="12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D11:J11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4</oddFooter>
  </headerFooter>
  <colBreaks count="1" manualBreakCount="1">
    <brk id="12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K21" sqref="K21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68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67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46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N11" s="124"/>
      <c r="O11" s="124"/>
      <c r="P11" s="124"/>
      <c r="Q11" s="124"/>
      <c r="R11" s="124"/>
      <c r="S11" s="12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4"/>
      <c r="O12" s="124"/>
      <c r="P12" s="125" t="s">
        <v>59</v>
      </c>
      <c r="Q12" s="124"/>
      <c r="R12" s="124"/>
      <c r="S12" s="12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4"/>
      <c r="O13" s="126"/>
      <c r="P13" s="126" t="s">
        <v>69</v>
      </c>
      <c r="Q13" s="125" t="s">
        <v>63</v>
      </c>
      <c r="R13" s="125"/>
      <c r="S13" s="12"/>
    </row>
    <row r="14" spans="1:21" x14ac:dyDescent="0.25">
      <c r="A14" s="5"/>
      <c r="B14" s="6" t="s">
        <v>54</v>
      </c>
      <c r="D14" s="33">
        <v>8.4610102062563577</v>
      </c>
      <c r="E14" s="33">
        <v>10.432950526177898</v>
      </c>
      <c r="F14" s="33">
        <v>-0.70086298079299336</v>
      </c>
      <c r="G14" s="33">
        <v>-1.1040098753633543</v>
      </c>
      <c r="H14" s="33">
        <v>2.7098034083931299</v>
      </c>
      <c r="I14" s="33">
        <v>3.8967021120203782</v>
      </c>
      <c r="J14" s="111">
        <v>12.385801860679235</v>
      </c>
      <c r="K14" s="46"/>
      <c r="L14" s="9"/>
      <c r="M14" s="5"/>
      <c r="N14" s="124">
        <v>2008</v>
      </c>
      <c r="O14" s="126" t="s">
        <v>60</v>
      </c>
      <c r="P14" s="126">
        <f>F14</f>
        <v>-0.70086298079299336</v>
      </c>
      <c r="Q14" s="126">
        <f>'H Bogotá anual'!R16</f>
        <v>0.68464187189141157</v>
      </c>
      <c r="R14" s="126"/>
      <c r="S14" s="12"/>
      <c r="T14" s="57"/>
      <c r="U14" s="57"/>
    </row>
    <row r="15" spans="1:21" x14ac:dyDescent="0.25">
      <c r="A15" s="5"/>
      <c r="B15" s="6" t="s">
        <v>55</v>
      </c>
      <c r="D15" s="34">
        <v>3.530190169252756</v>
      </c>
      <c r="E15" s="34">
        <v>4.1189931350114506</v>
      </c>
      <c r="F15" s="34">
        <v>1.4166914166914069</v>
      </c>
      <c r="G15" s="34">
        <v>0.15325894905360293</v>
      </c>
      <c r="H15" s="34">
        <v>-1.8158248698805002</v>
      </c>
      <c r="I15" s="34">
        <v>15.474264158435492</v>
      </c>
      <c r="J15" s="111">
        <v>3.9185782390186663</v>
      </c>
      <c r="K15" s="46"/>
      <c r="L15" s="9"/>
      <c r="M15" s="5"/>
      <c r="N15" s="124"/>
      <c r="O15" s="127" t="s">
        <v>61</v>
      </c>
      <c r="P15" s="126">
        <f t="shared" ref="P15:P17" si="0">F15</f>
        <v>1.4166914166914069</v>
      </c>
      <c r="Q15" s="126">
        <f>'H Bogotá anual'!R17</f>
        <v>-0.73041825847700581</v>
      </c>
      <c r="R15" s="126"/>
      <c r="S15" s="12"/>
      <c r="T15" s="57"/>
      <c r="U15" s="57"/>
    </row>
    <row r="16" spans="1:21" x14ac:dyDescent="0.25">
      <c r="A16" s="5"/>
      <c r="B16" s="6" t="s">
        <v>56</v>
      </c>
      <c r="D16" s="34">
        <v>9.1745196558342244</v>
      </c>
      <c r="E16" s="34">
        <v>1.67004098563035</v>
      </c>
      <c r="F16" s="34">
        <v>5.0511918870088657E-2</v>
      </c>
      <c r="G16" s="34">
        <v>-0.63787646362066797</v>
      </c>
      <c r="H16" s="34">
        <v>2.1438133299459761</v>
      </c>
      <c r="I16" s="34">
        <v>11.165638302960733</v>
      </c>
      <c r="J16" s="111">
        <v>4.5892404192782177</v>
      </c>
      <c r="K16" s="46"/>
      <c r="L16" s="9"/>
      <c r="M16" s="5"/>
      <c r="N16" s="124"/>
      <c r="O16" s="124" t="s">
        <v>62</v>
      </c>
      <c r="P16" s="126">
        <f t="shared" si="0"/>
        <v>5.0511918870088657E-2</v>
      </c>
      <c r="Q16" s="126">
        <f>'H Bogotá anual'!R18</f>
        <v>-3.5403371660434946</v>
      </c>
      <c r="R16" s="126"/>
      <c r="S16" s="12"/>
      <c r="T16" s="57"/>
      <c r="U16" s="57"/>
    </row>
    <row r="17" spans="1:21" x14ac:dyDescent="0.25">
      <c r="A17" s="5"/>
      <c r="B17" s="6" t="s">
        <v>57</v>
      </c>
      <c r="D17" s="34">
        <v>10.221688435169884</v>
      </c>
      <c r="E17" s="34">
        <v>-7.2642742989970088E-2</v>
      </c>
      <c r="F17" s="34">
        <v>-1.7864931666182082</v>
      </c>
      <c r="G17" s="34">
        <v>3.427952850613436</v>
      </c>
      <c r="H17" s="34">
        <v>4.8252480163167411</v>
      </c>
      <c r="I17" s="34">
        <v>8.3460629282904328</v>
      </c>
      <c r="J17" s="111">
        <v>1.876702791686724</v>
      </c>
      <c r="K17" s="46"/>
      <c r="L17" s="9"/>
      <c r="M17" s="5"/>
      <c r="N17" s="124"/>
      <c r="O17" s="126" t="s">
        <v>17</v>
      </c>
      <c r="P17" s="126">
        <f t="shared" si="0"/>
        <v>-1.7864931666182082</v>
      </c>
      <c r="Q17" s="126">
        <f>'H Bogotá anual'!R19</f>
        <v>-3.5475078194727061</v>
      </c>
      <c r="R17" s="126"/>
      <c r="S17" s="45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-1.1040098753633543</v>
      </c>
      <c r="Q18" s="126">
        <f>'H Bogotá anual'!R20</f>
        <v>-5.2793615749977203</v>
      </c>
      <c r="R18" s="126"/>
      <c r="S18" s="45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7" t="s">
        <v>61</v>
      </c>
      <c r="P19" s="126">
        <f>G15</f>
        <v>0.15325894905360293</v>
      </c>
      <c r="Q19" s="126">
        <f>'H Bogotá anual'!R21</f>
        <v>-5.7082879173226857</v>
      </c>
      <c r="R19" s="124"/>
      <c r="S19" s="45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4" t="s">
        <v>62</v>
      </c>
      <c r="P20" s="126">
        <f t="shared" ref="P20:P21" si="1">G16</f>
        <v>-0.63787646362066797</v>
      </c>
      <c r="Q20" s="126">
        <f>'H Bogotá anual'!R22</f>
        <v>-4.1483214089157894</v>
      </c>
      <c r="R20" s="124"/>
      <c r="S20" s="45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 t="s">
        <v>17</v>
      </c>
      <c r="P21" s="126">
        <f t="shared" si="1"/>
        <v>3.427952850613436</v>
      </c>
      <c r="Q21" s="126">
        <f>'H Bogotá anual'!R23</f>
        <v>2.1536930692234391</v>
      </c>
      <c r="R21" s="124"/>
      <c r="S21" s="45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2.7098034083931299</v>
      </c>
      <c r="Q22" s="126">
        <f>'H Bogotá anual'!R24</f>
        <v>6.8961830428739379</v>
      </c>
      <c r="R22" s="124"/>
      <c r="S22" s="12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4"/>
      <c r="O23" s="127" t="s">
        <v>61</v>
      </c>
      <c r="P23" s="126">
        <f>H15</f>
        <v>-1.8158248698805002</v>
      </c>
      <c r="Q23" s="126">
        <f>'H Bogotá anual'!R25</f>
        <v>10.522541422271692</v>
      </c>
      <c r="R23" s="124"/>
      <c r="S23" s="12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4"/>
      <c r="O24" s="124" t="s">
        <v>62</v>
      </c>
      <c r="P24" s="126">
        <f t="shared" ref="P24:P25" si="2">H16</f>
        <v>2.1438133299459761</v>
      </c>
      <c r="Q24" s="126">
        <f>'H Bogotá anual'!R26</f>
        <v>13.220411971578262</v>
      </c>
      <c r="R24" s="124"/>
      <c r="S24" s="12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4"/>
      <c r="O25" s="126" t="s">
        <v>17</v>
      </c>
      <c r="P25" s="126">
        <f t="shared" si="2"/>
        <v>4.8252480163167411</v>
      </c>
      <c r="Q25" s="126">
        <f>'H Bogotá anual'!R27</f>
        <v>13.831815817931158</v>
      </c>
      <c r="R25" s="124"/>
      <c r="S25" s="12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3.8967021120203782</v>
      </c>
      <c r="Q26" s="126">
        <f>'H Bogotá anual'!R28</f>
        <v>10.290058011602321</v>
      </c>
      <c r="R26" s="124"/>
      <c r="S26" s="12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4"/>
      <c r="O27" s="127" t="s">
        <v>61</v>
      </c>
      <c r="P27" s="126">
        <f>I15</f>
        <v>15.474264158435492</v>
      </c>
      <c r="Q27" s="126">
        <f>'H Bogotá anual'!R29</f>
        <v>14.540136937216118</v>
      </c>
      <c r="R27" s="124"/>
      <c r="S27" s="12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4"/>
      <c r="O28" s="124" t="s">
        <v>62</v>
      </c>
      <c r="P28" s="126">
        <f t="shared" ref="P28:P29" si="3">I16</f>
        <v>11.165638302960733</v>
      </c>
      <c r="Q28" s="126">
        <f>'H Bogotá anual'!R30</f>
        <v>11.076296128594088</v>
      </c>
      <c r="R28" s="124"/>
      <c r="S28" s="12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4"/>
      <c r="O29" s="126" t="s">
        <v>17</v>
      </c>
      <c r="P29" s="126">
        <f t="shared" si="3"/>
        <v>8.3460629282904328</v>
      </c>
      <c r="Q29" s="126">
        <f>'H Bogotá anual'!R31</f>
        <v>8.185094672110349</v>
      </c>
      <c r="R29" s="124"/>
      <c r="S29" s="12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12.385801860679235</v>
      </c>
      <c r="Q30" s="126">
        <f>'H Bogotá anual'!R32</f>
        <v>9.9609092166943256</v>
      </c>
      <c r="R30" s="124"/>
      <c r="S30" s="12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4"/>
      <c r="O31" s="127" t="s">
        <v>61</v>
      </c>
      <c r="P31" s="126">
        <f t="shared" ref="P31:P33" si="4">J15</f>
        <v>3.9185782390186663</v>
      </c>
      <c r="Q31" s="126">
        <f>'H Bogotá anual'!R33</f>
        <v>4.1586201046212024</v>
      </c>
      <c r="R31" s="124"/>
      <c r="S31" s="12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4"/>
      <c r="O32" s="124" t="s">
        <v>62</v>
      </c>
      <c r="P32" s="126">
        <f t="shared" si="4"/>
        <v>4.5892404192782177</v>
      </c>
      <c r="Q32" s="126">
        <f>'H Bogotá anual'!R34</f>
        <v>6.2495086407856171</v>
      </c>
      <c r="R32" s="12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4"/>
      <c r="O33" s="126" t="s">
        <v>17</v>
      </c>
      <c r="P33" s="126">
        <f t="shared" si="4"/>
        <v>1.876702791686724</v>
      </c>
      <c r="Q33" s="126">
        <f>'H Bogotá anual'!R35</f>
        <v>4.1525646117623216</v>
      </c>
      <c r="R33" s="12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4"/>
      <c r="O34" s="124"/>
      <c r="P34" s="128"/>
      <c r="Q34" s="124"/>
      <c r="R34" s="12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24"/>
      <c r="O35" s="124"/>
      <c r="P35" s="128"/>
      <c r="Q35" s="124"/>
      <c r="R35" s="12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ht="14.25" customHeigh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68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71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46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N10" s="124"/>
      <c r="O10" s="124"/>
      <c r="P10" s="124"/>
      <c r="Q10" s="124"/>
      <c r="R10" s="124"/>
      <c r="S10" s="124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N11" s="124"/>
      <c r="O11" s="124"/>
      <c r="P11" s="124"/>
      <c r="Q11" s="124"/>
      <c r="R11" s="124"/>
      <c r="S11" s="124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4"/>
      <c r="O12" s="124"/>
      <c r="P12" s="125" t="s">
        <v>59</v>
      </c>
      <c r="Q12" s="124"/>
      <c r="R12" s="124"/>
      <c r="S12" s="12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4"/>
      <c r="O13" s="126"/>
      <c r="P13" s="126" t="s">
        <v>70</v>
      </c>
      <c r="Q13" s="125" t="s">
        <v>63</v>
      </c>
      <c r="R13" s="125"/>
      <c r="S13" s="124"/>
    </row>
    <row r="14" spans="1:21" x14ac:dyDescent="0.25">
      <c r="A14" s="5"/>
      <c r="B14" s="6" t="s">
        <v>54</v>
      </c>
      <c r="D14" s="33">
        <v>41.456949307850913</v>
      </c>
      <c r="E14" s="33">
        <v>13.802197802197803</v>
      </c>
      <c r="F14" s="33">
        <v>-1.3711857860177701</v>
      </c>
      <c r="G14" s="33">
        <v>-1.2799769150701357</v>
      </c>
      <c r="H14" s="33">
        <v>10.231650155025008</v>
      </c>
      <c r="I14" s="33">
        <v>14.713235851200857</v>
      </c>
      <c r="J14" s="111">
        <v>9.3904008324687602</v>
      </c>
      <c r="K14" s="46"/>
      <c r="L14" s="9"/>
      <c r="M14" s="5"/>
      <c r="N14" s="124">
        <v>2008</v>
      </c>
      <c r="O14" s="126" t="s">
        <v>60</v>
      </c>
      <c r="P14" s="126">
        <f>F14</f>
        <v>-1.3711857860177701</v>
      </c>
      <c r="Q14" s="126">
        <f>'H Bogotá anual'!R16</f>
        <v>0.68464187189141157</v>
      </c>
      <c r="R14" s="126"/>
      <c r="S14" s="124"/>
      <c r="T14" s="57"/>
      <c r="U14" s="57"/>
    </row>
    <row r="15" spans="1:21" x14ac:dyDescent="0.25">
      <c r="A15" s="5"/>
      <c r="B15" s="6" t="s">
        <v>55</v>
      </c>
      <c r="D15" s="34">
        <v>29.593862126879912</v>
      </c>
      <c r="E15" s="34">
        <v>3.0180750689719593</v>
      </c>
      <c r="F15" s="34">
        <v>-6.0909012932800932</v>
      </c>
      <c r="G15" s="34">
        <v>-4.0705934886741897</v>
      </c>
      <c r="H15" s="34">
        <v>22.231155778894475</v>
      </c>
      <c r="I15" s="33">
        <v>14.833952171993857</v>
      </c>
      <c r="J15" s="111">
        <v>-0.94710123202319529</v>
      </c>
      <c r="K15" s="46"/>
      <c r="L15" s="9"/>
      <c r="M15" s="5"/>
      <c r="N15" s="124"/>
      <c r="O15" s="127" t="s">
        <v>61</v>
      </c>
      <c r="P15" s="126">
        <f t="shared" ref="P15:P17" si="0">F15</f>
        <v>-6.0909012932800932</v>
      </c>
      <c r="Q15" s="126">
        <f>'H Bogotá anual'!R17</f>
        <v>-0.73041825847700581</v>
      </c>
      <c r="R15" s="126"/>
      <c r="S15" s="124"/>
      <c r="T15" s="57"/>
      <c r="U15" s="57"/>
    </row>
    <row r="16" spans="1:21" x14ac:dyDescent="0.25">
      <c r="A16" s="5"/>
      <c r="B16" s="6" t="s">
        <v>56</v>
      </c>
      <c r="D16" s="34">
        <v>17.244900410850271</v>
      </c>
      <c r="E16" s="34">
        <v>15.251493386067194</v>
      </c>
      <c r="F16" s="34">
        <v>-7.7176792731281418</v>
      </c>
      <c r="G16" s="34">
        <v>-4.3564127513222477</v>
      </c>
      <c r="H16" s="34">
        <v>19.70910262996204</v>
      </c>
      <c r="I16" s="33">
        <v>14.112380728000939</v>
      </c>
      <c r="J16" s="111">
        <v>4.3140361717657338</v>
      </c>
      <c r="K16" s="46"/>
      <c r="L16" s="9"/>
      <c r="M16" s="5"/>
      <c r="N16" s="124"/>
      <c r="O16" s="124" t="s">
        <v>62</v>
      </c>
      <c r="P16" s="126">
        <f t="shared" si="0"/>
        <v>-7.7176792731281418</v>
      </c>
      <c r="Q16" s="126">
        <f>'H Bogotá anual'!R18</f>
        <v>-3.5403371660434946</v>
      </c>
      <c r="R16" s="126"/>
      <c r="S16" s="124"/>
      <c r="T16" s="57"/>
      <c r="U16" s="57"/>
    </row>
    <row r="17" spans="1:21" x14ac:dyDescent="0.25">
      <c r="A17" s="5"/>
      <c r="B17" s="6" t="s">
        <v>57</v>
      </c>
      <c r="D17" s="34">
        <v>8.9010632408803581</v>
      </c>
      <c r="E17" s="34">
        <v>8.1630148992112304</v>
      </c>
      <c r="F17" s="34">
        <v>-7.1904322038018336</v>
      </c>
      <c r="G17" s="34">
        <v>6.1541819451719881</v>
      </c>
      <c r="H17" s="34">
        <v>15.652731743825509</v>
      </c>
      <c r="I17" s="33">
        <v>10.007040200254579</v>
      </c>
      <c r="J17" s="111">
        <v>-0.40440217655035582</v>
      </c>
      <c r="K17" s="46"/>
      <c r="L17" s="9"/>
      <c r="M17" s="5"/>
      <c r="N17" s="124"/>
      <c r="O17" s="126" t="s">
        <v>17</v>
      </c>
      <c r="P17" s="126">
        <f t="shared" si="0"/>
        <v>-7.1904322038018336</v>
      </c>
      <c r="Q17" s="126">
        <f>'H Bogotá anual'!R19</f>
        <v>-3.5475078194727061</v>
      </c>
      <c r="R17" s="126"/>
      <c r="S17" s="126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-1.2799769150701357</v>
      </c>
      <c r="Q18" s="126">
        <f>'H Bogotá anual'!R20</f>
        <v>-5.2793615749977203</v>
      </c>
      <c r="R18" s="126"/>
      <c r="S18" s="126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7" t="s">
        <v>61</v>
      </c>
      <c r="P19" s="126">
        <f t="shared" ref="P19:P21" si="1">G15</f>
        <v>-4.0705934886741897</v>
      </c>
      <c r="Q19" s="126">
        <f>'H Bogotá anual'!R21</f>
        <v>-5.7082879173226857</v>
      </c>
      <c r="R19" s="124"/>
      <c r="S19" s="126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4" t="s">
        <v>62</v>
      </c>
      <c r="P20" s="126">
        <f t="shared" si="1"/>
        <v>-4.3564127513222477</v>
      </c>
      <c r="Q20" s="126">
        <f>'H Bogotá anual'!R22</f>
        <v>-4.1483214089157894</v>
      </c>
      <c r="R20" s="124"/>
      <c r="S20" s="126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 t="s">
        <v>17</v>
      </c>
      <c r="P21" s="126">
        <f t="shared" si="1"/>
        <v>6.1541819451719881</v>
      </c>
      <c r="Q21" s="126">
        <f>'H Bogotá anual'!R23</f>
        <v>2.1536930692234391</v>
      </c>
      <c r="R21" s="124"/>
      <c r="S21" s="126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10.231650155025008</v>
      </c>
      <c r="Q22" s="126">
        <f>'H Bogotá anual'!R24</f>
        <v>6.8961830428739379</v>
      </c>
      <c r="R22" s="124"/>
      <c r="S22" s="124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4"/>
      <c r="O23" s="127" t="s">
        <v>61</v>
      </c>
      <c r="P23" s="126">
        <f t="shared" ref="P23:P25" si="2">H15</f>
        <v>22.231155778894475</v>
      </c>
      <c r="Q23" s="126">
        <f>'H Bogotá anual'!R25</f>
        <v>10.522541422271692</v>
      </c>
      <c r="R23" s="124"/>
      <c r="S23" s="124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4"/>
      <c r="O24" s="124" t="s">
        <v>62</v>
      </c>
      <c r="P24" s="126">
        <f t="shared" si="2"/>
        <v>19.70910262996204</v>
      </c>
      <c r="Q24" s="126">
        <f>'H Bogotá anual'!R26</f>
        <v>13.220411971578262</v>
      </c>
      <c r="R24" s="124"/>
      <c r="S24" s="124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4"/>
      <c r="O25" s="126" t="s">
        <v>17</v>
      </c>
      <c r="P25" s="126">
        <f t="shared" si="2"/>
        <v>15.652731743825509</v>
      </c>
      <c r="Q25" s="126">
        <f>'H Bogotá anual'!R27</f>
        <v>13.831815817931158</v>
      </c>
      <c r="R25" s="124"/>
      <c r="S25" s="124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14.713235851200857</v>
      </c>
      <c r="Q26" s="126">
        <f>'H Bogotá anual'!R28</f>
        <v>10.290058011602321</v>
      </c>
      <c r="R26" s="124"/>
      <c r="S26" s="124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4"/>
      <c r="O27" s="127" t="s">
        <v>61</v>
      </c>
      <c r="P27" s="126">
        <f t="shared" ref="P27:P29" si="3">I15</f>
        <v>14.833952171993857</v>
      </c>
      <c r="Q27" s="126">
        <f>'H Bogotá anual'!R29</f>
        <v>14.540136937216118</v>
      </c>
      <c r="R27" s="124"/>
      <c r="S27" s="124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4"/>
      <c r="O28" s="124" t="s">
        <v>62</v>
      </c>
      <c r="P28" s="126">
        <f t="shared" si="3"/>
        <v>14.112380728000939</v>
      </c>
      <c r="Q28" s="126">
        <f>'H Bogotá anual'!R30</f>
        <v>11.076296128594088</v>
      </c>
      <c r="R28" s="124"/>
      <c r="S28" s="12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4"/>
      <c r="O29" s="126" t="s">
        <v>17</v>
      </c>
      <c r="P29" s="126">
        <f t="shared" si="3"/>
        <v>10.007040200254579</v>
      </c>
      <c r="Q29" s="126">
        <f>'H Bogotá anual'!R31</f>
        <v>8.185094672110349</v>
      </c>
      <c r="R29" s="124"/>
      <c r="S29" s="12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9.3904008324687602</v>
      </c>
      <c r="Q30" s="126">
        <f>'H Bogotá anual'!R32</f>
        <v>9.9609092166943256</v>
      </c>
      <c r="R30" s="124"/>
      <c r="S30" s="12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4"/>
      <c r="O31" s="127" t="s">
        <v>61</v>
      </c>
      <c r="P31" s="126">
        <f t="shared" ref="P31:P33" si="4">J15</f>
        <v>-0.94710123202319529</v>
      </c>
      <c r="Q31" s="126">
        <f>'H Bogotá anual'!R33</f>
        <v>4.1586201046212024</v>
      </c>
      <c r="R31" s="124"/>
      <c r="S31" s="12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4"/>
      <c r="O32" s="124" t="s">
        <v>62</v>
      </c>
      <c r="P32" s="126">
        <f t="shared" si="4"/>
        <v>4.3140361717657338</v>
      </c>
      <c r="Q32" s="126">
        <f>'H Bogotá anual'!R34</f>
        <v>6.2495086407856171</v>
      </c>
      <c r="R32" s="124"/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4"/>
      <c r="O33" s="126" t="s">
        <v>17</v>
      </c>
      <c r="P33" s="126">
        <f t="shared" si="4"/>
        <v>-0.40440217655035582</v>
      </c>
      <c r="Q33" s="126">
        <f>'H Bogotá anual'!R35</f>
        <v>4.1525646117623216</v>
      </c>
      <c r="R33" s="124"/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4"/>
      <c r="O34" s="124"/>
      <c r="P34" s="128"/>
      <c r="Q34" s="126"/>
      <c r="R34" s="124"/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9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9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9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9" x14ac:dyDescent="0.25">
      <c r="P42" s="44"/>
    </row>
    <row r="43" spans="1:19" x14ac:dyDescent="0.25">
      <c r="P43" s="44"/>
    </row>
    <row r="44" spans="1:19" x14ac:dyDescent="0.25">
      <c r="P44" s="44"/>
    </row>
    <row r="45" spans="1:19" x14ac:dyDescent="0.25">
      <c r="P45" s="44"/>
    </row>
    <row r="46" spans="1:19" x14ac:dyDescent="0.25">
      <c r="P46" s="44"/>
    </row>
    <row r="47" spans="1:19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85" zoomScaleSheetLayoutView="100" workbookViewId="0">
      <selection activeCell="K19" sqref="K19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8" width="10.85546875" style="12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73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74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46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  <c r="N10" s="124"/>
      <c r="O10" s="124"/>
      <c r="P10" s="124"/>
      <c r="Q10" s="124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N11" s="124"/>
      <c r="O11" s="124"/>
      <c r="P11" s="124"/>
      <c r="Q11" s="124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4"/>
      <c r="O12" s="124"/>
      <c r="P12" s="125" t="s">
        <v>59</v>
      </c>
      <c r="Q12" s="12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4"/>
      <c r="O13" s="126"/>
      <c r="P13" s="126" t="s">
        <v>70</v>
      </c>
      <c r="Q13" s="125" t="s">
        <v>63</v>
      </c>
      <c r="R13" s="52"/>
    </row>
    <row r="14" spans="1:21" x14ac:dyDescent="0.25">
      <c r="A14" s="5"/>
      <c r="B14" s="6" t="s">
        <v>54</v>
      </c>
      <c r="D14" s="34">
        <v>35.684448002328793</v>
      </c>
      <c r="E14" s="34">
        <v>47.089742764583484</v>
      </c>
      <c r="F14" s="34">
        <v>8.984101516919484</v>
      </c>
      <c r="G14" s="34">
        <v>5.7548564966307225</v>
      </c>
      <c r="H14" s="34">
        <v>17.317244477628947</v>
      </c>
      <c r="I14" s="34">
        <v>29.63210666263949</v>
      </c>
      <c r="J14" s="111">
        <v>18.791254890106778</v>
      </c>
      <c r="K14" s="46"/>
      <c r="L14" s="9"/>
      <c r="M14" s="5"/>
      <c r="N14" s="124">
        <v>2008</v>
      </c>
      <c r="O14" s="126" t="s">
        <v>60</v>
      </c>
      <c r="P14" s="126">
        <f>F14</f>
        <v>8.984101516919484</v>
      </c>
      <c r="Q14" s="126">
        <f>'H Bogotá anual'!R16</f>
        <v>0.68464187189141157</v>
      </c>
      <c r="R14" s="45"/>
      <c r="T14" s="57"/>
      <c r="U14" s="57"/>
    </row>
    <row r="15" spans="1:21" x14ac:dyDescent="0.25">
      <c r="A15" s="5"/>
      <c r="B15" s="6" t="s">
        <v>55</v>
      </c>
      <c r="D15" s="34">
        <v>43.233825066790565</v>
      </c>
      <c r="E15" s="34">
        <v>37.662337662337663</v>
      </c>
      <c r="F15" s="34">
        <v>12.498106475013881</v>
      </c>
      <c r="G15" s="34">
        <v>0.12118763886084238</v>
      </c>
      <c r="H15" s="34">
        <v>24.613901777508818</v>
      </c>
      <c r="I15" s="34">
        <v>34.063627969445129</v>
      </c>
      <c r="J15" s="111">
        <v>17.436715832028394</v>
      </c>
      <c r="K15" s="46"/>
      <c r="L15" s="9"/>
      <c r="M15" s="5"/>
      <c r="N15" s="124"/>
      <c r="O15" s="127" t="s">
        <v>61</v>
      </c>
      <c r="P15" s="126">
        <f t="shared" ref="P15:P17" si="0">F15</f>
        <v>12.498106475013881</v>
      </c>
      <c r="Q15" s="126">
        <f>'H Bogotá anual'!R17</f>
        <v>-0.73041825847700581</v>
      </c>
      <c r="R15" s="45"/>
      <c r="T15" s="57"/>
      <c r="U15" s="57"/>
    </row>
    <row r="16" spans="1:21" x14ac:dyDescent="0.25">
      <c r="A16" s="5"/>
      <c r="B16" s="6" t="s">
        <v>56</v>
      </c>
      <c r="D16" s="34">
        <v>52.96604919149992</v>
      </c>
      <c r="E16" s="34">
        <v>35.822845050171615</v>
      </c>
      <c r="F16" s="34">
        <v>12.30803637990161</v>
      </c>
      <c r="G16" s="34">
        <v>-0.26817125788251017</v>
      </c>
      <c r="H16" s="34">
        <v>31.948937076527816</v>
      </c>
      <c r="I16" s="34">
        <v>29.144304103950613</v>
      </c>
      <c r="J16" s="111">
        <v>18.250035267362708</v>
      </c>
      <c r="K16" s="46"/>
      <c r="L16" s="9"/>
      <c r="M16" s="5"/>
      <c r="N16" s="124"/>
      <c r="O16" s="124" t="s">
        <v>62</v>
      </c>
      <c r="P16" s="126">
        <f t="shared" si="0"/>
        <v>12.30803637990161</v>
      </c>
      <c r="Q16" s="126">
        <f>'H Bogotá anual'!R18</f>
        <v>-3.5403371660434946</v>
      </c>
      <c r="R16" s="45"/>
      <c r="T16" s="57"/>
      <c r="U16" s="57"/>
    </row>
    <row r="17" spans="1:21" x14ac:dyDescent="0.25">
      <c r="A17" s="5"/>
      <c r="B17" s="6" t="s">
        <v>57</v>
      </c>
      <c r="D17" s="34">
        <v>29.676395060149808</v>
      </c>
      <c r="E17" s="34">
        <v>18.92111750205423</v>
      </c>
      <c r="F17" s="34">
        <v>11.684067243845298</v>
      </c>
      <c r="G17" s="34">
        <v>17.094477130854948</v>
      </c>
      <c r="H17" s="34">
        <v>31.39305112327493</v>
      </c>
      <c r="I17" s="34">
        <v>26.856062890805621</v>
      </c>
      <c r="J17" s="111">
        <v>13.419501738085637</v>
      </c>
      <c r="K17" s="46"/>
      <c r="L17" s="9"/>
      <c r="M17" s="5"/>
      <c r="N17" s="124"/>
      <c r="O17" s="126" t="s">
        <v>17</v>
      </c>
      <c r="P17" s="126">
        <f t="shared" si="0"/>
        <v>11.684067243845298</v>
      </c>
      <c r="Q17" s="126">
        <f>'H Bogotá anual'!R19</f>
        <v>-3.5475078194727061</v>
      </c>
      <c r="R17" s="45"/>
      <c r="S17" s="91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5.7548564966307225</v>
      </c>
      <c r="Q18" s="126">
        <f>'H Bogotá anual'!R20</f>
        <v>-5.2793615749977203</v>
      </c>
      <c r="R18" s="45"/>
      <c r="S18" s="91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7" t="s">
        <v>61</v>
      </c>
      <c r="P19" s="126">
        <f t="shared" ref="P19:P21" si="1">G15</f>
        <v>0.12118763886084238</v>
      </c>
      <c r="Q19" s="126">
        <f>'H Bogotá anual'!R21</f>
        <v>-5.7082879173226857</v>
      </c>
      <c r="S19" s="91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4" t="s">
        <v>62</v>
      </c>
      <c r="P20" s="126">
        <f t="shared" si="1"/>
        <v>-0.26817125788251017</v>
      </c>
      <c r="Q20" s="126">
        <f>'H Bogotá anual'!R22</f>
        <v>-4.1483214089157894</v>
      </c>
      <c r="S20" s="91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 t="s">
        <v>17</v>
      </c>
      <c r="P21" s="126">
        <f t="shared" si="1"/>
        <v>17.094477130854948</v>
      </c>
      <c r="Q21" s="126">
        <f>'H Bogotá anual'!R23</f>
        <v>2.1536930692234391</v>
      </c>
      <c r="S21" s="91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17.317244477628947</v>
      </c>
      <c r="Q22" s="126">
        <f>'H Bogotá anual'!R24</f>
        <v>6.8961830428739379</v>
      </c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4"/>
      <c r="O23" s="127" t="s">
        <v>61</v>
      </c>
      <c r="P23" s="126">
        <f t="shared" ref="P23:P25" si="2">H15</f>
        <v>24.613901777508818</v>
      </c>
      <c r="Q23" s="126">
        <f>'H Bogotá anual'!R25</f>
        <v>10.522541422271692</v>
      </c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4"/>
      <c r="O24" s="124" t="s">
        <v>62</v>
      </c>
      <c r="P24" s="126">
        <f t="shared" si="2"/>
        <v>31.948937076527816</v>
      </c>
      <c r="Q24" s="126">
        <f>'H Bogotá anual'!R26</f>
        <v>13.220411971578262</v>
      </c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4"/>
      <c r="O25" s="126" t="s">
        <v>17</v>
      </c>
      <c r="P25" s="126">
        <f t="shared" si="2"/>
        <v>31.39305112327493</v>
      </c>
      <c r="Q25" s="126">
        <f>'H Bogotá anual'!R27</f>
        <v>13.831815817931158</v>
      </c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29.63210666263949</v>
      </c>
      <c r="Q26" s="126">
        <f>'H Bogotá anual'!R28</f>
        <v>10.290058011602321</v>
      </c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4"/>
      <c r="O27" s="127" t="s">
        <v>61</v>
      </c>
      <c r="P27" s="126">
        <f t="shared" ref="P27:P29" si="3">I15</f>
        <v>34.063627969445129</v>
      </c>
      <c r="Q27" s="126">
        <f>'H Bogotá anual'!R29</f>
        <v>14.540136937216118</v>
      </c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4"/>
      <c r="O28" s="124" t="s">
        <v>62</v>
      </c>
      <c r="P28" s="126">
        <f t="shared" si="3"/>
        <v>29.144304103950613</v>
      </c>
      <c r="Q28" s="126">
        <f>'H Bogotá anual'!R30</f>
        <v>11.076296128594088</v>
      </c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4"/>
      <c r="O29" s="126" t="s">
        <v>17</v>
      </c>
      <c r="P29" s="126">
        <f t="shared" si="3"/>
        <v>26.856062890805621</v>
      </c>
      <c r="Q29" s="126">
        <f>'H Bogotá anual'!R31</f>
        <v>8.185094672110349</v>
      </c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18.791254890106778</v>
      </c>
      <c r="Q30" s="126">
        <f>'H Bogotá anual'!R32</f>
        <v>9.9609092166943256</v>
      </c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4"/>
      <c r="O31" s="127" t="s">
        <v>61</v>
      </c>
      <c r="P31" s="126">
        <f t="shared" ref="P31:P33" si="4">J15</f>
        <v>17.436715832028394</v>
      </c>
      <c r="Q31" s="126">
        <f>'H Bogotá anual'!R33</f>
        <v>4.1586201046212024</v>
      </c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4"/>
      <c r="O32" s="124" t="s">
        <v>62</v>
      </c>
      <c r="P32" s="126">
        <f t="shared" si="4"/>
        <v>18.250035267362708</v>
      </c>
      <c r="Q32" s="126">
        <f>'H Bogotá anual'!R34</f>
        <v>6.2495086407856171</v>
      </c>
    </row>
    <row r="33" spans="1:17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4"/>
      <c r="O33" s="126" t="s">
        <v>17</v>
      </c>
      <c r="P33" s="126">
        <f t="shared" si="4"/>
        <v>13.419501738085637</v>
      </c>
      <c r="Q33" s="126">
        <f>'H Bogotá anual'!R35</f>
        <v>4.1525646117623216</v>
      </c>
    </row>
    <row r="34" spans="1:17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4"/>
      <c r="O34" s="124"/>
      <c r="P34" s="128"/>
      <c r="Q34" s="124"/>
    </row>
    <row r="35" spans="1:17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N35" s="124"/>
      <c r="O35" s="124"/>
      <c r="P35" s="128"/>
      <c r="Q35" s="124"/>
    </row>
    <row r="36" spans="1:17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7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7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7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7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7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7" x14ac:dyDescent="0.25">
      <c r="P42" s="44"/>
    </row>
    <row r="43" spans="1:17" x14ac:dyDescent="0.25">
      <c r="P43" s="44"/>
    </row>
    <row r="44" spans="1:17" x14ac:dyDescent="0.25">
      <c r="P44" s="44"/>
    </row>
    <row r="45" spans="1:17" x14ac:dyDescent="0.25">
      <c r="P45" s="44"/>
    </row>
    <row r="46" spans="1:17" x14ac:dyDescent="0.25">
      <c r="P46" s="44"/>
    </row>
    <row r="47" spans="1:17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7"/>
  <sheetViews>
    <sheetView view="pageBreakPreview" topLeftCell="B1" zoomScaleNormal="100" zoomScaleSheetLayoutView="100" workbookViewId="0">
      <selection activeCell="J20" sqref="J20"/>
    </sheetView>
  </sheetViews>
  <sheetFormatPr baseColWidth="10" defaultColWidth="10.85546875" defaultRowHeight="15.75" x14ac:dyDescent="0.25"/>
  <cols>
    <col min="1" max="1" width="1.85546875" style="4" customWidth="1"/>
    <col min="2" max="2" width="19.85546875" style="4" customWidth="1"/>
    <col min="3" max="3" width="4.5703125" style="4" customWidth="1"/>
    <col min="4" max="9" width="8.85546875" style="4" customWidth="1"/>
    <col min="10" max="10" width="10.140625" style="4" customWidth="1"/>
    <col min="11" max="11" width="6.42578125" style="4" customWidth="1"/>
    <col min="12" max="12" width="3.42578125" style="4" customWidth="1"/>
    <col min="13" max="13" width="10.85546875" style="4"/>
    <col min="14" max="14" width="11.42578125" style="12" customWidth="1"/>
    <col min="15" max="15" width="3.28515625" style="12" customWidth="1"/>
    <col min="16" max="17" width="10.85546875" style="12"/>
    <col min="18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1" x14ac:dyDescent="0.25">
      <c r="A7" s="5"/>
      <c r="B7" s="6"/>
      <c r="C7" s="145" t="s">
        <v>76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1" x14ac:dyDescent="0.25">
      <c r="A8" s="5"/>
      <c r="B8" s="6"/>
      <c r="C8" s="148" t="s">
        <v>75</v>
      </c>
      <c r="D8" s="148"/>
      <c r="E8" s="148"/>
      <c r="F8" s="148"/>
      <c r="G8" s="148"/>
      <c r="H8" s="148"/>
      <c r="I8" s="148"/>
      <c r="J8" s="148"/>
      <c r="K8" s="148"/>
      <c r="L8" s="149"/>
      <c r="M8" s="5"/>
    </row>
    <row r="9" spans="1:21" x14ac:dyDescent="0.25">
      <c r="A9" s="5"/>
      <c r="B9" s="6"/>
      <c r="C9" s="146" t="s">
        <v>94</v>
      </c>
      <c r="D9" s="146"/>
      <c r="E9" s="146"/>
      <c r="F9" s="146"/>
      <c r="G9" s="146"/>
      <c r="H9" s="146"/>
      <c r="I9" s="146"/>
      <c r="J9" s="146"/>
      <c r="K9" s="146"/>
      <c r="L9" s="9"/>
      <c r="M9" s="5"/>
    </row>
    <row r="10" spans="1:21" x14ac:dyDescent="0.25">
      <c r="A10" s="5"/>
      <c r="B10" s="6"/>
      <c r="D10" s="6"/>
      <c r="E10" s="6"/>
      <c r="F10" s="6"/>
      <c r="G10" s="6"/>
      <c r="H10" s="6"/>
      <c r="I10" s="6"/>
      <c r="J10" s="92"/>
      <c r="K10" s="6"/>
      <c r="L10" s="9"/>
      <c r="M10" s="5"/>
    </row>
    <row r="11" spans="1:21" ht="15.75" customHeight="1" x14ac:dyDescent="0.25">
      <c r="A11" s="5"/>
      <c r="B11" s="7"/>
      <c r="D11" s="147" t="s">
        <v>14</v>
      </c>
      <c r="E11" s="147"/>
      <c r="F11" s="147"/>
      <c r="G11" s="147"/>
      <c r="H11" s="147"/>
      <c r="I11" s="147"/>
      <c r="J11" s="147"/>
      <c r="K11" s="75"/>
      <c r="L11" s="9"/>
      <c r="M11" s="5"/>
      <c r="N11" s="124"/>
      <c r="O11" s="124"/>
      <c r="P11" s="124"/>
      <c r="Q11" s="124"/>
      <c r="R11" s="124"/>
    </row>
    <row r="12" spans="1:21" x14ac:dyDescent="0.25">
      <c r="A12" s="5"/>
      <c r="B12" s="7"/>
      <c r="D12" s="31">
        <v>2006</v>
      </c>
      <c r="E12" s="31">
        <v>2007</v>
      </c>
      <c r="F12" s="31">
        <v>2008</v>
      </c>
      <c r="G12" s="31">
        <v>2009</v>
      </c>
      <c r="H12" s="31">
        <v>2010</v>
      </c>
      <c r="I12" s="31">
        <v>2011</v>
      </c>
      <c r="J12" s="31">
        <v>2012</v>
      </c>
      <c r="K12" s="92"/>
      <c r="L12" s="9"/>
      <c r="M12" s="5"/>
      <c r="N12" s="124"/>
      <c r="O12" s="124"/>
      <c r="P12" s="125" t="s">
        <v>59</v>
      </c>
      <c r="Q12" s="124"/>
      <c r="R12" s="124"/>
    </row>
    <row r="13" spans="1:21" ht="12" customHeight="1" x14ac:dyDescent="0.25">
      <c r="A13" s="5"/>
      <c r="B13" s="7"/>
      <c r="D13" s="7"/>
      <c r="E13" s="7"/>
      <c r="F13" s="7"/>
      <c r="G13" s="7"/>
      <c r="H13" s="7"/>
      <c r="I13" s="7"/>
      <c r="J13" s="7"/>
      <c r="K13" s="92"/>
      <c r="L13" s="9"/>
      <c r="M13" s="5"/>
      <c r="N13" s="124"/>
      <c r="O13" s="126"/>
      <c r="P13" s="126" t="s">
        <v>77</v>
      </c>
      <c r="Q13" s="125" t="s">
        <v>63</v>
      </c>
      <c r="R13" s="125"/>
    </row>
    <row r="14" spans="1:21" x14ac:dyDescent="0.25">
      <c r="A14" s="5"/>
      <c r="B14" s="6" t="s">
        <v>54</v>
      </c>
      <c r="D14" s="33">
        <v>33.361953825605781</v>
      </c>
      <c r="E14" s="33">
        <v>35.572406228390193</v>
      </c>
      <c r="F14" s="33">
        <v>-3.51859994723418</v>
      </c>
      <c r="G14" s="33">
        <v>-14.697062228258407</v>
      </c>
      <c r="H14" s="33">
        <v>12.141903082758997</v>
      </c>
      <c r="I14" s="34">
        <v>46.29435529976751</v>
      </c>
      <c r="J14" s="111">
        <v>-1.1648980270868359</v>
      </c>
      <c r="K14" s="46"/>
      <c r="L14" s="9"/>
      <c r="M14" s="5"/>
      <c r="N14" s="124">
        <v>2008</v>
      </c>
      <c r="O14" s="126" t="s">
        <v>60</v>
      </c>
      <c r="P14" s="126">
        <f>F14</f>
        <v>-3.51859994723418</v>
      </c>
      <c r="Q14" s="126">
        <f>'H Bogotá anual'!R16</f>
        <v>0.68464187189141157</v>
      </c>
      <c r="R14" s="126"/>
      <c r="T14" s="57"/>
      <c r="U14" s="57"/>
    </row>
    <row r="15" spans="1:21" x14ac:dyDescent="0.25">
      <c r="A15" s="5"/>
      <c r="B15" s="6" t="s">
        <v>55</v>
      </c>
      <c r="D15" s="34">
        <v>23.945242070116855</v>
      </c>
      <c r="E15" s="34">
        <v>23.293177018231969</v>
      </c>
      <c r="F15" s="34">
        <v>-1.3502766100628394</v>
      </c>
      <c r="G15" s="34">
        <v>-22.668237712179739</v>
      </c>
      <c r="H15" s="34">
        <v>37.966983239583449</v>
      </c>
      <c r="I15" s="34">
        <v>27.988873204351062</v>
      </c>
      <c r="J15" s="111">
        <v>3.0391820193022445</v>
      </c>
      <c r="K15" s="46"/>
      <c r="L15" s="9"/>
      <c r="M15" s="5"/>
      <c r="N15" s="124"/>
      <c r="O15" s="127" t="s">
        <v>61</v>
      </c>
      <c r="P15" s="126">
        <f t="shared" ref="P15:P17" si="0">F15</f>
        <v>-1.3502766100628394</v>
      </c>
      <c r="Q15" s="126">
        <f>'H Bogotá anual'!R17</f>
        <v>-0.73041825847700581</v>
      </c>
      <c r="R15" s="126"/>
      <c r="T15" s="57"/>
      <c r="U15" s="57"/>
    </row>
    <row r="16" spans="1:21" x14ac:dyDescent="0.25">
      <c r="A16" s="5"/>
      <c r="B16" s="6" t="s">
        <v>56</v>
      </c>
      <c r="D16" s="34">
        <v>38.201236209999202</v>
      </c>
      <c r="E16" s="34">
        <v>22.935243109614014</v>
      </c>
      <c r="F16" s="34">
        <v>-6.5585472184698679</v>
      </c>
      <c r="G16" s="34">
        <v>-15.614039410890157</v>
      </c>
      <c r="H16" s="34">
        <v>39.509802012965544</v>
      </c>
      <c r="I16" s="34">
        <v>11.940079819151016</v>
      </c>
      <c r="J16" s="111">
        <v>1.4713314228323116</v>
      </c>
      <c r="K16" s="46"/>
      <c r="L16" s="9"/>
      <c r="M16" s="5"/>
      <c r="N16" s="124"/>
      <c r="O16" s="124" t="s">
        <v>62</v>
      </c>
      <c r="P16" s="126">
        <f t="shared" si="0"/>
        <v>-6.5585472184698679</v>
      </c>
      <c r="Q16" s="126">
        <f>'H Bogotá anual'!R18</f>
        <v>-3.5403371660434946</v>
      </c>
      <c r="R16" s="126"/>
      <c r="T16" s="57"/>
      <c r="U16" s="57"/>
    </row>
    <row r="17" spans="1:21" x14ac:dyDescent="0.25">
      <c r="A17" s="5"/>
      <c r="B17" s="6" t="s">
        <v>57</v>
      </c>
      <c r="D17" s="34">
        <v>37.714480200924804</v>
      </c>
      <c r="E17" s="34">
        <v>12.26936876283653</v>
      </c>
      <c r="F17" s="34">
        <v>-14.01342057720627</v>
      </c>
      <c r="G17" s="34">
        <v>-1.0522877547957776</v>
      </c>
      <c r="H17" s="34">
        <v>58.958825891064826</v>
      </c>
      <c r="I17" s="34">
        <v>-11.803400142561271</v>
      </c>
      <c r="J17" s="111">
        <v>16.685199472793034</v>
      </c>
      <c r="K17" s="46"/>
      <c r="L17" s="9"/>
      <c r="M17" s="5"/>
      <c r="N17" s="124"/>
      <c r="O17" s="126" t="s">
        <v>17</v>
      </c>
      <c r="P17" s="126">
        <f t="shared" si="0"/>
        <v>-14.01342057720627</v>
      </c>
      <c r="Q17" s="126">
        <f>'H Bogotá anual'!R19</f>
        <v>-3.5475078194727061</v>
      </c>
      <c r="R17" s="126"/>
      <c r="S17" s="91"/>
      <c r="T17" s="57"/>
      <c r="U17" s="57"/>
    </row>
    <row r="18" spans="1:21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>
        <v>2009</v>
      </c>
      <c r="O18" s="126" t="s">
        <v>60</v>
      </c>
      <c r="P18" s="126">
        <f>G14</f>
        <v>-14.697062228258407</v>
      </c>
      <c r="Q18" s="126">
        <f>'H Bogotá anual'!R20</f>
        <v>-5.2793615749977203</v>
      </c>
      <c r="R18" s="126"/>
      <c r="S18" s="91"/>
      <c r="T18" s="57"/>
      <c r="U18" s="57"/>
    </row>
    <row r="19" spans="1:21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7" t="s">
        <v>61</v>
      </c>
      <c r="P19" s="126">
        <f t="shared" ref="P19:P21" si="1">G15</f>
        <v>-22.668237712179739</v>
      </c>
      <c r="Q19" s="126">
        <f>'H Bogotá anual'!R21</f>
        <v>-5.7082879173226857</v>
      </c>
      <c r="R19" s="124"/>
      <c r="S19" s="91"/>
      <c r="T19" s="57"/>
      <c r="U19" s="57"/>
    </row>
    <row r="20" spans="1:21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4" t="s">
        <v>62</v>
      </c>
      <c r="P20" s="126">
        <f t="shared" si="1"/>
        <v>-15.614039410890157</v>
      </c>
      <c r="Q20" s="126">
        <f>'H Bogotá anual'!R22</f>
        <v>-4.1483214089157894</v>
      </c>
      <c r="R20" s="124"/>
      <c r="S20" s="91"/>
      <c r="T20" s="57"/>
      <c r="U20" s="57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 t="s">
        <v>17</v>
      </c>
      <c r="P21" s="126">
        <f t="shared" si="1"/>
        <v>-1.0522877547957776</v>
      </c>
      <c r="Q21" s="126">
        <f>'H Bogotá anual'!R23</f>
        <v>2.1536930692234391</v>
      </c>
      <c r="R21" s="124"/>
      <c r="S21" s="91"/>
      <c r="T21" s="57"/>
      <c r="U21" s="57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>
        <v>2010</v>
      </c>
      <c r="O22" s="126" t="s">
        <v>60</v>
      </c>
      <c r="P22" s="126">
        <f>H14</f>
        <v>12.141903082758997</v>
      </c>
      <c r="Q22" s="126">
        <f>'H Bogotá anual'!R24</f>
        <v>6.8961830428739379</v>
      </c>
      <c r="R22" s="124"/>
      <c r="T22" s="57"/>
      <c r="U22" s="57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  <c r="N23" s="124"/>
      <c r="O23" s="127" t="s">
        <v>61</v>
      </c>
      <c r="P23" s="126">
        <f t="shared" ref="P23:P25" si="2">H15</f>
        <v>37.966983239583449</v>
      </c>
      <c r="Q23" s="126">
        <f>'H Bogotá anual'!R25</f>
        <v>10.522541422271692</v>
      </c>
      <c r="R23" s="124"/>
      <c r="T23" s="57"/>
      <c r="U23" s="57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N24" s="124"/>
      <c r="O24" s="124" t="s">
        <v>62</v>
      </c>
      <c r="P24" s="126">
        <f t="shared" si="2"/>
        <v>39.509802012965544</v>
      </c>
      <c r="Q24" s="126">
        <f>'H Bogotá anual'!R26</f>
        <v>13.220411971578262</v>
      </c>
      <c r="R24" s="124"/>
      <c r="T24" s="57"/>
      <c r="U24" s="57"/>
    </row>
    <row r="25" spans="1:21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N25" s="124"/>
      <c r="O25" s="126" t="s">
        <v>17</v>
      </c>
      <c r="P25" s="126">
        <f t="shared" si="2"/>
        <v>58.958825891064826</v>
      </c>
      <c r="Q25" s="126">
        <f>'H Bogotá anual'!R27</f>
        <v>13.831815817931158</v>
      </c>
      <c r="R25" s="124"/>
      <c r="T25" s="57"/>
      <c r="U25" s="57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N26" s="124">
        <v>2011</v>
      </c>
      <c r="O26" s="126" t="s">
        <v>60</v>
      </c>
      <c r="P26" s="126">
        <f>I14</f>
        <v>46.29435529976751</v>
      </c>
      <c r="Q26" s="126">
        <f>'H Bogotá anual'!R28</f>
        <v>10.290058011602321</v>
      </c>
      <c r="R26" s="124"/>
      <c r="T26" s="57"/>
      <c r="U26" s="57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N27" s="124"/>
      <c r="O27" s="127" t="s">
        <v>61</v>
      </c>
      <c r="P27" s="126">
        <f t="shared" ref="P27:P29" si="3">I15</f>
        <v>27.988873204351062</v>
      </c>
      <c r="Q27" s="126">
        <f>'H Bogotá anual'!R29</f>
        <v>14.540136937216118</v>
      </c>
      <c r="R27" s="124"/>
      <c r="T27" s="57"/>
      <c r="U27" s="57"/>
    </row>
    <row r="28" spans="1:21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N28" s="124"/>
      <c r="O28" s="124" t="s">
        <v>62</v>
      </c>
      <c r="P28" s="126">
        <f t="shared" si="3"/>
        <v>11.940079819151016</v>
      </c>
      <c r="Q28" s="126">
        <f>'H Bogotá anual'!R30</f>
        <v>11.076296128594088</v>
      </c>
      <c r="R28" s="124"/>
    </row>
    <row r="29" spans="1:21" x14ac:dyDescent="0.25">
      <c r="A29" s="5"/>
      <c r="B29" s="7"/>
      <c r="C29" s="7"/>
      <c r="D29" s="7"/>
      <c r="E29" s="7"/>
      <c r="F29" s="7"/>
      <c r="G29" s="7"/>
      <c r="H29" s="7"/>
      <c r="I29" s="7"/>
      <c r="J29" s="15"/>
      <c r="K29" s="11"/>
      <c r="L29" s="9"/>
      <c r="M29" s="5"/>
      <c r="N29" s="124"/>
      <c r="O29" s="126" t="s">
        <v>17</v>
      </c>
      <c r="P29" s="126">
        <f t="shared" si="3"/>
        <v>-11.803400142561271</v>
      </c>
      <c r="Q29" s="126">
        <f>'H Bogotá anual'!R31</f>
        <v>8.185094672110349</v>
      </c>
      <c r="R29" s="124"/>
    </row>
    <row r="30" spans="1:2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N30" s="124">
        <v>2012</v>
      </c>
      <c r="O30" s="126" t="s">
        <v>60</v>
      </c>
      <c r="P30" s="126">
        <f>J14</f>
        <v>-1.1648980270868359</v>
      </c>
      <c r="Q30" s="126">
        <f>'H Bogotá anual'!R32</f>
        <v>9.9609092166943256</v>
      </c>
      <c r="R30" s="124"/>
    </row>
    <row r="31" spans="1:2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N31" s="124"/>
      <c r="O31" s="127" t="s">
        <v>61</v>
      </c>
      <c r="P31" s="126">
        <f t="shared" ref="P31:P33" si="4">J15</f>
        <v>3.0391820193022445</v>
      </c>
      <c r="Q31" s="126">
        <f>'H Bogotá anual'!R33</f>
        <v>4.1586201046212024</v>
      </c>
      <c r="R31" s="124"/>
    </row>
    <row r="32" spans="1:2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N32" s="124"/>
      <c r="O32" s="124" t="s">
        <v>62</v>
      </c>
      <c r="P32" s="126">
        <f t="shared" si="4"/>
        <v>1.4713314228323116</v>
      </c>
      <c r="Q32" s="126">
        <f>'H Bogotá anual'!R34</f>
        <v>6.2495086407856171</v>
      </c>
      <c r="R32" s="124"/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N33" s="124"/>
      <c r="O33" s="126" t="s">
        <v>17</v>
      </c>
      <c r="P33" s="126">
        <f t="shared" si="4"/>
        <v>16.685199472793034</v>
      </c>
      <c r="Q33" s="126">
        <f>'H Bogotá anual'!R35</f>
        <v>4.1525646117623216</v>
      </c>
      <c r="R33" s="124"/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N34" s="124"/>
      <c r="O34" s="124"/>
      <c r="P34" s="128"/>
      <c r="Q34" s="124"/>
      <c r="R34" s="124"/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8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8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8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6"/>
      <c r="K39" s="29"/>
      <c r="L39" s="9"/>
      <c r="M39" s="5"/>
      <c r="P39" s="44"/>
    </row>
    <row r="40" spans="1:18" x14ac:dyDescent="0.25">
      <c r="A40" s="18"/>
      <c r="B40" s="19" t="str">
        <f>Índice!B41</f>
        <v>Fuente: Departamento Administrativo Nacional de Estadistica, Dane marzo 2013.</v>
      </c>
      <c r="C40" s="19"/>
      <c r="D40" s="19"/>
      <c r="E40" s="19"/>
      <c r="F40" s="19"/>
      <c r="G40" s="19"/>
      <c r="H40" s="19"/>
      <c r="I40" s="19"/>
      <c r="J40" s="26"/>
      <c r="K40" s="26"/>
      <c r="L40" s="27"/>
      <c r="M40" s="5"/>
      <c r="P40" s="44"/>
    </row>
    <row r="41" spans="1:18" x14ac:dyDescent="0.25">
      <c r="A41" s="30"/>
      <c r="B41" s="30"/>
      <c r="C41" s="30"/>
      <c r="D41" s="30"/>
      <c r="E41" s="30"/>
      <c r="F41" s="30"/>
      <c r="G41" s="30"/>
      <c r="H41" s="30"/>
      <c r="I41" s="30"/>
      <c r="J41" s="30"/>
      <c r="K41" s="30"/>
      <c r="L41" s="30"/>
      <c r="P41" s="44"/>
    </row>
    <row r="42" spans="1:18" x14ac:dyDescent="0.25">
      <c r="P42" s="44"/>
    </row>
    <row r="43" spans="1:18" x14ac:dyDescent="0.25">
      <c r="P43" s="44"/>
    </row>
    <row r="44" spans="1:18" x14ac:dyDescent="0.25">
      <c r="P44" s="44"/>
    </row>
    <row r="45" spans="1:18" x14ac:dyDescent="0.25">
      <c r="P45" s="44"/>
    </row>
    <row r="46" spans="1:18" x14ac:dyDescent="0.25">
      <c r="P46" s="44"/>
    </row>
    <row r="47" spans="1:18" x14ac:dyDescent="0.25">
      <c r="P47" s="44"/>
    </row>
  </sheetData>
  <mergeCells count="4">
    <mergeCell ref="C7:K7"/>
    <mergeCell ref="C8:L8"/>
    <mergeCell ref="C9:K9"/>
    <mergeCell ref="D11:J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view="pageBreakPreview" zoomScale="85" zoomScaleNormal="100" zoomScaleSheetLayoutView="85" workbookViewId="0">
      <selection activeCell="K13" sqref="K13"/>
    </sheetView>
  </sheetViews>
  <sheetFormatPr baseColWidth="10" defaultColWidth="10.85546875" defaultRowHeight="15.75" x14ac:dyDescent="0.25"/>
  <cols>
    <col min="1" max="1" width="1.85546875" style="4" customWidth="1"/>
    <col min="2" max="2" width="17.85546875" style="4" customWidth="1"/>
    <col min="3" max="9" width="8.85546875" style="4" customWidth="1"/>
    <col min="10" max="10" width="10.28515625" style="4" customWidth="1"/>
    <col min="11" max="11" width="8.85546875" style="4" customWidth="1"/>
    <col min="12" max="12" width="1" style="4" customWidth="1"/>
    <col min="13" max="13" width="10.85546875" style="4"/>
    <col min="14" max="14" width="11.42578125" style="4" customWidth="1"/>
    <col min="15" max="15" width="10.85546875" style="12" customWidth="1"/>
    <col min="16" max="20" width="10.85546875" style="12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8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8"/>
      <c r="M2" s="28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8"/>
      <c r="M3" s="28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9"/>
      <c r="M4" s="5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9"/>
      <c r="M5" s="5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9"/>
      <c r="M6" s="5"/>
    </row>
    <row r="7" spans="1:20" x14ac:dyDescent="0.25">
      <c r="A7" s="5"/>
      <c r="B7" s="6"/>
      <c r="C7" s="145" t="s">
        <v>35</v>
      </c>
      <c r="D7" s="145"/>
      <c r="E7" s="145"/>
      <c r="F7" s="145"/>
      <c r="G7" s="145"/>
      <c r="H7" s="145"/>
      <c r="I7" s="145"/>
      <c r="J7" s="145"/>
      <c r="K7" s="145"/>
      <c r="L7" s="9"/>
      <c r="M7" s="5"/>
    </row>
    <row r="8" spans="1:20" x14ac:dyDescent="0.25">
      <c r="A8" s="5"/>
      <c r="B8" s="6"/>
      <c r="C8" s="146" t="s">
        <v>95</v>
      </c>
      <c r="D8" s="146"/>
      <c r="E8" s="146"/>
      <c r="F8" s="146"/>
      <c r="G8" s="146"/>
      <c r="H8" s="146"/>
      <c r="I8" s="146"/>
      <c r="J8" s="146"/>
      <c r="K8" s="10"/>
      <c r="L8" s="9"/>
      <c r="M8" s="5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48"/>
      <c r="K9" s="6"/>
      <c r="L9" s="9"/>
      <c r="M9" s="5"/>
    </row>
    <row r="10" spans="1:20" ht="15.75" customHeight="1" x14ac:dyDescent="0.25">
      <c r="A10" s="5"/>
      <c r="B10" s="7"/>
      <c r="C10" s="147" t="s">
        <v>14</v>
      </c>
      <c r="D10" s="147"/>
      <c r="E10" s="147"/>
      <c r="F10" s="147"/>
      <c r="G10" s="147"/>
      <c r="H10" s="147"/>
      <c r="I10" s="147"/>
      <c r="J10" s="75" t="s">
        <v>27</v>
      </c>
      <c r="K10" s="75"/>
      <c r="L10" s="9"/>
      <c r="M10" s="5"/>
    </row>
    <row r="11" spans="1:20" x14ac:dyDescent="0.25">
      <c r="A11" s="5"/>
      <c r="B11" s="7"/>
      <c r="C11" s="31">
        <v>2006</v>
      </c>
      <c r="D11" s="31">
        <v>2007</v>
      </c>
      <c r="E11" s="31">
        <v>2008</v>
      </c>
      <c r="F11" s="31">
        <v>2009</v>
      </c>
      <c r="G11" s="31">
        <v>2010</v>
      </c>
      <c r="H11" s="31">
        <v>2011</v>
      </c>
      <c r="I11" s="31">
        <v>2012</v>
      </c>
      <c r="J11" s="71">
        <v>2012</v>
      </c>
      <c r="K11" s="71"/>
      <c r="L11" s="9"/>
      <c r="M11" s="5"/>
    </row>
    <row r="12" spans="1:20" ht="12" customHeight="1" x14ac:dyDescent="0.25">
      <c r="A12" s="5"/>
      <c r="B12" s="7"/>
      <c r="C12" s="7"/>
      <c r="D12" s="7"/>
      <c r="E12" s="7"/>
      <c r="F12" s="7"/>
      <c r="G12" s="7"/>
      <c r="H12" s="7"/>
      <c r="I12" s="7"/>
      <c r="J12" s="48"/>
      <c r="K12" s="48"/>
      <c r="L12" s="9"/>
      <c r="M12" s="5"/>
      <c r="O12" s="45"/>
      <c r="P12" s="45"/>
      <c r="Q12" s="45"/>
    </row>
    <row r="13" spans="1:20" x14ac:dyDescent="0.25">
      <c r="A13" s="5"/>
      <c r="B13" s="14" t="s">
        <v>5</v>
      </c>
      <c r="C13" s="112">
        <v>4.3888038461538548</v>
      </c>
      <c r="D13" s="112">
        <v>7.7310726759468817</v>
      </c>
      <c r="E13" s="112">
        <v>-0.27170927471457107</v>
      </c>
      <c r="F13" s="112">
        <v>-3.5326555124907011</v>
      </c>
      <c r="G13" s="112">
        <v>4.1008056494530765</v>
      </c>
      <c r="H13" s="112">
        <v>10.296385316377844</v>
      </c>
      <c r="I13" s="112">
        <v>4.2350611703845686</v>
      </c>
      <c r="J13" s="112">
        <v>4.2350611703845686</v>
      </c>
      <c r="K13" s="29"/>
      <c r="L13" s="9"/>
      <c r="M13" s="5"/>
      <c r="N13" s="124"/>
      <c r="O13" s="126"/>
      <c r="P13" s="126"/>
      <c r="Q13" s="126"/>
      <c r="R13" s="124"/>
      <c r="S13" s="124"/>
      <c r="T13" s="124"/>
    </row>
    <row r="14" spans="1:20" x14ac:dyDescent="0.25">
      <c r="A14" s="5"/>
      <c r="B14" s="7" t="s">
        <v>11</v>
      </c>
      <c r="C14" s="33">
        <v>7.806399966658617</v>
      </c>
      <c r="D14" s="33">
        <v>5.3886117247345267</v>
      </c>
      <c r="E14" s="33">
        <v>-0.66893020603693287</v>
      </c>
      <c r="F14" s="33">
        <v>1.0201860946545516</v>
      </c>
      <c r="G14" s="33">
        <v>7.0366764269498061</v>
      </c>
      <c r="H14" s="33">
        <v>8.7492402036995607</v>
      </c>
      <c r="I14" s="112">
        <v>10.215190945786867</v>
      </c>
      <c r="J14" s="33">
        <v>7.4694858914164408</v>
      </c>
      <c r="K14" s="46"/>
      <c r="L14" s="9"/>
      <c r="M14" s="5"/>
      <c r="N14" s="124"/>
      <c r="O14" s="126"/>
      <c r="P14" s="126"/>
      <c r="Q14" s="126"/>
      <c r="R14" s="124"/>
      <c r="S14" s="124"/>
      <c r="T14" s="124"/>
    </row>
    <row r="15" spans="1:20" x14ac:dyDescent="0.25">
      <c r="A15" s="5"/>
      <c r="B15" s="7" t="s">
        <v>16</v>
      </c>
      <c r="C15" s="34">
        <v>0.95338856343478717</v>
      </c>
      <c r="D15" s="34">
        <v>7.8554854067035773</v>
      </c>
      <c r="E15" s="34">
        <v>-0.61773084858920413</v>
      </c>
      <c r="F15" s="34">
        <v>-17.145134578119901</v>
      </c>
      <c r="G15" s="34">
        <v>-3.331985702336393</v>
      </c>
      <c r="H15" s="34">
        <v>-7.8070990233817028</v>
      </c>
      <c r="I15" s="112">
        <v>-5.8903152434773514</v>
      </c>
      <c r="J15" s="34">
        <v>-0.62589980280933288</v>
      </c>
      <c r="K15" s="46"/>
      <c r="L15" s="9"/>
      <c r="M15" s="5"/>
      <c r="N15" s="124"/>
      <c r="O15" s="126"/>
      <c r="P15" s="126"/>
      <c r="Q15" s="126"/>
      <c r="R15" s="124"/>
      <c r="S15" s="124"/>
      <c r="T15" s="124"/>
    </row>
    <row r="16" spans="1:20" x14ac:dyDescent="0.25">
      <c r="A16" s="5"/>
      <c r="B16" s="7" t="s">
        <v>12</v>
      </c>
      <c r="C16" s="34">
        <v>-7.3979124751938681</v>
      </c>
      <c r="D16" s="34">
        <v>19.999853804283131</v>
      </c>
      <c r="E16" s="34">
        <v>1.9502512921956372</v>
      </c>
      <c r="F16" s="34">
        <v>-9.8955238971124686</v>
      </c>
      <c r="G16" s="34">
        <v>-3.6553619818026073</v>
      </c>
      <c r="H16" s="34">
        <v>36.571078759451268</v>
      </c>
      <c r="I16" s="112">
        <v>-16.04976180429707</v>
      </c>
      <c r="J16" s="34">
        <v>-2.608524918222543</v>
      </c>
      <c r="K16" s="46"/>
      <c r="L16" s="9"/>
      <c r="M16" s="5"/>
      <c r="N16" s="124"/>
      <c r="O16" s="126"/>
      <c r="P16" s="125">
        <v>2010</v>
      </c>
      <c r="Q16" s="125">
        <v>2011</v>
      </c>
      <c r="R16" s="125">
        <v>2012</v>
      </c>
      <c r="S16" s="124" t="s">
        <v>83</v>
      </c>
      <c r="T16" s="124"/>
    </row>
    <row r="17" spans="1:20" x14ac:dyDescent="0.25">
      <c r="A17" s="5"/>
      <c r="B17" s="7"/>
      <c r="C17" s="7"/>
      <c r="D17" s="7"/>
      <c r="E17" s="7"/>
      <c r="F17" s="7"/>
      <c r="G17" s="7"/>
      <c r="H17" s="7"/>
      <c r="I17" s="7"/>
      <c r="J17" s="15"/>
      <c r="K17" s="11"/>
      <c r="L17" s="9"/>
      <c r="M17" s="5"/>
      <c r="N17" s="124"/>
      <c r="O17" s="126" t="str">
        <f>B16</f>
        <v>Temporal</v>
      </c>
      <c r="P17" s="126">
        <f>G16</f>
        <v>-3.6553619818026073</v>
      </c>
      <c r="Q17" s="126">
        <f>H16</f>
        <v>36.571078759451268</v>
      </c>
      <c r="R17" s="126">
        <f>I16</f>
        <v>-16.04976180429707</v>
      </c>
      <c r="S17" s="126">
        <f>J16</f>
        <v>-2.608524918222543</v>
      </c>
      <c r="T17" s="124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15"/>
      <c r="K18" s="11"/>
      <c r="L18" s="9"/>
      <c r="M18" s="5"/>
      <c r="N18" s="124"/>
      <c r="O18" s="126" t="str">
        <f>B15</f>
        <v>Por Agencia</v>
      </c>
      <c r="P18" s="126">
        <f>G15</f>
        <v>-3.331985702336393</v>
      </c>
      <c r="Q18" s="126">
        <f t="shared" ref="Q18" si="0">H15</f>
        <v>-7.8070990233817028</v>
      </c>
      <c r="R18" s="126">
        <f t="shared" ref="R18:S18" si="1">I15</f>
        <v>-5.8903152434773514</v>
      </c>
      <c r="S18" s="126">
        <f t="shared" si="1"/>
        <v>-0.62589980280933288</v>
      </c>
      <c r="T18" s="124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15"/>
      <c r="K19" s="11"/>
      <c r="L19" s="9"/>
      <c r="M19" s="5"/>
      <c r="N19" s="124"/>
      <c r="O19" s="124" t="str">
        <f>B14</f>
        <v>Permanente</v>
      </c>
      <c r="P19" s="126">
        <f>G14</f>
        <v>7.0366764269498061</v>
      </c>
      <c r="Q19" s="126">
        <f>H14</f>
        <v>8.7492402036995607</v>
      </c>
      <c r="R19" s="126">
        <f>I14</f>
        <v>10.215190945786867</v>
      </c>
      <c r="S19" s="126">
        <f>J14</f>
        <v>7.4694858914164408</v>
      </c>
      <c r="T19" s="124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15"/>
      <c r="K20" s="11"/>
      <c r="L20" s="9"/>
      <c r="M20" s="5"/>
      <c r="N20" s="124"/>
      <c r="O20" s="127" t="str">
        <f>B13</f>
        <v>Total empleo</v>
      </c>
      <c r="P20" s="126">
        <f>G13</f>
        <v>4.1008056494530765</v>
      </c>
      <c r="Q20" s="126">
        <f t="shared" ref="Q20:S20" si="2">H13</f>
        <v>10.296385316377844</v>
      </c>
      <c r="R20" s="126">
        <f t="shared" si="2"/>
        <v>4.2350611703845686</v>
      </c>
      <c r="S20" s="126">
        <f t="shared" si="2"/>
        <v>4.2350611703845686</v>
      </c>
      <c r="T20" s="12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5"/>
      <c r="K21" s="11"/>
      <c r="L21" s="9"/>
      <c r="M21" s="5"/>
      <c r="N21" s="124"/>
      <c r="O21" s="126"/>
      <c r="P21" s="128"/>
      <c r="Q21" s="124"/>
      <c r="R21" s="124"/>
      <c r="S21" s="124"/>
      <c r="T21" s="124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5"/>
      <c r="K22" s="11"/>
      <c r="L22" s="9"/>
      <c r="M22" s="5"/>
      <c r="N22" s="124"/>
      <c r="O22" s="126"/>
      <c r="P22" s="128"/>
      <c r="Q22" s="124"/>
      <c r="R22" s="124"/>
      <c r="S22" s="124"/>
      <c r="T22" s="124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5"/>
      <c r="K23" s="11"/>
      <c r="L23" s="9"/>
      <c r="M23" s="5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5"/>
      <c r="K24" s="11"/>
      <c r="L24" s="9"/>
      <c r="M24" s="5"/>
      <c r="O24" s="32"/>
      <c r="P24" s="44"/>
    </row>
    <row r="25" spans="1:20" x14ac:dyDescent="0.25">
      <c r="A25" s="5"/>
      <c r="B25" s="7"/>
      <c r="C25" s="7"/>
      <c r="D25" s="7"/>
      <c r="E25" s="7"/>
      <c r="F25" s="7"/>
      <c r="G25" s="7"/>
      <c r="H25" s="7"/>
      <c r="I25" s="7"/>
      <c r="J25" s="15"/>
      <c r="K25" s="11"/>
      <c r="L25" s="9"/>
      <c r="M25" s="5"/>
      <c r="P25" s="44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5"/>
      <c r="K26" s="11"/>
      <c r="L26" s="9"/>
      <c r="M26" s="5"/>
      <c r="P26" s="44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5"/>
      <c r="K27" s="11"/>
      <c r="L27" s="9"/>
      <c r="M27" s="5"/>
      <c r="P27" s="44"/>
    </row>
    <row r="28" spans="1:20" x14ac:dyDescent="0.25">
      <c r="A28" s="5"/>
      <c r="B28" s="7"/>
      <c r="C28" s="7"/>
      <c r="D28" s="7"/>
      <c r="E28" s="7"/>
      <c r="F28" s="7"/>
      <c r="G28" s="7"/>
      <c r="H28" s="7"/>
      <c r="I28" s="7"/>
      <c r="J28" s="15"/>
      <c r="K28" s="11"/>
      <c r="L28" s="9"/>
      <c r="M28" s="5"/>
      <c r="P28" s="4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6"/>
      <c r="K29" s="29"/>
      <c r="L29" s="9"/>
      <c r="M29" s="5"/>
      <c r="P29" s="4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6"/>
      <c r="K30" s="29"/>
      <c r="L30" s="9"/>
      <c r="M30" s="5"/>
      <c r="P30" s="4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6"/>
      <c r="K31" s="29"/>
      <c r="L31" s="9"/>
      <c r="M31" s="5"/>
      <c r="P31" s="4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6"/>
      <c r="K32" s="29"/>
      <c r="L32" s="9"/>
      <c r="M32" s="5"/>
      <c r="P32" s="44"/>
    </row>
    <row r="33" spans="1:16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6"/>
      <c r="K33" s="29"/>
      <c r="L33" s="9"/>
      <c r="M33" s="5"/>
      <c r="P33" s="44"/>
    </row>
    <row r="34" spans="1:16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6"/>
      <c r="K34" s="29"/>
      <c r="L34" s="9"/>
      <c r="M34" s="5"/>
      <c r="P34" s="44"/>
    </row>
    <row r="35" spans="1:16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6"/>
      <c r="K35" s="29"/>
      <c r="L35" s="9"/>
      <c r="M35" s="5"/>
      <c r="P35" s="44"/>
    </row>
    <row r="36" spans="1:16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6"/>
      <c r="K36" s="29"/>
      <c r="L36" s="9"/>
      <c r="M36" s="5"/>
      <c r="P36" s="44"/>
    </row>
    <row r="37" spans="1:16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6"/>
      <c r="K37" s="29"/>
      <c r="L37" s="9"/>
      <c r="M37" s="5"/>
      <c r="P37" s="44"/>
    </row>
    <row r="38" spans="1:16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6"/>
      <c r="K38" s="29"/>
      <c r="L38" s="9"/>
      <c r="M38" s="5"/>
      <c r="P38" s="44"/>
    </row>
    <row r="39" spans="1:16" x14ac:dyDescent="0.25">
      <c r="A39" s="18"/>
      <c r="B39" s="19" t="str">
        <f>Índice!B41</f>
        <v>Fuente: Departamento Administrativo Nacional de Estadistica, Dane marzo 2013.</v>
      </c>
      <c r="C39" s="19"/>
      <c r="D39" s="19"/>
      <c r="E39" s="19"/>
      <c r="F39" s="19"/>
      <c r="G39" s="19"/>
      <c r="H39" s="19"/>
      <c r="I39" s="19"/>
      <c r="J39" s="26"/>
      <c r="K39" s="26"/>
      <c r="L39" s="27"/>
      <c r="M39" s="5"/>
      <c r="P39" s="44"/>
    </row>
    <row r="40" spans="1:16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P40" s="44"/>
    </row>
    <row r="41" spans="1:16" x14ac:dyDescent="0.25">
      <c r="P41" s="44"/>
    </row>
    <row r="42" spans="1:16" x14ac:dyDescent="0.25">
      <c r="P42" s="44"/>
    </row>
    <row r="43" spans="1:16" x14ac:dyDescent="0.25">
      <c r="P43" s="44"/>
    </row>
    <row r="44" spans="1:16" x14ac:dyDescent="0.25">
      <c r="P44" s="44"/>
    </row>
    <row r="45" spans="1:16" x14ac:dyDescent="0.25">
      <c r="P45" s="44"/>
    </row>
  </sheetData>
  <sortState ref="B14:J16">
    <sortCondition descending="1" ref="J14:J16"/>
  </sortState>
  <mergeCells count="3">
    <mergeCell ref="C7:K7"/>
    <mergeCell ref="C8:J8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3"/>
  <sheetViews>
    <sheetView view="pageBreakPreview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18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09"/>
    </row>
    <row r="3" spans="1:18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09"/>
    </row>
    <row r="4" spans="1:18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18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18" x14ac:dyDescent="0.25">
      <c r="A6" s="5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9"/>
      <c r="N6" s="5"/>
      <c r="O6" s="67"/>
    </row>
    <row r="7" spans="1:18" x14ac:dyDescent="0.25">
      <c r="A7" s="5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9"/>
      <c r="N7" s="5"/>
      <c r="O7" s="67"/>
    </row>
    <row r="8" spans="1:18" x14ac:dyDescent="0.25">
      <c r="A8" s="5"/>
      <c r="B8" s="6"/>
      <c r="C8" s="145" t="s">
        <v>23</v>
      </c>
      <c r="D8" s="145"/>
      <c r="E8" s="145"/>
      <c r="F8" s="145"/>
      <c r="G8" s="145"/>
      <c r="H8" s="145"/>
      <c r="I8" s="145"/>
      <c r="J8" s="145"/>
      <c r="K8" s="145"/>
      <c r="L8" s="145"/>
      <c r="M8" s="9"/>
      <c r="N8" s="5"/>
      <c r="O8" s="67"/>
    </row>
    <row r="9" spans="1:18" x14ac:dyDescent="0.25">
      <c r="A9" s="5"/>
      <c r="B9" s="6"/>
      <c r="C9" s="146" t="s">
        <v>26</v>
      </c>
      <c r="D9" s="146"/>
      <c r="E9" s="146"/>
      <c r="F9" s="146"/>
      <c r="G9" s="146"/>
      <c r="H9" s="146"/>
      <c r="I9" s="146"/>
      <c r="J9" s="146"/>
      <c r="K9" s="146"/>
      <c r="L9" s="10"/>
      <c r="M9" s="9"/>
      <c r="N9" s="5"/>
      <c r="O9" s="67"/>
    </row>
    <row r="10" spans="1:18" x14ac:dyDescent="0.25">
      <c r="A10" s="5"/>
      <c r="B10" s="6"/>
      <c r="C10" s="6"/>
      <c r="D10" s="6"/>
      <c r="E10" s="6"/>
      <c r="F10" s="6"/>
      <c r="G10" s="6"/>
      <c r="H10" s="6"/>
      <c r="I10" s="6"/>
      <c r="J10" s="6"/>
      <c r="K10" s="56"/>
      <c r="L10" s="6"/>
      <c r="M10" s="9"/>
      <c r="N10" s="5"/>
      <c r="O10" s="67"/>
    </row>
    <row r="11" spans="1:18" x14ac:dyDescent="0.25">
      <c r="A11" s="5"/>
      <c r="B11" s="6"/>
      <c r="C11" s="150" t="s">
        <v>24</v>
      </c>
      <c r="D11" s="150"/>
      <c r="E11" s="150"/>
      <c r="F11" s="150"/>
      <c r="G11" s="6"/>
      <c r="H11" s="150" t="s">
        <v>18</v>
      </c>
      <c r="I11" s="150"/>
      <c r="J11" s="150"/>
      <c r="K11" s="150"/>
      <c r="L11" s="6"/>
      <c r="M11" s="9"/>
      <c r="N11" s="5"/>
      <c r="O11" s="67"/>
    </row>
    <row r="12" spans="1:18" ht="15.75" customHeight="1" x14ac:dyDescent="0.25">
      <c r="A12" s="5"/>
      <c r="B12" s="6"/>
      <c r="H12" s="7"/>
      <c r="I12" s="7"/>
      <c r="J12" s="7"/>
      <c r="K12" s="7"/>
      <c r="L12" s="6"/>
      <c r="M12" s="9"/>
      <c r="N12" s="5"/>
      <c r="O12" s="67"/>
    </row>
    <row r="13" spans="1:18" x14ac:dyDescent="0.25">
      <c r="A13" s="5"/>
      <c r="B13" s="6"/>
      <c r="C13" s="107">
        <v>2009</v>
      </c>
      <c r="D13" s="107">
        <v>2010</v>
      </c>
      <c r="E13" s="107">
        <v>2011</v>
      </c>
      <c r="F13" s="56">
        <v>2012</v>
      </c>
      <c r="G13" s="61"/>
      <c r="H13" s="107">
        <v>2009</v>
      </c>
      <c r="I13" s="107">
        <v>2010</v>
      </c>
      <c r="J13" s="107">
        <v>2011</v>
      </c>
      <c r="K13" s="107">
        <v>2012</v>
      </c>
      <c r="L13" s="6"/>
      <c r="M13" s="9"/>
      <c r="N13" s="5"/>
      <c r="O13" s="129"/>
      <c r="P13" s="124"/>
      <c r="Q13" s="124"/>
      <c r="R13" s="124"/>
    </row>
    <row r="14" spans="1:18" x14ac:dyDescent="0.25">
      <c r="A14" s="5"/>
      <c r="B14" s="62" t="s">
        <v>19</v>
      </c>
      <c r="C14" s="63">
        <v>-3.7524146519260282</v>
      </c>
      <c r="D14" s="63">
        <v>0.88900206914912516</v>
      </c>
      <c r="E14" s="63">
        <v>6.4007027761604052</v>
      </c>
      <c r="F14" s="112">
        <v>8.6088501818089025</v>
      </c>
      <c r="G14" s="64"/>
      <c r="H14" s="63">
        <v>-5.2793615749977203</v>
      </c>
      <c r="I14" s="63">
        <v>6.8961830428739379</v>
      </c>
      <c r="J14" s="63">
        <v>10.290058011602321</v>
      </c>
      <c r="K14" s="112">
        <v>9.9609092166943256</v>
      </c>
      <c r="L14" s="6"/>
      <c r="M14" s="9"/>
      <c r="N14" s="5"/>
      <c r="O14" s="129"/>
      <c r="P14" s="124"/>
      <c r="Q14" s="124"/>
      <c r="R14" s="124"/>
    </row>
    <row r="15" spans="1:18" x14ac:dyDescent="0.25">
      <c r="A15" s="5"/>
      <c r="B15" s="62" t="s">
        <v>20</v>
      </c>
      <c r="C15" s="63">
        <v>-5.4624809819818658</v>
      </c>
      <c r="D15" s="63">
        <v>2.9331383210065454</v>
      </c>
      <c r="E15" s="63">
        <v>8.3231609528061199</v>
      </c>
      <c r="F15" s="112">
        <v>7.6485475865765151</v>
      </c>
      <c r="G15" s="64"/>
      <c r="H15" s="63">
        <v>-5.7082879173226857</v>
      </c>
      <c r="I15" s="63">
        <v>10.522541422271692</v>
      </c>
      <c r="J15" s="63">
        <v>14.540136937216118</v>
      </c>
      <c r="K15" s="112">
        <v>4.1586201046212024</v>
      </c>
      <c r="L15" s="6"/>
      <c r="M15" s="9"/>
      <c r="N15" s="5"/>
      <c r="O15" s="129"/>
      <c r="P15" s="124"/>
      <c r="Q15" s="124" t="s">
        <v>25</v>
      </c>
      <c r="R15" s="124" t="s">
        <v>4</v>
      </c>
    </row>
    <row r="16" spans="1:18" x14ac:dyDescent="0.25">
      <c r="A16" s="5"/>
      <c r="B16" s="62" t="s">
        <v>21</v>
      </c>
      <c r="C16" s="63">
        <v>-3.396216887725434</v>
      </c>
      <c r="D16" s="63">
        <v>4.183239459841448</v>
      </c>
      <c r="E16" s="63">
        <v>8.7676900350386404</v>
      </c>
      <c r="F16" s="112">
        <v>5.727818346082536</v>
      </c>
      <c r="G16" s="64"/>
      <c r="H16" s="63">
        <v>-4.1483214089157894</v>
      </c>
      <c r="I16" s="63">
        <v>13.220411971578262</v>
      </c>
      <c r="J16" s="63">
        <v>11.076296128594088</v>
      </c>
      <c r="K16" s="112">
        <v>6.2495086407856171</v>
      </c>
      <c r="L16" s="6"/>
      <c r="M16" s="9"/>
      <c r="N16" s="5"/>
      <c r="O16" s="129">
        <v>2008</v>
      </c>
      <c r="P16" s="130" t="s">
        <v>19</v>
      </c>
      <c r="Q16" s="131">
        <v>4.2052466101005992</v>
      </c>
      <c r="R16" s="131">
        <v>0.68464187189141157</v>
      </c>
    </row>
    <row r="17" spans="1:18" x14ac:dyDescent="0.25">
      <c r="A17" s="5"/>
      <c r="B17" s="62" t="s">
        <v>22</v>
      </c>
      <c r="C17" s="63">
        <v>-3.5326555124907011</v>
      </c>
      <c r="D17" s="63">
        <v>4.1008056494530543</v>
      </c>
      <c r="E17" s="63">
        <v>10.283254349755676</v>
      </c>
      <c r="F17" s="112">
        <v>4.2350611703845686</v>
      </c>
      <c r="G17" s="64"/>
      <c r="H17" s="63">
        <v>2.1536930692234391</v>
      </c>
      <c r="I17" s="63">
        <v>13.831815817931158</v>
      </c>
      <c r="J17" s="63">
        <v>8.185094672110349</v>
      </c>
      <c r="K17" s="112">
        <v>4.1525646117623216</v>
      </c>
      <c r="L17" s="6"/>
      <c r="M17" s="9"/>
      <c r="N17" s="5"/>
      <c r="O17" s="129"/>
      <c r="P17" s="130" t="s">
        <v>20</v>
      </c>
      <c r="Q17" s="131">
        <v>4.1078384128700129</v>
      </c>
      <c r="R17" s="131">
        <v>-0.73041825847700581</v>
      </c>
    </row>
    <row r="18" spans="1:18" x14ac:dyDescent="0.25">
      <c r="A18" s="5"/>
      <c r="B18" s="6"/>
      <c r="C18" s="6"/>
      <c r="D18" s="6"/>
      <c r="E18" s="6"/>
      <c r="F18" s="6"/>
      <c r="G18" s="6"/>
      <c r="H18" s="6"/>
      <c r="I18" s="6"/>
      <c r="J18" s="6"/>
      <c r="K18" s="56"/>
      <c r="L18" s="6"/>
      <c r="M18" s="9"/>
      <c r="N18" s="5"/>
      <c r="O18" s="129"/>
      <c r="P18" s="130" t="s">
        <v>21</v>
      </c>
      <c r="Q18" s="131">
        <v>0.77647757225647318</v>
      </c>
      <c r="R18" s="131">
        <v>-3.5403371660434946</v>
      </c>
    </row>
    <row r="19" spans="1:18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5"/>
      <c r="O19" s="129"/>
      <c r="P19" s="130" t="s">
        <v>22</v>
      </c>
      <c r="Q19" s="131">
        <v>-0.25001498993839633</v>
      </c>
      <c r="R19" s="131">
        <v>-3.5475078194727061</v>
      </c>
    </row>
    <row r="20" spans="1:18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29">
        <v>2009</v>
      </c>
      <c r="P20" s="130" t="s">
        <v>19</v>
      </c>
      <c r="Q20" s="131">
        <f>C14</f>
        <v>-3.7524146519260282</v>
      </c>
      <c r="R20" s="131">
        <f>H14</f>
        <v>-5.2793615749977203</v>
      </c>
    </row>
    <row r="21" spans="1:18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29"/>
      <c r="P21" s="130" t="s">
        <v>20</v>
      </c>
      <c r="Q21" s="131">
        <f t="shared" ref="Q21:Q23" si="0">C15</f>
        <v>-5.4624809819818658</v>
      </c>
      <c r="R21" s="131">
        <f t="shared" ref="R21:R23" si="1">H15</f>
        <v>-5.7082879173226857</v>
      </c>
    </row>
    <row r="22" spans="1:18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9"/>
      <c r="P22" s="130" t="s">
        <v>21</v>
      </c>
      <c r="Q22" s="131">
        <f t="shared" si="0"/>
        <v>-3.396216887725434</v>
      </c>
      <c r="R22" s="131">
        <f t="shared" si="1"/>
        <v>-4.1483214089157894</v>
      </c>
    </row>
    <row r="23" spans="1:18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9"/>
      <c r="P23" s="130" t="s">
        <v>22</v>
      </c>
      <c r="Q23" s="131">
        <f t="shared" si="0"/>
        <v>-3.5326555124907011</v>
      </c>
      <c r="R23" s="131">
        <f t="shared" si="1"/>
        <v>2.1536930692234391</v>
      </c>
    </row>
    <row r="24" spans="1:18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9">
        <v>2010</v>
      </c>
      <c r="P24" s="130" t="s">
        <v>19</v>
      </c>
      <c r="Q24" s="131">
        <f>D14</f>
        <v>0.88900206914912516</v>
      </c>
      <c r="R24" s="131">
        <f>I14</f>
        <v>6.8961830428739379</v>
      </c>
    </row>
    <row r="25" spans="1:18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130" t="s">
        <v>20</v>
      </c>
      <c r="Q25" s="131">
        <f t="shared" ref="Q25:Q27" si="2">D15</f>
        <v>2.9331383210065454</v>
      </c>
      <c r="R25" s="131">
        <f t="shared" ref="R25:R27" si="3">I15</f>
        <v>10.522541422271692</v>
      </c>
    </row>
    <row r="26" spans="1:18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 t="s">
        <v>21</v>
      </c>
      <c r="Q26" s="131">
        <f t="shared" si="2"/>
        <v>4.183239459841448</v>
      </c>
      <c r="R26" s="131">
        <f t="shared" si="3"/>
        <v>13.220411971578262</v>
      </c>
    </row>
    <row r="27" spans="1:18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/>
      <c r="P27" s="130" t="s">
        <v>22</v>
      </c>
      <c r="Q27" s="131">
        <f t="shared" si="2"/>
        <v>4.1008056494530543</v>
      </c>
      <c r="R27" s="131">
        <f t="shared" si="3"/>
        <v>13.831815817931158</v>
      </c>
    </row>
    <row r="28" spans="1:18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>
        <v>2011</v>
      </c>
      <c r="P28" s="130" t="s">
        <v>19</v>
      </c>
      <c r="Q28" s="131">
        <f>E14</f>
        <v>6.4007027761604052</v>
      </c>
      <c r="R28" s="131">
        <f>J14</f>
        <v>10.290058011602321</v>
      </c>
    </row>
    <row r="29" spans="1:18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 t="s">
        <v>20</v>
      </c>
      <c r="Q29" s="131">
        <f t="shared" ref="Q29:Q31" si="4">E15</f>
        <v>8.3231609528061199</v>
      </c>
      <c r="R29" s="131">
        <f t="shared" ref="R29:R31" si="5">J15</f>
        <v>14.540136937216118</v>
      </c>
    </row>
    <row r="30" spans="1:18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9"/>
      <c r="P30" s="130" t="s">
        <v>21</v>
      </c>
      <c r="Q30" s="131">
        <f t="shared" si="4"/>
        <v>8.7676900350386404</v>
      </c>
      <c r="R30" s="131">
        <f t="shared" si="5"/>
        <v>11.076296128594088</v>
      </c>
    </row>
    <row r="31" spans="1:18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9"/>
      <c r="P31" s="130" t="s">
        <v>22</v>
      </c>
      <c r="Q31" s="131">
        <f t="shared" si="4"/>
        <v>10.283254349755676</v>
      </c>
      <c r="R31" s="131">
        <f t="shared" si="5"/>
        <v>8.185094672110349</v>
      </c>
    </row>
    <row r="32" spans="1:18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9">
        <v>2012</v>
      </c>
      <c r="P32" s="130" t="s">
        <v>19</v>
      </c>
      <c r="Q32" s="131">
        <f>F14</f>
        <v>8.6088501818089025</v>
      </c>
      <c r="R32" s="131">
        <f>K14</f>
        <v>9.9609092166943256</v>
      </c>
    </row>
    <row r="33" spans="1:18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9"/>
      <c r="P33" s="130" t="s">
        <v>20</v>
      </c>
      <c r="Q33" s="131">
        <f t="shared" ref="Q33:Q35" si="6">F15</f>
        <v>7.6485475865765151</v>
      </c>
      <c r="R33" s="131">
        <f t="shared" ref="R33:R35" si="7">K15</f>
        <v>4.1586201046212024</v>
      </c>
    </row>
    <row r="34" spans="1:18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9"/>
      <c r="P34" s="130" t="s">
        <v>21</v>
      </c>
      <c r="Q34" s="131">
        <f t="shared" si="6"/>
        <v>5.727818346082536</v>
      </c>
      <c r="R34" s="131">
        <f t="shared" si="7"/>
        <v>6.2495086407856171</v>
      </c>
    </row>
    <row r="35" spans="1:18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9"/>
      <c r="P35" s="130" t="s">
        <v>22</v>
      </c>
      <c r="Q35" s="131">
        <f t="shared" si="6"/>
        <v>4.2350611703845686</v>
      </c>
      <c r="R35" s="131">
        <f t="shared" si="7"/>
        <v>4.1525646117623216</v>
      </c>
    </row>
    <row r="36" spans="1:18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9"/>
      <c r="P36" s="130"/>
      <c r="Q36" s="131"/>
      <c r="R36" s="131"/>
    </row>
    <row r="37" spans="1:18" x14ac:dyDescent="0.25">
      <c r="A37" s="18"/>
      <c r="B37" s="19" t="str">
        <f>Índice!B41</f>
        <v>Fuente: Departamento Administrativo Nacional de Estadistica, Dane marzo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67"/>
      <c r="Q37" s="65"/>
      <c r="R37" s="65"/>
    </row>
    <row r="38" spans="1:18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39" spans="1:18" x14ac:dyDescent="0.25">
      <c r="Q39" s="65"/>
      <c r="R39" s="65"/>
    </row>
    <row r="40" spans="1:18" x14ac:dyDescent="0.25">
      <c r="R40" s="44"/>
    </row>
    <row r="41" spans="1:18" x14ac:dyDescent="0.25">
      <c r="R41" s="44"/>
    </row>
    <row r="42" spans="1:18" x14ac:dyDescent="0.25">
      <c r="R42" s="44"/>
    </row>
    <row r="43" spans="1:18" x14ac:dyDescent="0.25">
      <c r="R43" s="44"/>
    </row>
  </sheetData>
  <mergeCells count="4">
    <mergeCell ref="C11:F11"/>
    <mergeCell ref="H11:K11"/>
    <mergeCell ref="C8:L8"/>
    <mergeCell ref="C9:K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10</oddFooter>
  </headerFooter>
  <colBreaks count="1" manualBreakCount="1">
    <brk id="13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topLeftCell="A7" zoomScaleNormal="100" zoomScaleSheetLayoutView="100" workbookViewId="0">
      <selection activeCell="H15" sqref="H15:H2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2" width="10.85546875" style="12"/>
    <col min="23" max="16384" width="10.85546875" style="4"/>
  </cols>
  <sheetData>
    <row r="1" spans="1:21" s="4" customForma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  <c r="P1" s="12"/>
      <c r="Q1" s="12"/>
      <c r="R1" s="12"/>
      <c r="S1" s="12"/>
      <c r="T1" s="12"/>
      <c r="U1" s="12"/>
    </row>
    <row r="2" spans="1:21" s="4" customFormat="1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6"/>
      <c r="P2" s="12"/>
      <c r="Q2" s="12"/>
      <c r="R2" s="12"/>
      <c r="S2" s="12"/>
      <c r="T2" s="12"/>
      <c r="U2" s="12"/>
    </row>
    <row r="3" spans="1:21" s="4" customFormat="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6"/>
      <c r="P3" s="12"/>
      <c r="Q3" s="12"/>
      <c r="R3" s="12"/>
      <c r="S3" s="12"/>
      <c r="T3" s="12"/>
      <c r="U3" s="12"/>
    </row>
    <row r="4" spans="1:21" s="4" customFormat="1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  <c r="P4" s="12"/>
      <c r="Q4" s="12"/>
      <c r="R4" s="12"/>
      <c r="S4" s="12"/>
      <c r="T4" s="12"/>
      <c r="U4" s="12"/>
    </row>
    <row r="5" spans="1:21" s="4" customFormat="1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  <c r="P5" s="12"/>
      <c r="Q5" s="12"/>
      <c r="R5" s="12"/>
      <c r="S5" s="12"/>
      <c r="T5" s="12"/>
      <c r="U5" s="12"/>
    </row>
    <row r="6" spans="1:21" s="4" customForma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  <c r="P6" s="12"/>
      <c r="Q6" s="12"/>
      <c r="R6" s="12"/>
      <c r="S6" s="12"/>
      <c r="T6" s="12"/>
      <c r="U6" s="12"/>
    </row>
    <row r="7" spans="1:21" s="4" customFormat="1" x14ac:dyDescent="0.25">
      <c r="A7" s="5"/>
      <c r="B7" s="6"/>
      <c r="C7" s="145" t="s">
        <v>15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7"/>
      <c r="P7" s="12"/>
      <c r="Q7" s="12"/>
      <c r="R7" s="12"/>
      <c r="S7" s="12"/>
      <c r="T7" s="12"/>
      <c r="U7" s="12"/>
    </row>
    <row r="8" spans="1:21" s="4" customFormat="1" x14ac:dyDescent="0.25">
      <c r="A8" s="5"/>
      <c r="B8" s="6"/>
      <c r="C8" s="146" t="s">
        <v>96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7"/>
      <c r="P8" s="12"/>
      <c r="Q8" s="12"/>
      <c r="R8" s="12"/>
      <c r="S8" s="12"/>
      <c r="T8" s="12"/>
      <c r="U8" s="12"/>
    </row>
    <row r="9" spans="1:21" s="4" customFormat="1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7"/>
      <c r="P9" s="12"/>
      <c r="Q9" s="12"/>
      <c r="R9" s="12"/>
      <c r="S9" s="12"/>
      <c r="T9" s="12"/>
      <c r="U9" s="12"/>
    </row>
    <row r="10" spans="1:21" s="4" customFormat="1" ht="15.75" customHeight="1" x14ac:dyDescent="0.25">
      <c r="A10" s="5"/>
      <c r="B10" s="6"/>
      <c r="C10" s="152"/>
      <c r="D10" s="152"/>
      <c r="E10" s="152"/>
      <c r="F10" s="51"/>
      <c r="G10" s="6"/>
      <c r="H10" s="152"/>
      <c r="I10" s="152"/>
      <c r="J10" s="152"/>
      <c r="K10" s="152"/>
      <c r="L10" s="6"/>
      <c r="M10" s="9"/>
      <c r="N10" s="5"/>
      <c r="P10" s="12"/>
      <c r="Q10" s="12"/>
      <c r="R10" s="12"/>
      <c r="S10" s="45"/>
      <c r="T10" s="12"/>
      <c r="U10" s="12"/>
    </row>
    <row r="11" spans="1:21" s="4" customFormat="1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2"/>
      <c r="K11" s="152"/>
      <c r="L11" s="6"/>
      <c r="M11" s="9"/>
      <c r="N11" s="12"/>
      <c r="T11" s="12"/>
      <c r="U11" s="12"/>
    </row>
    <row r="12" spans="1:21" s="4" customFormat="1" x14ac:dyDescent="0.25">
      <c r="A12" s="5"/>
      <c r="B12" s="7"/>
      <c r="C12" s="108">
        <v>2007</v>
      </c>
      <c r="D12" s="108">
        <v>2008</v>
      </c>
      <c r="E12" s="108">
        <v>2009</v>
      </c>
      <c r="F12" s="108">
        <v>2010</v>
      </c>
      <c r="G12" s="108">
        <v>2011</v>
      </c>
      <c r="H12" s="70">
        <v>2012</v>
      </c>
      <c r="I12" s="75" t="s">
        <v>27</v>
      </c>
      <c r="K12" s="69"/>
      <c r="L12" s="6"/>
      <c r="M12" s="9"/>
      <c r="N12" s="12"/>
      <c r="P12" s="12"/>
      <c r="Q12" s="12"/>
      <c r="R12" s="12"/>
      <c r="S12" s="12"/>
      <c r="T12" s="12"/>
      <c r="U12" s="12"/>
    </row>
    <row r="13" spans="1:21" s="4" customFormat="1" x14ac:dyDescent="0.25">
      <c r="A13" s="5"/>
      <c r="B13" s="7"/>
      <c r="C13" s="151" t="s">
        <v>97</v>
      </c>
      <c r="D13" s="151"/>
      <c r="E13" s="151"/>
      <c r="F13" s="151"/>
      <c r="G13" s="151"/>
      <c r="H13" s="151"/>
      <c r="I13" s="69">
        <v>2012</v>
      </c>
      <c r="K13" s="69"/>
      <c r="L13" s="6"/>
      <c r="M13" s="9"/>
      <c r="N13" s="12"/>
      <c r="P13" s="124"/>
      <c r="Q13" s="124"/>
      <c r="R13" s="124"/>
      <c r="S13" s="124"/>
      <c r="T13" s="124"/>
      <c r="U13" s="12"/>
    </row>
    <row r="14" spans="1:21" s="4" customFormat="1" ht="12" customHeight="1" x14ac:dyDescent="0.25">
      <c r="A14" s="5"/>
      <c r="B14" s="7"/>
      <c r="F14" s="7"/>
      <c r="G14" s="7"/>
      <c r="H14" s="7"/>
      <c r="I14" s="7"/>
      <c r="J14" s="69"/>
      <c r="K14" s="69"/>
      <c r="L14" s="6"/>
      <c r="M14" s="9"/>
      <c r="O14" s="91"/>
      <c r="P14" s="126"/>
      <c r="Q14" s="132">
        <v>2011</v>
      </c>
      <c r="R14" s="132">
        <v>2012</v>
      </c>
      <c r="S14" s="124" t="s">
        <v>84</v>
      </c>
      <c r="T14" s="126"/>
      <c r="U14" s="12"/>
    </row>
    <row r="15" spans="1:21" s="4" customFormat="1" x14ac:dyDescent="0.25">
      <c r="A15" s="5"/>
      <c r="B15" s="14" t="s">
        <v>28</v>
      </c>
      <c r="C15" s="112">
        <v>7.1814935959553239</v>
      </c>
      <c r="D15" s="112">
        <v>-2.6081679155257609</v>
      </c>
      <c r="E15" s="112">
        <v>-3.0140742519929598</v>
      </c>
      <c r="F15" s="112">
        <v>11.332414315881699</v>
      </c>
      <c r="G15" s="112">
        <v>10.835009620942282</v>
      </c>
      <c r="H15" s="112">
        <v>5.9478077847207045</v>
      </c>
      <c r="I15" s="112">
        <v>5.9478077847207045</v>
      </c>
      <c r="J15" s="29"/>
      <c r="K15" s="29"/>
      <c r="L15" s="6"/>
      <c r="M15" s="9"/>
      <c r="O15" s="91"/>
      <c r="P15" s="126" t="str">
        <f>B21</f>
        <v>Electrodomésticos</v>
      </c>
      <c r="Q15" s="133">
        <f>G21</f>
        <v>13.087890396611268</v>
      </c>
      <c r="R15" s="133">
        <f>H21</f>
        <v>2.8236817690663552</v>
      </c>
      <c r="S15" s="133">
        <f>I21</f>
        <v>0.41856112672429274</v>
      </c>
      <c r="T15" s="126"/>
      <c r="U15" s="45"/>
    </row>
    <row r="16" spans="1:21" s="4" customFormat="1" x14ac:dyDescent="0.25">
      <c r="A16" s="5"/>
      <c r="B16" s="7" t="s">
        <v>9</v>
      </c>
      <c r="C16" s="74">
        <v>33.703316013244454</v>
      </c>
      <c r="D16" s="74">
        <v>11.329082560077254</v>
      </c>
      <c r="E16" s="74">
        <v>6.0446494953868557</v>
      </c>
      <c r="F16" s="74">
        <v>26.564963907813819</v>
      </c>
      <c r="G16" s="74">
        <v>29.660197320300519</v>
      </c>
      <c r="H16" s="112">
        <v>16.726929994687232</v>
      </c>
      <c r="I16" s="74">
        <v>2.6237838600632761</v>
      </c>
      <c r="J16" s="46"/>
      <c r="K16" s="46"/>
      <c r="L16" s="6"/>
      <c r="M16" s="9"/>
      <c r="N16" s="12"/>
      <c r="P16" s="126" t="str">
        <f>B19</f>
        <v>Vehículos</v>
      </c>
      <c r="Q16" s="133">
        <f t="shared" ref="Q16:S17" si="0">G19</f>
        <v>14.346317057500158</v>
      </c>
      <c r="R16" s="133">
        <f t="shared" si="0"/>
        <v>5.0339418940543501</v>
      </c>
      <c r="S16" s="133">
        <f t="shared" si="0"/>
        <v>0.45878144827166667</v>
      </c>
      <c r="T16" s="124"/>
      <c r="U16" s="52"/>
    </row>
    <row r="17" spans="1:21" s="4" customFormat="1" x14ac:dyDescent="0.25">
      <c r="A17" s="5"/>
      <c r="B17" s="7" t="s">
        <v>6</v>
      </c>
      <c r="C17" s="74">
        <v>8.905842054563351</v>
      </c>
      <c r="D17" s="74">
        <v>1.5545564324160432</v>
      </c>
      <c r="E17" s="74">
        <v>4.2795354590436041</v>
      </c>
      <c r="F17" s="74">
        <v>13.508038018155077</v>
      </c>
      <c r="G17" s="74">
        <v>15.915469307038531</v>
      </c>
      <c r="H17" s="112">
        <v>7.8564226251235381</v>
      </c>
      <c r="I17" s="74">
        <v>1.393156577554796</v>
      </c>
      <c r="J17" s="46"/>
      <c r="K17" s="46"/>
      <c r="L17" s="6"/>
      <c r="M17" s="9"/>
      <c r="N17" s="12"/>
      <c r="O17" s="91"/>
      <c r="P17" s="126" t="str">
        <f>B20</f>
        <v>Farmacéuticos</v>
      </c>
      <c r="Q17" s="133">
        <f t="shared" si="0"/>
        <v>9.5680736508543482</v>
      </c>
      <c r="R17" s="133">
        <f t="shared" si="0"/>
        <v>5.4568749558842278</v>
      </c>
      <c r="S17" s="133">
        <f t="shared" si="0"/>
        <v>0.45186621691242679</v>
      </c>
      <c r="T17" s="126"/>
      <c r="U17" s="45"/>
    </row>
    <row r="18" spans="1:21" s="4" customFormat="1" x14ac:dyDescent="0.25">
      <c r="A18" s="5"/>
      <c r="B18" s="7" t="s">
        <v>2</v>
      </c>
      <c r="C18" s="74">
        <v>-0.26835901655798411</v>
      </c>
      <c r="D18" s="74">
        <v>-5.6732215858936952</v>
      </c>
      <c r="E18" s="74">
        <v>-7.364982225019534</v>
      </c>
      <c r="F18" s="74">
        <v>1.7824791593020306</v>
      </c>
      <c r="G18" s="74">
        <v>0.49938231703878788</v>
      </c>
      <c r="H18" s="112">
        <v>1.7508587486360527</v>
      </c>
      <c r="I18" s="74">
        <v>0.60165855513224897</v>
      </c>
      <c r="J18" s="46"/>
      <c r="K18" s="46"/>
      <c r="L18" s="6"/>
      <c r="M18" s="9"/>
      <c r="N18" s="12"/>
      <c r="O18" s="91"/>
      <c r="P18" s="125" t="str">
        <f>B18</f>
        <v>Alimentos</v>
      </c>
      <c r="Q18" s="133">
        <f>G18</f>
        <v>0.49938231703878788</v>
      </c>
      <c r="R18" s="133">
        <f>H18</f>
        <v>1.7508587486360527</v>
      </c>
      <c r="S18" s="133">
        <f>I18</f>
        <v>0.60165855513224897</v>
      </c>
      <c r="T18" s="125"/>
      <c r="U18" s="45"/>
    </row>
    <row r="19" spans="1:21" s="4" customFormat="1" x14ac:dyDescent="0.25">
      <c r="A19" s="5"/>
      <c r="B19" s="7" t="s">
        <v>10</v>
      </c>
      <c r="C19" s="74">
        <v>22.539265791005271</v>
      </c>
      <c r="D19" s="74">
        <v>-6.6411776326831369</v>
      </c>
      <c r="E19" s="74">
        <v>-13.529482308406937</v>
      </c>
      <c r="F19" s="74">
        <v>38.205867218781961</v>
      </c>
      <c r="G19" s="74">
        <v>14.346317057500158</v>
      </c>
      <c r="H19" s="112">
        <v>5.0339418940543501</v>
      </c>
      <c r="I19" s="74">
        <v>0.45878144827166667</v>
      </c>
      <c r="J19" s="46"/>
      <c r="K19" s="46"/>
      <c r="L19" s="6"/>
      <c r="M19" s="9"/>
      <c r="N19" s="12"/>
      <c r="O19" s="91"/>
      <c r="P19" s="126" t="str">
        <f>B17</f>
        <v>Textiles</v>
      </c>
      <c r="Q19" s="133">
        <f t="shared" ref="Q19:S19" si="1">G17</f>
        <v>15.915469307038531</v>
      </c>
      <c r="R19" s="133">
        <f t="shared" si="1"/>
        <v>7.8564226251235381</v>
      </c>
      <c r="S19" s="133">
        <f t="shared" si="1"/>
        <v>1.393156577554796</v>
      </c>
      <c r="T19" s="126"/>
      <c r="U19" s="45"/>
    </row>
    <row r="20" spans="1:21" s="4" customFormat="1" x14ac:dyDescent="0.25">
      <c r="A20" s="5"/>
      <c r="B20" s="7" t="s">
        <v>7</v>
      </c>
      <c r="C20" s="73">
        <v>3.7913868092518399</v>
      </c>
      <c r="D20" s="73">
        <v>-0.28727452124601704</v>
      </c>
      <c r="E20" s="73">
        <v>0.50627710411674798</v>
      </c>
      <c r="F20" s="73">
        <v>2.0230754814900331</v>
      </c>
      <c r="G20" s="73">
        <v>9.5680736508543482</v>
      </c>
      <c r="H20" s="112">
        <v>5.4568749558842278</v>
      </c>
      <c r="I20" s="73">
        <v>0.45186621691242679</v>
      </c>
      <c r="J20" s="46"/>
      <c r="K20" s="46"/>
      <c r="L20" s="6"/>
      <c r="M20" s="9"/>
      <c r="N20" s="12"/>
      <c r="P20" s="126" t="str">
        <f>B16</f>
        <v>Oficina</v>
      </c>
      <c r="Q20" s="133">
        <f>G16</f>
        <v>29.660197320300519</v>
      </c>
      <c r="R20" s="133">
        <f>H16</f>
        <v>16.726929994687232</v>
      </c>
      <c r="S20" s="133">
        <f>I16</f>
        <v>2.6237838600632761</v>
      </c>
      <c r="T20" s="126"/>
      <c r="U20" s="45"/>
    </row>
    <row r="21" spans="1:21" s="4" customFormat="1" x14ac:dyDescent="0.25">
      <c r="A21" s="5"/>
      <c r="B21" s="7" t="s">
        <v>8</v>
      </c>
      <c r="C21" s="74">
        <v>10.979981976824416</v>
      </c>
      <c r="D21" s="74">
        <v>-5.6371341497111427</v>
      </c>
      <c r="E21" s="74">
        <v>-0.7118745815108074</v>
      </c>
      <c r="F21" s="74">
        <v>16.661909741492998</v>
      </c>
      <c r="G21" s="74">
        <v>13.087890396611268</v>
      </c>
      <c r="H21" s="112">
        <v>2.8236817690663552</v>
      </c>
      <c r="I21" s="74">
        <v>0.41856112672429274</v>
      </c>
      <c r="J21" s="46"/>
      <c r="K21" s="46"/>
      <c r="L21" s="6"/>
      <c r="M21" s="9"/>
      <c r="N21" s="12"/>
      <c r="P21" s="126" t="str">
        <f>B15</f>
        <v>Ventas Totales</v>
      </c>
      <c r="Q21" s="133">
        <f>G15</f>
        <v>10.835009620942282</v>
      </c>
      <c r="R21" s="133">
        <f>H15</f>
        <v>5.9478077847207045</v>
      </c>
      <c r="S21" s="133">
        <f>I15</f>
        <v>5.9478077847207045</v>
      </c>
      <c r="T21" s="126"/>
      <c r="U21" s="45"/>
    </row>
    <row r="22" spans="1:21" s="4" customFormat="1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6"/>
      <c r="M22" s="9"/>
      <c r="N22" s="12"/>
      <c r="P22" s="126"/>
      <c r="Q22" s="133"/>
      <c r="R22" s="133"/>
      <c r="S22" s="126"/>
      <c r="T22" s="126">
        <f>SUM(S15:S20)</f>
        <v>5.947807784658707</v>
      </c>
      <c r="U22" s="12"/>
    </row>
    <row r="23" spans="1:21" s="4" customFormat="1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P23" s="124"/>
      <c r="Q23" s="124"/>
      <c r="R23" s="124"/>
      <c r="S23" s="124"/>
      <c r="T23" s="124"/>
      <c r="U23" s="12"/>
    </row>
    <row r="24" spans="1:21" s="4" customFormat="1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P24" s="45"/>
      <c r="Q24" s="45"/>
      <c r="R24" s="45"/>
      <c r="S24" s="45"/>
      <c r="T24" s="12"/>
      <c r="U24" s="12"/>
    </row>
    <row r="25" spans="1:21" s="4" customFormat="1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8"/>
      <c r="Q25" s="68"/>
      <c r="R25" s="65"/>
      <c r="S25" s="65"/>
      <c r="T25" s="12"/>
      <c r="U25" s="12"/>
    </row>
    <row r="26" spans="1:21" s="4" customFormat="1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8"/>
      <c r="Q26" s="68"/>
      <c r="R26" s="65"/>
      <c r="S26" s="65"/>
      <c r="T26" s="12"/>
      <c r="U26" s="12"/>
    </row>
    <row r="27" spans="1:21" s="4" customFormat="1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8"/>
      <c r="Q27" s="68"/>
      <c r="R27" s="65"/>
      <c r="S27" s="65"/>
      <c r="T27" s="12"/>
      <c r="U27" s="12"/>
    </row>
    <row r="28" spans="1:21" s="4" customFormat="1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8"/>
      <c r="Q28" s="68"/>
      <c r="R28" s="65"/>
      <c r="S28" s="65"/>
      <c r="T28" s="12"/>
      <c r="U28" s="12"/>
    </row>
    <row r="29" spans="1:21" s="4" customFormat="1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8"/>
      <c r="Q29" s="68"/>
      <c r="R29" s="65"/>
      <c r="S29" s="65"/>
      <c r="T29" s="12"/>
      <c r="U29" s="12"/>
    </row>
    <row r="30" spans="1:21" s="4" customFormat="1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  <c r="T30" s="12"/>
      <c r="U30" s="12"/>
    </row>
    <row r="31" spans="1:21" s="4" customFormat="1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  <c r="T31" s="12"/>
      <c r="U31" s="12"/>
    </row>
    <row r="32" spans="1:21" s="4" customFormat="1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  <c r="T32" s="12"/>
      <c r="U32" s="12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8"/>
      <c r="Q37" s="68"/>
      <c r="R37" s="65"/>
      <c r="S37" s="65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8"/>
      <c r="Q38" s="68"/>
      <c r="R38" s="65"/>
      <c r="S38" s="65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8"/>
      <c r="Q39" s="68"/>
      <c r="R39" s="65"/>
      <c r="S39" s="65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5"/>
      <c r="S40" s="65"/>
    </row>
    <row r="41" spans="1:19" s="4" customFormat="1" ht="7.5" customHeigh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5"/>
      <c r="S41" s="65"/>
    </row>
    <row r="42" spans="1:19" s="4" customFormat="1" x14ac:dyDescent="0.25">
      <c r="A42" s="18"/>
      <c r="B42" s="19" t="str">
        <f>Índice!B41</f>
        <v>Fuente: Departamento Administrativo Nacional de Estadistica, Dane marzo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5"/>
      <c r="S42" s="65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5"/>
      <c r="S43" s="65"/>
    </row>
    <row r="44" spans="1:19" s="4" customFormat="1" x14ac:dyDescent="0.25">
      <c r="P44" s="12"/>
      <c r="Q44" s="12"/>
      <c r="R44" s="65"/>
      <c r="S44" s="65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sortState ref="B16:I21">
    <sortCondition descending="1" ref="I16:I21"/>
  </sortState>
  <mergeCells count="6">
    <mergeCell ref="C13:H13"/>
    <mergeCell ref="C7:L7"/>
    <mergeCell ref="C8:K8"/>
    <mergeCell ref="H10:K10"/>
    <mergeCell ref="J11:K11"/>
    <mergeCell ref="C10:E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view="pageBreakPreview" zoomScale="85" zoomScaleNormal="100" zoomScaleSheetLayoutView="85" workbookViewId="0">
      <selection activeCell="J11" sqref="J11:K11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20" width="10.85546875" style="12"/>
    <col min="21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</row>
    <row r="2" spans="1:23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66"/>
    </row>
    <row r="3" spans="1:2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66"/>
    </row>
    <row r="4" spans="1:23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7"/>
    </row>
    <row r="5" spans="1:23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7"/>
    </row>
    <row r="6" spans="1:23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7"/>
    </row>
    <row r="7" spans="1:23" x14ac:dyDescent="0.25">
      <c r="A7" s="5"/>
      <c r="B7" s="6"/>
      <c r="C7" s="145" t="s">
        <v>36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7"/>
    </row>
    <row r="8" spans="1:23" x14ac:dyDescent="0.25">
      <c r="A8" s="5"/>
      <c r="B8" s="6"/>
      <c r="C8" s="146" t="s">
        <v>96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7"/>
    </row>
    <row r="9" spans="1:23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7"/>
      <c r="V9" s="90"/>
      <c r="W9" s="90"/>
    </row>
    <row r="10" spans="1:23" ht="15.75" customHeight="1" x14ac:dyDescent="0.25">
      <c r="A10" s="5"/>
      <c r="B10" s="6"/>
      <c r="C10" s="152"/>
      <c r="D10" s="152"/>
      <c r="E10" s="152"/>
      <c r="F10" s="51"/>
      <c r="G10" s="6"/>
      <c r="H10" s="152"/>
      <c r="I10" s="152"/>
      <c r="J10" s="152"/>
      <c r="K10" s="152"/>
      <c r="L10" s="6"/>
      <c r="M10" s="9"/>
      <c r="N10" s="5"/>
      <c r="O10" s="7"/>
      <c r="V10" s="12"/>
      <c r="W10" s="12"/>
    </row>
    <row r="11" spans="1:23" ht="15.75" customHeight="1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2"/>
      <c r="K11" s="152"/>
      <c r="L11" s="6"/>
      <c r="M11" s="9"/>
      <c r="N11" s="12"/>
      <c r="V11" s="12"/>
      <c r="W11" s="12"/>
    </row>
    <row r="12" spans="1:23" x14ac:dyDescent="0.25">
      <c r="A12" s="5"/>
      <c r="B12" s="7"/>
      <c r="C12" s="108">
        <v>2007</v>
      </c>
      <c r="D12" s="108">
        <v>2008</v>
      </c>
      <c r="E12" s="108">
        <v>2009</v>
      </c>
      <c r="F12" s="108">
        <v>2010</v>
      </c>
      <c r="G12" s="108">
        <v>2011</v>
      </c>
      <c r="H12" s="70">
        <v>2012</v>
      </c>
      <c r="I12" s="75" t="s">
        <v>27</v>
      </c>
      <c r="K12" s="69"/>
      <c r="L12" s="6"/>
      <c r="M12" s="9"/>
      <c r="N12" s="12"/>
      <c r="O12" s="124"/>
      <c r="P12" s="124"/>
      <c r="Q12" s="124"/>
      <c r="R12" s="124"/>
      <c r="S12" s="124"/>
      <c r="T12" s="124"/>
      <c r="U12" s="124"/>
      <c r="V12" s="12"/>
      <c r="W12" s="12"/>
    </row>
    <row r="13" spans="1:23" x14ac:dyDescent="0.25">
      <c r="A13" s="5"/>
      <c r="B13" s="7"/>
      <c r="C13" s="151" t="s">
        <v>97</v>
      </c>
      <c r="D13" s="151"/>
      <c r="E13" s="151"/>
      <c r="F13" s="151"/>
      <c r="G13" s="151"/>
      <c r="H13" s="151"/>
      <c r="I13" s="69">
        <v>2012</v>
      </c>
      <c r="K13" s="69"/>
      <c r="L13" s="6"/>
      <c r="M13" s="9"/>
      <c r="N13" s="12"/>
      <c r="O13" s="124"/>
      <c r="P13" s="124"/>
      <c r="Q13" s="124"/>
      <c r="R13" s="124"/>
      <c r="S13" s="124"/>
      <c r="T13" s="124"/>
      <c r="U13" s="124"/>
      <c r="V13" s="12"/>
      <c r="W13" s="12"/>
    </row>
    <row r="14" spans="1:23" ht="12" customHeight="1" x14ac:dyDescent="0.25">
      <c r="A14" s="5"/>
      <c r="B14" s="7"/>
      <c r="F14" s="7"/>
      <c r="G14" s="7"/>
      <c r="H14" s="7"/>
      <c r="I14" s="7"/>
      <c r="J14" s="69"/>
      <c r="K14" s="69"/>
      <c r="L14" s="6"/>
      <c r="M14" s="9"/>
      <c r="O14" s="126"/>
      <c r="P14" s="126"/>
      <c r="Q14" s="132">
        <v>2011</v>
      </c>
      <c r="R14" s="132">
        <v>2012</v>
      </c>
      <c r="S14" s="124" t="s">
        <v>84</v>
      </c>
      <c r="T14" s="126"/>
      <c r="U14" s="124"/>
      <c r="V14" s="12"/>
      <c r="W14" s="12"/>
    </row>
    <row r="15" spans="1:23" x14ac:dyDescent="0.25">
      <c r="A15" s="5"/>
      <c r="B15" s="14" t="s">
        <v>5</v>
      </c>
      <c r="C15" s="112">
        <v>7.9257549482418144</v>
      </c>
      <c r="D15" s="112">
        <v>2.1423975743516843</v>
      </c>
      <c r="E15" s="112">
        <v>-4.0348667044836528</v>
      </c>
      <c r="F15" s="112">
        <v>3.0327673430852187</v>
      </c>
      <c r="G15" s="112">
        <v>8.4767983947545034</v>
      </c>
      <c r="H15" s="112">
        <v>6.4955308953924762</v>
      </c>
      <c r="I15" s="112">
        <v>6.4955308953924762</v>
      </c>
      <c r="J15" s="29"/>
      <c r="K15" s="29"/>
      <c r="L15" s="6"/>
      <c r="M15" s="9"/>
      <c r="O15" s="126"/>
      <c r="P15" s="126" t="str">
        <f>B18</f>
        <v>Por Agencia</v>
      </c>
      <c r="Q15" s="133">
        <f>G18</f>
        <v>5.781456759434267</v>
      </c>
      <c r="R15" s="133">
        <f>H18</f>
        <v>-14.754747571232496</v>
      </c>
      <c r="S15" s="133">
        <f>I18</f>
        <v>-1.7389984048054101</v>
      </c>
      <c r="T15" s="126"/>
      <c r="U15" s="126"/>
      <c r="V15" s="12"/>
      <c r="W15" s="12"/>
    </row>
    <row r="16" spans="1:23" x14ac:dyDescent="0.25">
      <c r="A16" s="5"/>
      <c r="B16" s="7" t="s">
        <v>11</v>
      </c>
      <c r="C16" s="73">
        <v>6.7822867436577727</v>
      </c>
      <c r="D16" s="73">
        <v>0.33327225279549122</v>
      </c>
      <c r="E16" s="73">
        <v>-2.0153369378202224</v>
      </c>
      <c r="F16" s="73">
        <v>8.2950280520367023</v>
      </c>
      <c r="G16" s="73">
        <v>6.7795633372916386</v>
      </c>
      <c r="H16" s="74">
        <v>10.975228446530426</v>
      </c>
      <c r="I16" s="74">
        <v>8.0774646743368006</v>
      </c>
      <c r="J16" s="46"/>
      <c r="K16" s="46"/>
      <c r="L16" s="6"/>
      <c r="M16" s="9"/>
      <c r="N16" s="12"/>
      <c r="O16" s="126"/>
      <c r="P16" s="126" t="str">
        <f>B17</f>
        <v>Temporal</v>
      </c>
      <c r="Q16" s="133">
        <f>G17</f>
        <v>20.607223489151338</v>
      </c>
      <c r="R16" s="133">
        <f>H17</f>
        <v>1.0745531378431705</v>
      </c>
      <c r="S16" s="133">
        <f>I17</f>
        <v>0.15706462586107636</v>
      </c>
      <c r="T16" s="126"/>
      <c r="U16" s="126"/>
      <c r="V16" s="12"/>
      <c r="W16" s="12"/>
    </row>
    <row r="17" spans="1:23" x14ac:dyDescent="0.25">
      <c r="A17" s="5"/>
      <c r="B17" s="7" t="s">
        <v>12</v>
      </c>
      <c r="C17" s="74">
        <v>14.338859100298684</v>
      </c>
      <c r="D17" s="74">
        <v>9.6016226289476378</v>
      </c>
      <c r="E17" s="74">
        <v>-3.2743789286034275</v>
      </c>
      <c r="F17" s="74">
        <v>-9.1249432986555075</v>
      </c>
      <c r="G17" s="74">
        <v>20.607223489151338</v>
      </c>
      <c r="H17" s="74">
        <v>1.0745531378431705</v>
      </c>
      <c r="I17" s="74">
        <v>0.15706462586107636</v>
      </c>
      <c r="J17" s="46"/>
      <c r="K17" s="46"/>
      <c r="L17" s="6"/>
      <c r="M17" s="9"/>
      <c r="N17" s="12"/>
      <c r="O17" s="126"/>
      <c r="P17" s="126" t="str">
        <f>B16</f>
        <v>Permanente</v>
      </c>
      <c r="Q17" s="133">
        <f>G16</f>
        <v>6.7795633372916386</v>
      </c>
      <c r="R17" s="133">
        <f>H16</f>
        <v>10.975228446530426</v>
      </c>
      <c r="S17" s="133">
        <f>I16</f>
        <v>8.0774646743368006</v>
      </c>
      <c r="T17" s="126"/>
      <c r="U17" s="126"/>
      <c r="V17" s="12"/>
      <c r="W17" s="12"/>
    </row>
    <row r="18" spans="1:23" x14ac:dyDescent="0.25">
      <c r="A18" s="5"/>
      <c r="B18" s="7" t="s">
        <v>16</v>
      </c>
      <c r="C18" s="74">
        <v>7.8304500673700428</v>
      </c>
      <c r="D18" s="74">
        <v>3.8102886627551458</v>
      </c>
      <c r="E18" s="74">
        <v>-13.809927766321861</v>
      </c>
      <c r="F18" s="74">
        <v>-10.799707723157059</v>
      </c>
      <c r="G18" s="74">
        <v>5.781456759434267</v>
      </c>
      <c r="H18" s="74">
        <v>-14.754747571232496</v>
      </c>
      <c r="I18" s="74">
        <v>-1.7389984048054101</v>
      </c>
      <c r="J18" s="46"/>
      <c r="K18" s="46"/>
      <c r="L18" s="6"/>
      <c r="M18" s="9"/>
      <c r="N18" s="12"/>
      <c r="O18" s="126"/>
      <c r="P18" s="125" t="str">
        <f>B15</f>
        <v>Total empleo</v>
      </c>
      <c r="Q18" s="133">
        <f>G15</f>
        <v>8.4767983947545034</v>
      </c>
      <c r="R18" s="133">
        <f>H15</f>
        <v>6.4955308953924762</v>
      </c>
      <c r="S18" s="133">
        <f>I15</f>
        <v>6.4955308953924762</v>
      </c>
      <c r="T18" s="126"/>
      <c r="U18" s="126"/>
      <c r="V18" s="12"/>
      <c r="W18" s="12"/>
    </row>
    <row r="19" spans="1:23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7"/>
      <c r="L19" s="6"/>
      <c r="M19" s="9"/>
      <c r="N19" s="12"/>
      <c r="O19" s="124"/>
      <c r="P19" s="126"/>
      <c r="Q19" s="133"/>
      <c r="R19" s="133"/>
      <c r="S19" s="126"/>
      <c r="T19" s="124"/>
      <c r="U19" s="124"/>
      <c r="V19" s="12"/>
      <c r="W19" s="12"/>
    </row>
    <row r="20" spans="1:23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9"/>
      <c r="N20" s="12"/>
      <c r="O20" s="124"/>
      <c r="P20" s="126"/>
      <c r="Q20" s="126"/>
      <c r="R20" s="126"/>
      <c r="S20" s="126"/>
      <c r="T20" s="124"/>
      <c r="U20" s="124"/>
      <c r="V20" s="12"/>
      <c r="W20" s="12"/>
    </row>
    <row r="21" spans="1:23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9"/>
      <c r="N21" s="12"/>
      <c r="O21" s="124"/>
      <c r="P21" s="126"/>
      <c r="Q21" s="126"/>
      <c r="R21" s="126"/>
      <c r="S21" s="126"/>
      <c r="T21" s="124"/>
      <c r="U21" s="124"/>
      <c r="V21" s="12"/>
      <c r="W21" s="12"/>
    </row>
    <row r="22" spans="1:23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7"/>
      <c r="P22" s="68"/>
      <c r="Q22" s="68"/>
      <c r="R22" s="65"/>
      <c r="S22" s="65"/>
      <c r="V22" s="12"/>
      <c r="W22" s="12"/>
    </row>
    <row r="23" spans="1:23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7"/>
      <c r="P23" s="68"/>
      <c r="Q23" s="68"/>
      <c r="R23" s="65"/>
      <c r="S23" s="65"/>
      <c r="V23" s="12"/>
      <c r="W23" s="12"/>
    </row>
    <row r="24" spans="1:23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7"/>
      <c r="P24" s="68"/>
      <c r="Q24" s="68"/>
      <c r="R24" s="65"/>
      <c r="S24" s="65"/>
      <c r="V24" s="12"/>
      <c r="W24" s="12"/>
    </row>
    <row r="25" spans="1:23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7"/>
      <c r="P25" s="68"/>
      <c r="Q25" s="68"/>
      <c r="R25" s="65"/>
      <c r="S25" s="65"/>
      <c r="V25" s="90"/>
      <c r="W25" s="90"/>
    </row>
    <row r="26" spans="1:23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7"/>
      <c r="P26" s="68"/>
      <c r="Q26" s="68"/>
      <c r="R26" s="65"/>
      <c r="S26" s="65"/>
      <c r="V26" s="90"/>
      <c r="W26" s="90"/>
    </row>
    <row r="27" spans="1:23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7"/>
      <c r="P27" s="68"/>
      <c r="Q27" s="68"/>
      <c r="R27" s="65"/>
      <c r="S27" s="65"/>
    </row>
    <row r="28" spans="1:23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7"/>
      <c r="P28" s="68"/>
      <c r="Q28" s="68"/>
      <c r="R28" s="65"/>
      <c r="S28" s="65"/>
    </row>
    <row r="29" spans="1:23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7"/>
      <c r="P29" s="68"/>
      <c r="Q29" s="68"/>
      <c r="R29" s="65"/>
      <c r="S29" s="65"/>
    </row>
    <row r="30" spans="1:23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</row>
    <row r="31" spans="1:23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</row>
    <row r="32" spans="1:23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R37" s="65"/>
      <c r="S37" s="65"/>
    </row>
    <row r="38" spans="1:19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R38" s="65"/>
      <c r="S38" s="65"/>
    </row>
    <row r="39" spans="1:19" x14ac:dyDescent="0.25">
      <c r="A39" s="18"/>
      <c r="B39" s="19" t="str">
        <f>Índice!B41</f>
        <v>Fuente: Departamento Administrativo Nacional de Estadistica, Dane marzo 2013.</v>
      </c>
      <c r="C39" s="19"/>
      <c r="D39" s="19"/>
      <c r="E39" s="19"/>
      <c r="F39" s="19"/>
      <c r="G39" s="19"/>
      <c r="H39" s="19"/>
      <c r="I39" s="19"/>
      <c r="J39" s="19"/>
      <c r="K39" s="26"/>
      <c r="L39" s="26"/>
      <c r="M39" s="27"/>
      <c r="N39" s="5"/>
      <c r="O39" s="7"/>
      <c r="R39" s="65"/>
      <c r="S39" s="65"/>
    </row>
    <row r="40" spans="1:19" x14ac:dyDescent="0.25">
      <c r="A40" s="30"/>
      <c r="B40" s="30"/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R40" s="65"/>
      <c r="S40" s="65"/>
    </row>
    <row r="41" spans="1:19" x14ac:dyDescent="0.25">
      <c r="R41" s="65"/>
      <c r="S41" s="65"/>
    </row>
    <row r="42" spans="1:19" x14ac:dyDescent="0.25">
      <c r="S42" s="44"/>
    </row>
    <row r="43" spans="1:19" x14ac:dyDescent="0.25">
      <c r="S43" s="44"/>
    </row>
    <row r="44" spans="1:19" x14ac:dyDescent="0.25">
      <c r="S44" s="44"/>
    </row>
    <row r="45" spans="1:19" x14ac:dyDescent="0.25">
      <c r="S45" s="44"/>
    </row>
  </sheetData>
  <mergeCells count="6">
    <mergeCell ref="C13:H13"/>
    <mergeCell ref="C7:L7"/>
    <mergeCell ref="C8:K8"/>
    <mergeCell ref="C10:E10"/>
    <mergeCell ref="H10:K10"/>
    <mergeCell ref="J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12</oddFooter>
  </headerFooter>
  <colBreaks count="1" manualBreakCount="1">
    <brk id="13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8"/>
  <sheetViews>
    <sheetView view="pageBreakPreview" zoomScaleNormal="100" zoomScaleSheetLayoutView="100" workbookViewId="0">
      <selection activeCell="J13" sqref="J13"/>
    </sheetView>
  </sheetViews>
  <sheetFormatPr baseColWidth="10" defaultColWidth="10.85546875" defaultRowHeight="15.75" x14ac:dyDescent="0.25"/>
  <cols>
    <col min="1" max="1" width="1.85546875" style="4" customWidth="1"/>
    <col min="2" max="2" width="23.140625" style="4" customWidth="1"/>
    <col min="3" max="8" width="9.28515625" style="4" customWidth="1"/>
    <col min="9" max="9" width="14" style="4" customWidth="1"/>
    <col min="10" max="10" width="2.7109375" style="4" customWidth="1"/>
    <col min="11" max="11" width="2.42578125" style="4" customWidth="1"/>
    <col min="12" max="12" width="1.140625" style="4" customWidth="1"/>
    <col min="13" max="13" width="1" style="4" customWidth="1"/>
    <col min="14" max="15" width="10.85546875" style="4"/>
    <col min="16" max="17" width="11.42578125" style="12" customWidth="1"/>
    <col min="18" max="18" width="10.85546875" style="12" customWidth="1"/>
    <col min="19" max="19" width="10.85546875" style="12"/>
    <col min="20" max="20" width="10.85546875" style="4"/>
    <col min="21" max="22" width="10.85546875" style="12"/>
    <col min="23" max="16384" width="10.85546875" style="4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66"/>
      <c r="V1" s="4"/>
    </row>
    <row r="2" spans="1:22" x14ac:dyDescent="0.25">
      <c r="A2" s="5"/>
      <c r="B2" s="122"/>
      <c r="C2" s="122"/>
      <c r="D2" s="122"/>
      <c r="E2" s="122"/>
      <c r="F2" s="122"/>
      <c r="G2" s="122"/>
      <c r="H2" s="122"/>
      <c r="I2" s="122"/>
      <c r="J2" s="122"/>
      <c r="K2" s="122"/>
      <c r="L2" s="122"/>
      <c r="M2" s="123"/>
      <c r="N2" s="28"/>
      <c r="O2" s="66"/>
      <c r="V2" s="4"/>
    </row>
    <row r="3" spans="1:22" x14ac:dyDescent="0.25">
      <c r="A3" s="5"/>
      <c r="B3" s="122"/>
      <c r="C3" s="122"/>
      <c r="D3" s="122"/>
      <c r="E3" s="122"/>
      <c r="F3" s="122"/>
      <c r="G3" s="122"/>
      <c r="H3" s="122"/>
      <c r="I3" s="122"/>
      <c r="J3" s="122"/>
      <c r="K3" s="122"/>
      <c r="L3" s="122"/>
      <c r="M3" s="123"/>
      <c r="N3" s="28"/>
      <c r="O3" s="66"/>
      <c r="V3" s="4"/>
    </row>
    <row r="4" spans="1:22" x14ac:dyDescent="0.25">
      <c r="A4" s="5"/>
      <c r="B4" s="122"/>
      <c r="C4" s="122"/>
      <c r="D4" s="122"/>
      <c r="E4" s="122"/>
      <c r="F4" s="122"/>
      <c r="G4" s="122"/>
      <c r="H4" s="122"/>
      <c r="I4" s="122"/>
      <c r="J4" s="122"/>
      <c r="K4" s="122"/>
      <c r="L4" s="122"/>
      <c r="M4" s="9"/>
      <c r="N4" s="5"/>
      <c r="O4" s="7"/>
      <c r="V4" s="4"/>
    </row>
    <row r="5" spans="1:22" x14ac:dyDescent="0.25">
      <c r="A5" s="5"/>
      <c r="B5" s="122"/>
      <c r="C5" s="122"/>
      <c r="D5" s="122"/>
      <c r="E5" s="122"/>
      <c r="F5" s="122"/>
      <c r="G5" s="122"/>
      <c r="H5" s="122"/>
      <c r="I5" s="122"/>
      <c r="J5" s="122"/>
      <c r="K5" s="122"/>
      <c r="L5" s="122"/>
      <c r="M5" s="9"/>
      <c r="N5" s="5"/>
      <c r="O5" s="7"/>
      <c r="V5" s="4"/>
    </row>
    <row r="6" spans="1:22" x14ac:dyDescent="0.25">
      <c r="A6" s="5"/>
      <c r="B6" s="122"/>
      <c r="C6" s="122"/>
      <c r="D6" s="122"/>
      <c r="E6" s="122"/>
      <c r="F6" s="122"/>
      <c r="G6" s="122"/>
      <c r="H6" s="122"/>
      <c r="I6" s="122"/>
      <c r="J6" s="122"/>
      <c r="K6" s="122"/>
      <c r="L6" s="122"/>
      <c r="M6" s="9"/>
      <c r="N6" s="5"/>
      <c r="O6" s="7"/>
      <c r="V6" s="4"/>
    </row>
    <row r="7" spans="1:22" x14ac:dyDescent="0.25">
      <c r="A7" s="5"/>
      <c r="B7" s="122"/>
      <c r="C7" s="145" t="s">
        <v>15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7"/>
      <c r="V7" s="4"/>
    </row>
    <row r="8" spans="1:22" x14ac:dyDescent="0.25">
      <c r="A8" s="5"/>
      <c r="B8" s="122"/>
      <c r="C8" s="146" t="s">
        <v>98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7"/>
      <c r="V8" s="4"/>
    </row>
    <row r="9" spans="1:22" x14ac:dyDescent="0.25">
      <c r="A9" s="5"/>
      <c r="B9" s="122"/>
      <c r="C9" s="122"/>
      <c r="D9" s="122"/>
      <c r="E9" s="122"/>
      <c r="F9" s="122"/>
      <c r="G9" s="122"/>
      <c r="H9" s="122"/>
      <c r="I9" s="122"/>
      <c r="J9" s="122"/>
      <c r="K9" s="120"/>
      <c r="L9" s="122"/>
      <c r="M9" s="9"/>
      <c r="N9" s="5"/>
      <c r="O9" s="7"/>
      <c r="V9" s="4"/>
    </row>
    <row r="10" spans="1:22" x14ac:dyDescent="0.25">
      <c r="A10" s="5"/>
      <c r="B10" s="122"/>
      <c r="C10" s="152"/>
      <c r="D10" s="152"/>
      <c r="E10" s="152"/>
      <c r="F10" s="51"/>
      <c r="G10" s="122"/>
      <c r="H10" s="152"/>
      <c r="I10" s="152"/>
      <c r="J10" s="152"/>
      <c r="K10" s="152"/>
      <c r="L10" s="122"/>
      <c r="M10" s="9"/>
      <c r="N10" s="5"/>
      <c r="S10" s="45"/>
      <c r="V10" s="4"/>
    </row>
    <row r="11" spans="1:22" x14ac:dyDescent="0.25">
      <c r="A11" s="5"/>
      <c r="B11" s="7"/>
      <c r="C11" s="10"/>
      <c r="D11" s="10"/>
      <c r="E11" s="10"/>
      <c r="F11" s="10"/>
      <c r="G11" s="10"/>
      <c r="H11" s="10"/>
      <c r="I11" s="10"/>
      <c r="J11" s="152"/>
      <c r="K11" s="152"/>
      <c r="L11" s="122"/>
      <c r="M11" s="9"/>
      <c r="N11" s="12"/>
      <c r="O11" s="135"/>
      <c r="P11" s="135"/>
      <c r="Q11" s="135"/>
      <c r="R11" s="135"/>
      <c r="S11" s="135"/>
      <c r="T11" s="135"/>
      <c r="U11" s="135"/>
      <c r="V11" s="4"/>
    </row>
    <row r="12" spans="1:22" x14ac:dyDescent="0.25">
      <c r="A12" s="5"/>
      <c r="B12" s="7"/>
      <c r="C12" s="121">
        <v>2007</v>
      </c>
      <c r="D12" s="121">
        <v>2008</v>
      </c>
      <c r="E12" s="121">
        <v>2009</v>
      </c>
      <c r="F12" s="121">
        <v>2010</v>
      </c>
      <c r="G12" s="121">
        <v>2011</v>
      </c>
      <c r="H12" s="121">
        <v>2012</v>
      </c>
      <c r="I12" s="75" t="s">
        <v>27</v>
      </c>
      <c r="K12" s="120"/>
      <c r="L12" s="122"/>
      <c r="M12" s="9"/>
      <c r="N12" s="12"/>
      <c r="O12" s="136"/>
      <c r="P12" s="135"/>
      <c r="Q12" s="135"/>
      <c r="R12" s="135"/>
      <c r="S12" s="135"/>
      <c r="T12" s="135"/>
      <c r="U12" s="135"/>
      <c r="V12" s="124"/>
    </row>
    <row r="13" spans="1:22" x14ac:dyDescent="0.25">
      <c r="A13" s="5"/>
      <c r="B13" s="7"/>
      <c r="C13" s="151" t="s">
        <v>97</v>
      </c>
      <c r="D13" s="151"/>
      <c r="E13" s="151"/>
      <c r="F13" s="151"/>
      <c r="G13" s="151"/>
      <c r="H13" s="151"/>
      <c r="I13" s="120">
        <v>2012</v>
      </c>
      <c r="K13" s="120"/>
      <c r="L13" s="122"/>
      <c r="M13" s="9"/>
      <c r="N13" s="12"/>
      <c r="O13" s="124"/>
      <c r="P13" s="124"/>
      <c r="Q13" s="124"/>
      <c r="R13" s="124"/>
      <c r="S13" s="124"/>
      <c r="T13" s="124"/>
      <c r="U13" s="135"/>
      <c r="V13" s="124"/>
    </row>
    <row r="14" spans="1:22" x14ac:dyDescent="0.25">
      <c r="A14" s="5"/>
      <c r="B14" s="7"/>
      <c r="F14" s="7"/>
      <c r="G14" s="7"/>
      <c r="H14" s="7"/>
      <c r="I14" s="7"/>
      <c r="J14" s="120"/>
      <c r="K14" s="120"/>
      <c r="L14" s="122"/>
      <c r="M14" s="9"/>
      <c r="O14" s="126"/>
      <c r="P14" s="126"/>
      <c r="Q14" s="132">
        <v>2011</v>
      </c>
      <c r="R14" s="132">
        <v>2012</v>
      </c>
      <c r="S14" s="124" t="s">
        <v>84</v>
      </c>
      <c r="T14" s="126"/>
      <c r="U14" s="135"/>
      <c r="V14" s="124"/>
    </row>
    <row r="15" spans="1:22" x14ac:dyDescent="0.25">
      <c r="A15" s="5"/>
      <c r="B15" s="14" t="s">
        <v>28</v>
      </c>
      <c r="C15" s="112">
        <v>7.1814935959553239</v>
      </c>
      <c r="D15" s="112">
        <v>-2.6081679155257609</v>
      </c>
      <c r="E15" s="112">
        <v>-3.0140742519929598</v>
      </c>
      <c r="F15" s="112">
        <v>11.332414315881699</v>
      </c>
      <c r="G15" s="112">
        <v>10.835009620942282</v>
      </c>
      <c r="H15" s="112">
        <v>5.9478077847207045</v>
      </c>
      <c r="I15" s="112">
        <v>5.9478077847207045</v>
      </c>
      <c r="J15" s="29"/>
      <c r="K15" s="29"/>
      <c r="L15" s="122"/>
      <c r="M15" s="9"/>
      <c r="O15" s="126"/>
      <c r="P15" s="126" t="str">
        <f>B21</f>
        <v>Electrodomésticos</v>
      </c>
      <c r="Q15" s="133">
        <f>G21</f>
        <v>13.087890396611268</v>
      </c>
      <c r="R15" s="133">
        <f>H21</f>
        <v>2.8236817690663552</v>
      </c>
      <c r="S15" s="133">
        <f>I21</f>
        <v>0.41856112672429274</v>
      </c>
      <c r="T15" s="126"/>
      <c r="U15" s="136"/>
      <c r="V15" s="124"/>
    </row>
    <row r="16" spans="1:22" x14ac:dyDescent="0.25">
      <c r="A16" s="5"/>
      <c r="B16" s="7" t="s">
        <v>9</v>
      </c>
      <c r="C16" s="74">
        <v>33.703316013244454</v>
      </c>
      <c r="D16" s="74">
        <v>11.329082560077254</v>
      </c>
      <c r="E16" s="74">
        <v>6.0446494953868557</v>
      </c>
      <c r="F16" s="74">
        <v>26.564963907813819</v>
      </c>
      <c r="G16" s="74">
        <v>29.660197320300519</v>
      </c>
      <c r="H16" s="112">
        <v>16.726929994687232</v>
      </c>
      <c r="I16" s="74">
        <v>2.6237838600632761</v>
      </c>
      <c r="J16" s="46"/>
      <c r="K16" s="46"/>
      <c r="L16" s="122"/>
      <c r="M16" s="9"/>
      <c r="N16" s="12"/>
      <c r="O16" s="124"/>
      <c r="P16" s="125" t="str">
        <f>B18</f>
        <v>Alimentos</v>
      </c>
      <c r="Q16" s="133">
        <f t="shared" ref="Q16:S16" si="0">G18</f>
        <v>0.49938231703878788</v>
      </c>
      <c r="R16" s="133">
        <f t="shared" si="0"/>
        <v>1.7508587486360527</v>
      </c>
      <c r="S16" s="133">
        <f t="shared" si="0"/>
        <v>0.60165855513224897</v>
      </c>
      <c r="T16" s="124"/>
      <c r="U16" s="137"/>
      <c r="V16" s="124"/>
    </row>
    <row r="17" spans="1:22" x14ac:dyDescent="0.25">
      <c r="A17" s="5"/>
      <c r="B17" s="7" t="s">
        <v>6</v>
      </c>
      <c r="C17" s="74">
        <v>8.905842054563351</v>
      </c>
      <c r="D17" s="74">
        <v>1.5545564324160432</v>
      </c>
      <c r="E17" s="74">
        <v>4.2795354590436041</v>
      </c>
      <c r="F17" s="74">
        <v>13.508038018155077</v>
      </c>
      <c r="G17" s="74">
        <v>15.915469307038531</v>
      </c>
      <c r="H17" s="112">
        <v>7.8564226251235381</v>
      </c>
      <c r="I17" s="74">
        <v>1.393156577554796</v>
      </c>
      <c r="J17" s="46"/>
      <c r="K17" s="46"/>
      <c r="L17" s="122"/>
      <c r="M17" s="9"/>
      <c r="N17" s="12"/>
      <c r="O17" s="124"/>
      <c r="P17" s="126" t="str">
        <f>B16</f>
        <v>Oficina</v>
      </c>
      <c r="Q17" s="133">
        <f>G16</f>
        <v>29.660197320300519</v>
      </c>
      <c r="R17" s="133">
        <f>H16</f>
        <v>16.726929994687232</v>
      </c>
      <c r="S17" s="133">
        <f>I16</f>
        <v>2.6237838600632761</v>
      </c>
      <c r="T17" s="126"/>
      <c r="U17" s="136"/>
      <c r="V17" s="124"/>
    </row>
    <row r="18" spans="1:22" x14ac:dyDescent="0.25">
      <c r="A18" s="5"/>
      <c r="B18" s="7" t="s">
        <v>2</v>
      </c>
      <c r="C18" s="74">
        <v>-0.26835901655798411</v>
      </c>
      <c r="D18" s="74">
        <v>-5.6732215858936952</v>
      </c>
      <c r="E18" s="74">
        <v>-7.364982225019534</v>
      </c>
      <c r="F18" s="74">
        <v>1.7824791593020306</v>
      </c>
      <c r="G18" s="74">
        <v>0.49938231703878788</v>
      </c>
      <c r="H18" s="112">
        <v>1.7508587486360527</v>
      </c>
      <c r="I18" s="74">
        <v>0.60165855513224897</v>
      </c>
      <c r="J18" s="46"/>
      <c r="K18" s="46"/>
      <c r="L18" s="122"/>
      <c r="M18" s="9"/>
      <c r="N18" s="12"/>
      <c r="O18" s="126"/>
      <c r="P18" s="126" t="str">
        <f>B19</f>
        <v>Vehículos</v>
      </c>
      <c r="Q18" s="133">
        <f>G19</f>
        <v>14.346317057500158</v>
      </c>
      <c r="R18" s="133">
        <f>H19</f>
        <v>5.0339418940543501</v>
      </c>
      <c r="S18" s="133">
        <f>I19</f>
        <v>0.45878144827166667</v>
      </c>
      <c r="T18" s="125"/>
      <c r="U18" s="136"/>
      <c r="V18" s="124"/>
    </row>
    <row r="19" spans="1:22" x14ac:dyDescent="0.25">
      <c r="A19" s="5"/>
      <c r="B19" s="7" t="s">
        <v>10</v>
      </c>
      <c r="C19" s="74">
        <v>22.539265791005271</v>
      </c>
      <c r="D19" s="74">
        <v>-6.6411776326831369</v>
      </c>
      <c r="E19" s="74">
        <v>-13.529482308406937</v>
      </c>
      <c r="F19" s="74">
        <v>38.205867218781961</v>
      </c>
      <c r="G19" s="74">
        <v>14.346317057500158</v>
      </c>
      <c r="H19" s="112">
        <v>5.0339418940543501</v>
      </c>
      <c r="I19" s="74">
        <v>0.45878144827166667</v>
      </c>
      <c r="J19" s="46"/>
      <c r="K19" s="46"/>
      <c r="L19" s="122"/>
      <c r="M19" s="9"/>
      <c r="N19" s="12"/>
      <c r="O19" s="126"/>
      <c r="P19" s="126" t="str">
        <f>B17</f>
        <v>Textiles</v>
      </c>
      <c r="Q19" s="133">
        <f t="shared" ref="Q19:S19" si="1">G17</f>
        <v>15.915469307038531</v>
      </c>
      <c r="R19" s="133">
        <f t="shared" si="1"/>
        <v>7.8564226251235381</v>
      </c>
      <c r="S19" s="133">
        <f t="shared" si="1"/>
        <v>1.393156577554796</v>
      </c>
      <c r="T19" s="126"/>
      <c r="U19" s="136"/>
      <c r="V19" s="124"/>
    </row>
    <row r="20" spans="1:22" x14ac:dyDescent="0.25">
      <c r="A20" s="5"/>
      <c r="B20" s="7" t="s">
        <v>7</v>
      </c>
      <c r="C20" s="73">
        <v>3.7913868092518399</v>
      </c>
      <c r="D20" s="73">
        <v>-0.28727452124601704</v>
      </c>
      <c r="E20" s="73">
        <v>0.50627710411674798</v>
      </c>
      <c r="F20" s="73">
        <v>2.0230754814900331</v>
      </c>
      <c r="G20" s="73">
        <v>9.5680736508543482</v>
      </c>
      <c r="H20" s="112">
        <v>5.4568749558842278</v>
      </c>
      <c r="I20" s="73">
        <v>0.45186621691242679</v>
      </c>
      <c r="J20" s="46"/>
      <c r="K20" s="46"/>
      <c r="L20" s="122"/>
      <c r="M20" s="9"/>
      <c r="N20" s="12"/>
      <c r="O20" s="124"/>
      <c r="P20" s="126" t="str">
        <f>B20</f>
        <v>Farmacéuticos</v>
      </c>
      <c r="Q20" s="133">
        <f>G20</f>
        <v>9.5680736508543482</v>
      </c>
      <c r="R20" s="133">
        <f>H20</f>
        <v>5.4568749558842278</v>
      </c>
      <c r="S20" s="133">
        <f>I20</f>
        <v>0.45186621691242679</v>
      </c>
      <c r="T20" s="126"/>
      <c r="U20" s="136"/>
      <c r="V20" s="124"/>
    </row>
    <row r="21" spans="1:22" x14ac:dyDescent="0.25">
      <c r="A21" s="5"/>
      <c r="B21" s="7" t="s">
        <v>8</v>
      </c>
      <c r="C21" s="74">
        <v>10.979981976824416</v>
      </c>
      <c r="D21" s="74">
        <v>-5.6371341497111427</v>
      </c>
      <c r="E21" s="74">
        <v>-0.7118745815108074</v>
      </c>
      <c r="F21" s="74">
        <v>16.661909741492998</v>
      </c>
      <c r="G21" s="74">
        <v>13.087890396611268</v>
      </c>
      <c r="H21" s="112">
        <v>2.8236817690663552</v>
      </c>
      <c r="I21" s="74">
        <v>0.41856112672429274</v>
      </c>
      <c r="J21" s="46"/>
      <c r="K21" s="46"/>
      <c r="L21" s="122"/>
      <c r="M21" s="9"/>
      <c r="N21" s="12"/>
      <c r="O21" s="124"/>
      <c r="P21" s="126" t="str">
        <f>B15</f>
        <v>Ventas Totales</v>
      </c>
      <c r="Q21" s="133">
        <f>G15</f>
        <v>10.835009620942282</v>
      </c>
      <c r="R21" s="133">
        <f>H15</f>
        <v>5.9478077847207045</v>
      </c>
      <c r="S21" s="133">
        <f>I15</f>
        <v>5.9478077847207045</v>
      </c>
      <c r="T21" s="126"/>
      <c r="U21" s="136"/>
      <c r="V21" s="124"/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7"/>
      <c r="L22" s="122"/>
      <c r="M22" s="9"/>
      <c r="N22" s="12"/>
      <c r="O22" s="124"/>
      <c r="P22" s="126"/>
      <c r="Q22" s="133"/>
      <c r="R22" s="133"/>
      <c r="S22" s="126"/>
      <c r="T22" s="126">
        <f>SUM(S15:S20)</f>
        <v>5.9478077846587079</v>
      </c>
      <c r="U22" s="135"/>
      <c r="V22" s="124"/>
    </row>
    <row r="23" spans="1:22" x14ac:dyDescent="0.25">
      <c r="A23" s="5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9"/>
      <c r="N23" s="12"/>
      <c r="O23" s="124"/>
      <c r="P23" s="124"/>
      <c r="Q23" s="124"/>
      <c r="R23" s="124"/>
      <c r="S23" s="124"/>
      <c r="T23" s="124"/>
      <c r="U23" s="135"/>
      <c r="V23" s="124"/>
    </row>
    <row r="24" spans="1:22" x14ac:dyDescent="0.25">
      <c r="A24" s="5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9"/>
      <c r="N24" s="12"/>
      <c r="O24" s="124"/>
      <c r="P24" s="45"/>
      <c r="Q24" s="45"/>
      <c r="R24" s="45"/>
      <c r="S24" s="45"/>
      <c r="T24" s="12"/>
      <c r="U24" s="124"/>
      <c r="V24" s="124"/>
    </row>
    <row r="25" spans="1:22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68"/>
      <c r="Q25" s="68"/>
      <c r="R25" s="65"/>
      <c r="S25" s="65"/>
      <c r="T25" s="12"/>
      <c r="U25" s="124"/>
      <c r="V25" s="124"/>
    </row>
    <row r="26" spans="1:22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/>
      <c r="Q26" s="130"/>
      <c r="R26" s="131"/>
      <c r="S26" s="131"/>
      <c r="T26" s="124"/>
      <c r="U26" s="124"/>
      <c r="V26" s="124"/>
    </row>
    <row r="27" spans="1:22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/>
      <c r="P27" s="130"/>
      <c r="Q27" s="130"/>
      <c r="R27" s="131"/>
      <c r="S27" s="131"/>
      <c r="T27" s="124"/>
      <c r="U27" s="124"/>
      <c r="V27" s="124"/>
    </row>
    <row r="28" spans="1:22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/>
      <c r="P28" s="130"/>
      <c r="Q28" s="130"/>
      <c r="R28" s="131"/>
      <c r="S28" s="131"/>
      <c r="T28" s="124"/>
      <c r="U28" s="124"/>
      <c r="V28" s="124"/>
    </row>
    <row r="29" spans="1:22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/>
      <c r="Q29" s="130"/>
      <c r="R29" s="131"/>
      <c r="S29" s="131"/>
      <c r="T29" s="124"/>
      <c r="U29" s="124"/>
      <c r="V29" s="124"/>
    </row>
    <row r="30" spans="1:22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7"/>
      <c r="P30" s="68"/>
      <c r="Q30" s="68"/>
      <c r="R30" s="65"/>
      <c r="S30" s="65"/>
      <c r="V30" s="4"/>
    </row>
    <row r="31" spans="1:22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7"/>
      <c r="P31" s="68"/>
      <c r="Q31" s="68"/>
      <c r="R31" s="65"/>
      <c r="S31" s="65"/>
      <c r="V31" s="4"/>
    </row>
    <row r="32" spans="1:22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7"/>
      <c r="P32" s="68"/>
      <c r="Q32" s="68"/>
      <c r="R32" s="65"/>
      <c r="S32" s="65"/>
      <c r="V32" s="4"/>
    </row>
    <row r="33" spans="1:19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7"/>
      <c r="P33" s="68"/>
      <c r="Q33" s="68"/>
      <c r="R33" s="65"/>
      <c r="S33" s="65"/>
    </row>
    <row r="34" spans="1:19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7"/>
      <c r="P34" s="68"/>
      <c r="Q34" s="68"/>
      <c r="R34" s="65"/>
      <c r="S34" s="65"/>
    </row>
    <row r="35" spans="1:19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7"/>
      <c r="P35" s="68"/>
      <c r="Q35" s="68"/>
      <c r="R35" s="65"/>
      <c r="S35" s="65"/>
    </row>
    <row r="36" spans="1:19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7"/>
      <c r="P36" s="68"/>
      <c r="Q36" s="68"/>
      <c r="R36" s="65"/>
      <c r="S36" s="65"/>
    </row>
    <row r="37" spans="1:19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5"/>
      <c r="O37" s="7"/>
      <c r="P37" s="68"/>
      <c r="Q37" s="68"/>
      <c r="R37" s="65"/>
      <c r="S37" s="65"/>
    </row>
    <row r="38" spans="1:19" s="4" customFormat="1" x14ac:dyDescent="0.25">
      <c r="A38" s="5"/>
      <c r="B38" s="17"/>
      <c r="C38" s="17"/>
      <c r="D38" s="17"/>
      <c r="E38" s="17"/>
      <c r="F38" s="17"/>
      <c r="G38" s="17"/>
      <c r="H38" s="17"/>
      <c r="I38" s="17"/>
      <c r="J38" s="17"/>
      <c r="K38" s="16"/>
      <c r="L38" s="29"/>
      <c r="M38" s="9"/>
      <c r="N38" s="5"/>
      <c r="O38" s="7"/>
      <c r="P38" s="68"/>
      <c r="Q38" s="68"/>
      <c r="R38" s="65"/>
      <c r="S38" s="65"/>
    </row>
    <row r="39" spans="1:19" s="4" customFormat="1" x14ac:dyDescent="0.25">
      <c r="A39" s="5"/>
      <c r="B39" s="17"/>
      <c r="C39" s="17"/>
      <c r="D39" s="17"/>
      <c r="E39" s="17"/>
      <c r="F39" s="17"/>
      <c r="G39" s="17"/>
      <c r="H39" s="17"/>
      <c r="I39" s="17"/>
      <c r="J39" s="17"/>
      <c r="K39" s="16"/>
      <c r="L39" s="29"/>
      <c r="M39" s="9"/>
      <c r="N39" s="5"/>
      <c r="O39" s="7"/>
      <c r="P39" s="68"/>
      <c r="Q39" s="68"/>
      <c r="R39" s="65"/>
      <c r="S39" s="65"/>
    </row>
    <row r="40" spans="1:19" s="4" customFormat="1" x14ac:dyDescent="0.25">
      <c r="A40" s="5"/>
      <c r="B40" s="17"/>
      <c r="C40" s="17"/>
      <c r="D40" s="17"/>
      <c r="E40" s="17"/>
      <c r="F40" s="17"/>
      <c r="G40" s="17"/>
      <c r="H40" s="17"/>
      <c r="I40" s="17"/>
      <c r="J40" s="17"/>
      <c r="K40" s="16"/>
      <c r="L40" s="29"/>
      <c r="M40" s="9"/>
      <c r="N40" s="5"/>
      <c r="O40" s="7"/>
      <c r="P40" s="12"/>
      <c r="Q40" s="12"/>
      <c r="R40" s="65"/>
      <c r="S40" s="65"/>
    </row>
    <row r="41" spans="1:19" s="4" customFormat="1" x14ac:dyDescent="0.25">
      <c r="A41" s="5"/>
      <c r="B41" s="17"/>
      <c r="C41" s="17"/>
      <c r="D41" s="17"/>
      <c r="E41" s="17"/>
      <c r="F41" s="17"/>
      <c r="G41" s="17"/>
      <c r="H41" s="17"/>
      <c r="I41" s="17"/>
      <c r="J41" s="17"/>
      <c r="K41" s="16"/>
      <c r="L41" s="29"/>
      <c r="M41" s="9"/>
      <c r="N41" s="5"/>
      <c r="O41" s="7"/>
      <c r="P41" s="12"/>
      <c r="Q41" s="12"/>
      <c r="R41" s="65"/>
      <c r="S41" s="65"/>
    </row>
    <row r="42" spans="1:19" s="4" customFormat="1" x14ac:dyDescent="0.25">
      <c r="A42" s="18"/>
      <c r="B42" s="19" t="str">
        <f>Índice!B41</f>
        <v>Fuente: Departamento Administrativo Nacional de Estadistica, Dane marzo 2013.</v>
      </c>
      <c r="C42" s="19"/>
      <c r="D42" s="19"/>
      <c r="E42" s="19"/>
      <c r="F42" s="19"/>
      <c r="G42" s="19"/>
      <c r="H42" s="19"/>
      <c r="I42" s="19"/>
      <c r="J42" s="19"/>
      <c r="K42" s="26"/>
      <c r="L42" s="26"/>
      <c r="M42" s="27"/>
      <c r="N42" s="5"/>
      <c r="O42" s="7"/>
      <c r="P42" s="12"/>
      <c r="Q42" s="12"/>
      <c r="R42" s="65"/>
      <c r="S42" s="65"/>
    </row>
    <row r="43" spans="1:19" s="4" customFormat="1" x14ac:dyDescent="0.25">
      <c r="A43" s="30"/>
      <c r="B43" s="30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P43" s="12"/>
      <c r="Q43" s="12"/>
      <c r="R43" s="65"/>
      <c r="S43" s="65"/>
    </row>
    <row r="44" spans="1:19" s="4" customFormat="1" x14ac:dyDescent="0.25">
      <c r="P44" s="12"/>
      <c r="Q44" s="12"/>
      <c r="R44" s="65"/>
      <c r="S44" s="65"/>
    </row>
    <row r="45" spans="1:19" s="4" customFormat="1" x14ac:dyDescent="0.25">
      <c r="P45" s="12"/>
      <c r="Q45" s="12"/>
      <c r="R45" s="12"/>
      <c r="S45" s="44"/>
    </row>
    <row r="46" spans="1:19" s="4" customFormat="1" x14ac:dyDescent="0.25">
      <c r="P46" s="12"/>
      <c r="Q46" s="12"/>
      <c r="R46" s="12"/>
      <c r="S46" s="44"/>
    </row>
    <row r="47" spans="1:19" s="4" customFormat="1" x14ac:dyDescent="0.25">
      <c r="P47" s="12"/>
      <c r="Q47" s="12"/>
      <c r="R47" s="12"/>
      <c r="S47" s="44"/>
    </row>
    <row r="48" spans="1:19" s="4" customFormat="1" x14ac:dyDescent="0.25">
      <c r="P48" s="12"/>
      <c r="Q48" s="12"/>
      <c r="R48" s="12"/>
      <c r="S48" s="44"/>
    </row>
  </sheetData>
  <mergeCells count="6">
    <mergeCell ref="C13:H13"/>
    <mergeCell ref="C7:L7"/>
    <mergeCell ref="C8:K8"/>
    <mergeCell ref="C10:E10"/>
    <mergeCell ref="H10:K10"/>
    <mergeCell ref="J11:K11"/>
  </mergeCells>
  <pageMargins left="0.7" right="0.7" top="0.75" bottom="0.75" header="0.3" footer="0.3"/>
  <pageSetup scale="88" orientation="portrait" r:id="rId1"/>
  <colBreaks count="1" manualBreakCount="1">
    <brk id="13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="85" zoomScaleNormal="100" zoomScaleSheetLayoutView="85" workbookViewId="0">
      <selection activeCell="N26" sqref="N2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3.140625" style="4" customWidth="1"/>
    <col min="13" max="13" width="0.425781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09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09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20" x14ac:dyDescent="0.25">
      <c r="A7" s="5"/>
      <c r="B7" s="6"/>
      <c r="C7" s="145" t="s">
        <v>23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67"/>
    </row>
    <row r="8" spans="1:20" x14ac:dyDescent="0.25">
      <c r="A8" s="5"/>
      <c r="B8" s="6"/>
      <c r="C8" s="146" t="s">
        <v>29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67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69"/>
      <c r="L9" s="6"/>
      <c r="M9" s="9"/>
      <c r="N9" s="5"/>
      <c r="O9" s="67"/>
    </row>
    <row r="10" spans="1:20" x14ac:dyDescent="0.25">
      <c r="A10" s="5"/>
      <c r="B10" s="6"/>
      <c r="C10" s="150" t="s">
        <v>24</v>
      </c>
      <c r="D10" s="150"/>
      <c r="E10" s="150"/>
      <c r="F10" s="150"/>
      <c r="G10" s="6"/>
      <c r="H10" s="150" t="s">
        <v>18</v>
      </c>
      <c r="I10" s="150"/>
      <c r="J10" s="150"/>
      <c r="K10" s="150"/>
      <c r="L10" s="6"/>
      <c r="M10" s="9"/>
      <c r="N10" s="5"/>
      <c r="O10" s="67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7"/>
    </row>
    <row r="12" spans="1:20" x14ac:dyDescent="0.25">
      <c r="A12" s="5"/>
      <c r="B12" s="6"/>
      <c r="C12" s="107">
        <v>2009</v>
      </c>
      <c r="D12" s="107">
        <v>2010</v>
      </c>
      <c r="E12" s="107">
        <v>2011</v>
      </c>
      <c r="F12" s="69">
        <v>2012</v>
      </c>
      <c r="G12" s="61"/>
      <c r="H12" s="107">
        <v>2009</v>
      </c>
      <c r="I12" s="107">
        <v>2010</v>
      </c>
      <c r="J12" s="107">
        <v>2011</v>
      </c>
      <c r="K12" s="107">
        <v>2012</v>
      </c>
      <c r="L12" s="6"/>
      <c r="M12" s="9"/>
      <c r="N12" s="5"/>
      <c r="O12" s="67"/>
    </row>
    <row r="13" spans="1:20" x14ac:dyDescent="0.25">
      <c r="A13" s="5"/>
      <c r="B13" s="62" t="s">
        <v>19</v>
      </c>
      <c r="C13" s="63">
        <v>0.16538736110713881</v>
      </c>
      <c r="D13" s="63">
        <v>-2.9152509830553397</v>
      </c>
      <c r="E13" s="63">
        <v>4.4143852154082674</v>
      </c>
      <c r="F13" s="112">
        <v>9.0088489978013229</v>
      </c>
      <c r="G13" s="64"/>
      <c r="H13" s="63">
        <v>-3.7807068845400194</v>
      </c>
      <c r="I13" s="63">
        <v>-0.21140420338390253</v>
      </c>
      <c r="J13" s="63">
        <v>12.074111822946998</v>
      </c>
      <c r="K13" s="112">
        <v>10.738330483159375</v>
      </c>
      <c r="L13" s="6"/>
      <c r="M13" s="9"/>
      <c r="N13" s="5"/>
      <c r="O13" s="129"/>
      <c r="P13" s="124"/>
      <c r="Q13" s="124"/>
      <c r="R13" s="124"/>
      <c r="S13" s="124"/>
      <c r="T13" s="124"/>
    </row>
    <row r="14" spans="1:20" x14ac:dyDescent="0.25">
      <c r="A14" s="5"/>
      <c r="B14" s="62" t="s">
        <v>20</v>
      </c>
      <c r="C14" s="63">
        <v>-2.183872469965964</v>
      </c>
      <c r="D14" s="63">
        <v>-0.85440546255992622</v>
      </c>
      <c r="E14" s="63">
        <v>5.7553434977881457</v>
      </c>
      <c r="F14" s="112">
        <v>8.8207571247902905</v>
      </c>
      <c r="G14" s="64"/>
      <c r="H14" s="63">
        <v>-4.7779694857084003</v>
      </c>
      <c r="I14" s="63">
        <v>3.5880450874914427</v>
      </c>
      <c r="J14" s="63">
        <v>13.047301445091474</v>
      </c>
      <c r="K14" s="112">
        <v>8.2769343929494532</v>
      </c>
      <c r="L14" s="6"/>
      <c r="M14" s="9"/>
      <c r="N14" s="5"/>
      <c r="O14" s="129"/>
      <c r="P14" s="124"/>
      <c r="Q14" s="124" t="s">
        <v>25</v>
      </c>
      <c r="R14" s="124" t="s">
        <v>4</v>
      </c>
      <c r="S14" s="124"/>
      <c r="T14" s="124"/>
    </row>
    <row r="15" spans="1:20" x14ac:dyDescent="0.25">
      <c r="A15" s="5"/>
      <c r="B15" s="62" t="s">
        <v>21</v>
      </c>
      <c r="C15" s="63">
        <v>-3.2000718273872852</v>
      </c>
      <c r="D15" s="63">
        <v>1.0302911495523759</v>
      </c>
      <c r="E15" s="63">
        <v>6.8984324024071508</v>
      </c>
      <c r="F15" s="112">
        <v>8.0384419162482068</v>
      </c>
      <c r="G15" s="64"/>
      <c r="H15" s="63">
        <v>-4.7846720414994381</v>
      </c>
      <c r="I15" s="63">
        <v>7.8717165001141121</v>
      </c>
      <c r="J15" s="63">
        <v>12.503766056048127</v>
      </c>
      <c r="K15" s="112">
        <v>7.130303119710657</v>
      </c>
      <c r="L15" s="6"/>
      <c r="M15" s="9"/>
      <c r="N15" s="5"/>
      <c r="O15" s="129">
        <v>2008</v>
      </c>
      <c r="P15" s="130" t="s">
        <v>19</v>
      </c>
      <c r="Q15" s="131">
        <v>7.5554296119567432</v>
      </c>
      <c r="R15" s="131">
        <v>4.9563291200730664</v>
      </c>
      <c r="S15" s="124"/>
      <c r="T15" s="124"/>
    </row>
    <row r="16" spans="1:20" x14ac:dyDescent="0.25">
      <c r="A16" s="5"/>
      <c r="B16" s="62" t="s">
        <v>22</v>
      </c>
      <c r="C16" s="63">
        <v>-4.0348667044836528</v>
      </c>
      <c r="D16" s="63">
        <v>3.0327673430852187</v>
      </c>
      <c r="E16" s="63">
        <v>8.4767983947545034</v>
      </c>
      <c r="F16" s="112">
        <v>6.4955308953924762</v>
      </c>
      <c r="G16" s="64"/>
      <c r="H16" s="63">
        <v>-2.9978525274651613</v>
      </c>
      <c r="I16" s="63">
        <v>11.323373517737823</v>
      </c>
      <c r="J16" s="63">
        <v>10.824894089613601</v>
      </c>
      <c r="K16" s="112">
        <v>5.9478077847207045</v>
      </c>
      <c r="L16" s="6"/>
      <c r="M16" s="9"/>
      <c r="N16" s="5"/>
      <c r="O16" s="129"/>
      <c r="P16" s="130" t="s">
        <v>20</v>
      </c>
      <c r="Q16" s="131">
        <v>6.5188915859500263</v>
      </c>
      <c r="R16" s="131">
        <v>3.2629328813916336</v>
      </c>
      <c r="S16" s="124"/>
      <c r="T16" s="124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69"/>
      <c r="L17" s="6"/>
      <c r="M17" s="9"/>
      <c r="N17" s="5"/>
      <c r="O17" s="129"/>
      <c r="P17" s="130" t="s">
        <v>21</v>
      </c>
      <c r="Q17" s="131">
        <v>4.3207069647863028</v>
      </c>
      <c r="R17" s="131">
        <v>0.47534793448047452</v>
      </c>
      <c r="S17" s="124"/>
      <c r="T17" s="124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29"/>
      <c r="P18" s="130" t="s">
        <v>22</v>
      </c>
      <c r="Q18" s="131">
        <v>2.1597078568513561</v>
      </c>
      <c r="R18" s="131">
        <v>-1.9117285753357471</v>
      </c>
      <c r="S18" s="124"/>
      <c r="T18" s="124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29">
        <v>2009</v>
      </c>
      <c r="P19" s="130" t="s">
        <v>19</v>
      </c>
      <c r="Q19" s="131">
        <f>C13</f>
        <v>0.16538736110713881</v>
      </c>
      <c r="R19" s="131">
        <f>H13</f>
        <v>-3.7807068845400194</v>
      </c>
      <c r="S19" s="124"/>
      <c r="T19" s="124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29"/>
      <c r="P20" s="130" t="s">
        <v>20</v>
      </c>
      <c r="Q20" s="131">
        <f t="shared" ref="Q20" si="0">C14</f>
        <v>-2.183872469965964</v>
      </c>
      <c r="R20" s="131">
        <f t="shared" ref="R20" si="1">H14</f>
        <v>-4.7779694857084003</v>
      </c>
      <c r="S20" s="124"/>
      <c r="T20" s="124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29"/>
      <c r="P21" s="130" t="s">
        <v>21</v>
      </c>
      <c r="Q21" s="131">
        <f>C15</f>
        <v>-3.2000718273872852</v>
      </c>
      <c r="R21" s="131">
        <f>H15</f>
        <v>-4.7846720414994381</v>
      </c>
      <c r="S21" s="124"/>
      <c r="T21" s="124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9"/>
      <c r="P22" s="130" t="s">
        <v>22</v>
      </c>
      <c r="Q22" s="131">
        <f>C16</f>
        <v>-4.0348667044836528</v>
      </c>
      <c r="R22" s="131">
        <f>H16</f>
        <v>-2.9978525274651613</v>
      </c>
      <c r="S22" s="124"/>
      <c r="T22" s="12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9">
        <v>2010</v>
      </c>
      <c r="P23" s="130" t="s">
        <v>19</v>
      </c>
      <c r="Q23" s="131">
        <f>D13</f>
        <v>-2.9152509830553397</v>
      </c>
      <c r="R23" s="131">
        <f>I13</f>
        <v>-0.21140420338390253</v>
      </c>
      <c r="S23" s="124"/>
      <c r="T23" s="12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9"/>
      <c r="P24" s="130" t="s">
        <v>20</v>
      </c>
      <c r="Q24" s="131">
        <f>D14</f>
        <v>-0.85440546255992622</v>
      </c>
      <c r="R24" s="131">
        <f>I14</f>
        <v>3.5880450874914427</v>
      </c>
      <c r="S24" s="124"/>
      <c r="T24" s="12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130" t="s">
        <v>21</v>
      </c>
      <c r="Q25" s="131">
        <f>D15</f>
        <v>1.0302911495523759</v>
      </c>
      <c r="R25" s="131">
        <f>I15</f>
        <v>7.8717165001141121</v>
      </c>
      <c r="S25" s="124"/>
      <c r="T25" s="124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 t="s">
        <v>22</v>
      </c>
      <c r="Q26" s="131">
        <f>D16</f>
        <v>3.0327673430852187</v>
      </c>
      <c r="R26" s="131">
        <f>I16</f>
        <v>11.323373517737823</v>
      </c>
      <c r="S26" s="124"/>
      <c r="T26" s="12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>
        <v>2011</v>
      </c>
      <c r="P27" s="130" t="s">
        <v>19</v>
      </c>
      <c r="Q27" s="131">
        <f>E13</f>
        <v>4.4143852154082674</v>
      </c>
      <c r="R27" s="131">
        <f>J13</f>
        <v>12.074111822946998</v>
      </c>
      <c r="S27" s="124"/>
      <c r="T27" s="12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/>
      <c r="P28" s="130" t="s">
        <v>20</v>
      </c>
      <c r="Q28" s="131">
        <f>E14</f>
        <v>5.7553434977881457</v>
      </c>
      <c r="R28" s="131">
        <f>J14</f>
        <v>13.047301445091474</v>
      </c>
      <c r="S28" s="124"/>
      <c r="T28" s="12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 t="s">
        <v>21</v>
      </c>
      <c r="Q29" s="131">
        <f>E15</f>
        <v>6.8984324024071508</v>
      </c>
      <c r="R29" s="131">
        <f>J15</f>
        <v>12.503766056048127</v>
      </c>
      <c r="S29" s="124"/>
      <c r="T29" s="12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9"/>
      <c r="P30" s="130" t="s">
        <v>22</v>
      </c>
      <c r="Q30" s="131">
        <f>E16</f>
        <v>8.4767983947545034</v>
      </c>
      <c r="R30" s="131">
        <f>J16</f>
        <v>10.824894089613601</v>
      </c>
      <c r="S30" s="124"/>
      <c r="T30" s="12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9">
        <v>2012</v>
      </c>
      <c r="P31" s="130" t="s">
        <v>19</v>
      </c>
      <c r="Q31" s="131">
        <f>F13</f>
        <v>9.0088489978013229</v>
      </c>
      <c r="R31" s="131">
        <f>K13</f>
        <v>10.738330483159375</v>
      </c>
      <c r="S31" s="124"/>
      <c r="T31" s="12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9"/>
      <c r="P32" s="130" t="s">
        <v>20</v>
      </c>
      <c r="Q32" s="131">
        <f>F14</f>
        <v>8.8207571247902905</v>
      </c>
      <c r="R32" s="131">
        <f>K14</f>
        <v>8.2769343929494532</v>
      </c>
      <c r="S32" s="124"/>
      <c r="T32" s="12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9"/>
      <c r="P33" s="130" t="s">
        <v>21</v>
      </c>
      <c r="Q33" s="131">
        <f>F15</f>
        <v>8.0384419162482068</v>
      </c>
      <c r="R33" s="131">
        <f>K15</f>
        <v>7.130303119710657</v>
      </c>
      <c r="S33" s="124"/>
      <c r="T33" s="12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9"/>
      <c r="P34" s="130" t="s">
        <v>22</v>
      </c>
      <c r="Q34" s="131">
        <f>F16</f>
        <v>6.4955308953924762</v>
      </c>
      <c r="R34" s="131">
        <f>K16</f>
        <v>5.9478077847207045</v>
      </c>
      <c r="S34" s="124"/>
      <c r="T34" s="12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24"/>
      <c r="Q35" s="124"/>
      <c r="R35" s="124"/>
      <c r="S35" s="124"/>
      <c r="T35" s="12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9"/>
      <c r="P36" s="130"/>
      <c r="Q36" s="131"/>
      <c r="R36" s="131"/>
      <c r="S36" s="124"/>
      <c r="T36" s="124"/>
    </row>
    <row r="37" spans="1:20" x14ac:dyDescent="0.25">
      <c r="A37" s="18"/>
      <c r="B37" s="19" t="str">
        <f>Índice!B41</f>
        <v>Fuente: Departamento Administrativo Nacional de Estadistica, Dane marzo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29"/>
      <c r="P37" s="124"/>
      <c r="Q37" s="131"/>
      <c r="R37" s="131"/>
      <c r="S37" s="124"/>
      <c r="T37" s="124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39" spans="1:20" x14ac:dyDescent="0.25">
      <c r="Q39" s="65"/>
      <c r="R39" s="65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 xml:space="preserve">&amp;C&amp;"-,Negrita"&amp;12&amp;K08-049Página 13&amp;"-,Normal"&amp;11&amp;K01+000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Normal="100" zoomScaleSheetLayoutView="100" workbookViewId="0">
      <selection activeCell="K17" sqref="K17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4257812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19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09"/>
    </row>
    <row r="3" spans="1:19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09"/>
    </row>
    <row r="4" spans="1:19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19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19" ht="12.75" customHeight="1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19" x14ac:dyDescent="0.25">
      <c r="A7" s="5"/>
      <c r="B7" s="6"/>
      <c r="C7" s="145" t="s">
        <v>15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67"/>
    </row>
    <row r="8" spans="1:19" x14ac:dyDescent="0.25">
      <c r="A8" s="5"/>
      <c r="B8" s="6"/>
      <c r="C8" s="146" t="s">
        <v>26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67"/>
    </row>
    <row r="9" spans="1:19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67"/>
    </row>
    <row r="10" spans="1:19" x14ac:dyDescent="0.25">
      <c r="A10" s="5"/>
      <c r="B10" s="6"/>
      <c r="C10" s="150" t="s">
        <v>31</v>
      </c>
      <c r="D10" s="150"/>
      <c r="E10" s="150"/>
      <c r="F10" s="150"/>
      <c r="G10" s="6"/>
      <c r="H10" s="150" t="s">
        <v>32</v>
      </c>
      <c r="I10" s="150"/>
      <c r="J10" s="150"/>
      <c r="K10" s="150"/>
      <c r="L10" s="6"/>
      <c r="M10" s="9"/>
      <c r="N10" s="5"/>
      <c r="O10" s="67"/>
    </row>
    <row r="11" spans="1:19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129"/>
      <c r="P11" s="124"/>
      <c r="Q11" s="124"/>
      <c r="R11" s="124"/>
      <c r="S11" s="124"/>
    </row>
    <row r="12" spans="1:19" x14ac:dyDescent="0.25">
      <c r="A12" s="5"/>
      <c r="B12" s="6"/>
      <c r="C12" s="107">
        <v>2009</v>
      </c>
      <c r="D12" s="107">
        <v>2010</v>
      </c>
      <c r="E12" s="107">
        <v>2011</v>
      </c>
      <c r="F12" s="71">
        <v>2012</v>
      </c>
      <c r="G12" s="61"/>
      <c r="H12" s="107">
        <v>2009</v>
      </c>
      <c r="I12" s="107">
        <v>2010</v>
      </c>
      <c r="J12" s="107">
        <v>2011</v>
      </c>
      <c r="K12" s="71">
        <v>2012</v>
      </c>
      <c r="L12" s="6"/>
      <c r="M12" s="9"/>
      <c r="N12" s="5"/>
      <c r="O12" s="129"/>
      <c r="P12" s="124"/>
      <c r="Q12" s="124"/>
      <c r="R12" s="124"/>
      <c r="S12" s="124"/>
    </row>
    <row r="13" spans="1:19" x14ac:dyDescent="0.25">
      <c r="A13" s="5"/>
      <c r="B13" s="62" t="s">
        <v>19</v>
      </c>
      <c r="C13" s="63">
        <v>-5.2793615749977203</v>
      </c>
      <c r="D13" s="63">
        <f>'H Bogotá anual'!I14</f>
        <v>6.8961830428739379</v>
      </c>
      <c r="E13" s="63">
        <f>'H Bogotá anual'!J14</f>
        <v>10.290058011602321</v>
      </c>
      <c r="F13" s="112">
        <f>'H Bogotá anual'!K14</f>
        <v>9.9609092166943256</v>
      </c>
      <c r="G13" s="64"/>
      <c r="H13" s="63">
        <v>-6.553799322444509</v>
      </c>
      <c r="I13" s="63">
        <v>9.8235474549061905</v>
      </c>
      <c r="J13" s="63">
        <v>14.573762501361799</v>
      </c>
      <c r="K13" s="112">
        <v>6.8469675952478992</v>
      </c>
      <c r="L13" s="6"/>
      <c r="M13" s="9"/>
      <c r="N13" s="5"/>
      <c r="O13" s="129"/>
      <c r="P13" s="124"/>
      <c r="Q13" s="124"/>
      <c r="R13" s="124"/>
      <c r="S13" s="124"/>
    </row>
    <row r="14" spans="1:19" x14ac:dyDescent="0.25">
      <c r="A14" s="5"/>
      <c r="B14" s="62" t="s">
        <v>20</v>
      </c>
      <c r="C14" s="63">
        <v>-5.7082879173226857</v>
      </c>
      <c r="D14" s="63">
        <f>'H Bogotá anual'!I15</f>
        <v>10.522541422271692</v>
      </c>
      <c r="E14" s="63">
        <f>'H Bogotá anual'!J15</f>
        <v>14.540136937216118</v>
      </c>
      <c r="F14" s="112">
        <f>'H Bogotá anual'!K15</f>
        <v>4.1586201046212024</v>
      </c>
      <c r="G14" s="64"/>
      <c r="H14" s="63">
        <v>-4.4183848211260646</v>
      </c>
      <c r="I14" s="63">
        <v>16.264283148471904</v>
      </c>
      <c r="J14" s="63">
        <v>11.922194766695871</v>
      </c>
      <c r="K14" s="112">
        <v>4.1207299315294099</v>
      </c>
      <c r="L14" s="6"/>
      <c r="M14" s="9"/>
      <c r="N14" s="5"/>
      <c r="O14" s="129"/>
      <c r="P14" s="124"/>
      <c r="Q14" s="124" t="s">
        <v>31</v>
      </c>
      <c r="R14" s="124" t="s">
        <v>32</v>
      </c>
      <c r="S14" s="124"/>
    </row>
    <row r="15" spans="1:19" x14ac:dyDescent="0.25">
      <c r="A15" s="5"/>
      <c r="B15" s="62" t="s">
        <v>21</v>
      </c>
      <c r="C15" s="63">
        <v>-4.1483214089157894</v>
      </c>
      <c r="D15" s="63">
        <f>'H Bogotá anual'!I16</f>
        <v>13.220411971578262</v>
      </c>
      <c r="E15" s="63">
        <f>'H Bogotá anual'!J16</f>
        <v>11.076296128594088</v>
      </c>
      <c r="F15" s="112">
        <f>'H Bogotá anual'!K16</f>
        <v>6.2495086407856171</v>
      </c>
      <c r="G15" s="64"/>
      <c r="H15" s="63">
        <v>-7.5935798692619798</v>
      </c>
      <c r="I15" s="63">
        <v>19.181321989449152</v>
      </c>
      <c r="J15" s="63">
        <v>8.5294272607947761</v>
      </c>
      <c r="K15" s="112">
        <v>2.0759499330466724</v>
      </c>
      <c r="L15" s="6"/>
      <c r="M15" s="9"/>
      <c r="N15" s="5"/>
      <c r="O15" s="129">
        <v>2008</v>
      </c>
      <c r="P15" s="130" t="s">
        <v>19</v>
      </c>
      <c r="Q15" s="131">
        <v>-9.4095268930349807E-2</v>
      </c>
      <c r="R15" s="131">
        <v>3.8130815752176028</v>
      </c>
      <c r="S15" s="124"/>
    </row>
    <row r="16" spans="1:19" x14ac:dyDescent="0.25">
      <c r="A16" s="5"/>
      <c r="B16" s="62" t="s">
        <v>22</v>
      </c>
      <c r="C16" s="63">
        <v>2.1536930692234391</v>
      </c>
      <c r="D16" s="63">
        <f>'H Bogotá anual'!I17</f>
        <v>13.831815817931158</v>
      </c>
      <c r="E16" s="63">
        <f>'H Bogotá anual'!J17</f>
        <v>8.185094672110349</v>
      </c>
      <c r="F16" s="112">
        <f>'H Bogotá anual'!K17</f>
        <v>4.1525646117623216</v>
      </c>
      <c r="G16" s="64"/>
      <c r="H16" s="63">
        <v>2.8079336843534142</v>
      </c>
      <c r="I16" s="63">
        <v>13.905982220822866</v>
      </c>
      <c r="J16" s="63">
        <v>7.379103807325782</v>
      </c>
      <c r="K16" s="112">
        <v>3.2851571131672586</v>
      </c>
      <c r="L16" s="6"/>
      <c r="M16" s="9"/>
      <c r="N16" s="5"/>
      <c r="O16" s="129"/>
      <c r="P16" s="130" t="s">
        <v>20</v>
      </c>
      <c r="Q16" s="131">
        <v>-1.4373961742382702</v>
      </c>
      <c r="R16" s="131">
        <v>1.1236644363190607</v>
      </c>
      <c r="S16" s="124"/>
    </row>
    <row r="17" spans="1:19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1"/>
      <c r="L17" s="6"/>
      <c r="M17" s="9"/>
      <c r="N17" s="5"/>
      <c r="O17" s="129"/>
      <c r="P17" s="130" t="s">
        <v>21</v>
      </c>
      <c r="Q17" s="131">
        <v>-4.1477085393999413</v>
      </c>
      <c r="R17" s="131">
        <v>-5.4125888941292111E-2</v>
      </c>
      <c r="S17" s="124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29"/>
      <c r="P18" s="130" t="s">
        <v>22</v>
      </c>
      <c r="Q18" s="131">
        <v>-4.1736699204861232</v>
      </c>
      <c r="R18" s="131">
        <v>-2.2603070708673623</v>
      </c>
      <c r="S18" s="12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29">
        <v>2009</v>
      </c>
      <c r="P19" s="130" t="s">
        <v>19</v>
      </c>
      <c r="Q19" s="131">
        <f>C13</f>
        <v>-5.2793615749977203</v>
      </c>
      <c r="R19" s="131">
        <f>H13</f>
        <v>-6.553799322444509</v>
      </c>
      <c r="S19" s="12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29"/>
      <c r="P20" s="130" t="s">
        <v>20</v>
      </c>
      <c r="Q20" s="131">
        <f t="shared" ref="Q20" si="0">C14</f>
        <v>-5.7082879173226857</v>
      </c>
      <c r="R20" s="131">
        <f t="shared" ref="R20" si="1">H14</f>
        <v>-4.4183848211260646</v>
      </c>
      <c r="S20" s="12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29"/>
      <c r="P21" s="130" t="s">
        <v>21</v>
      </c>
      <c r="Q21" s="131">
        <f>C15</f>
        <v>-4.1483214089157894</v>
      </c>
      <c r="R21" s="131">
        <f>H15</f>
        <v>-7.5935798692619798</v>
      </c>
      <c r="S21" s="124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9"/>
      <c r="P22" s="130" t="s">
        <v>22</v>
      </c>
      <c r="Q22" s="131">
        <f>C16</f>
        <v>2.1536930692234391</v>
      </c>
      <c r="R22" s="131">
        <f>H16</f>
        <v>2.8079336843534142</v>
      </c>
      <c r="S22" s="12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9">
        <v>2010</v>
      </c>
      <c r="P23" s="130" t="s">
        <v>19</v>
      </c>
      <c r="Q23" s="131">
        <f>D13</f>
        <v>6.8961830428739379</v>
      </c>
      <c r="R23" s="131">
        <f>I13</f>
        <v>9.8235474549061905</v>
      </c>
      <c r="S23" s="12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9"/>
      <c r="P24" s="130" t="s">
        <v>20</v>
      </c>
      <c r="Q24" s="131">
        <f>D14</f>
        <v>10.522541422271692</v>
      </c>
      <c r="R24" s="131">
        <f>I14</f>
        <v>16.264283148471904</v>
      </c>
      <c r="S24" s="12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130" t="s">
        <v>21</v>
      </c>
      <c r="Q25" s="131">
        <f>D15</f>
        <v>13.220411971578262</v>
      </c>
      <c r="R25" s="131">
        <f>I15</f>
        <v>19.181321989449152</v>
      </c>
      <c r="S25" s="12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 t="s">
        <v>22</v>
      </c>
      <c r="Q26" s="131">
        <f>D16</f>
        <v>13.831815817931158</v>
      </c>
      <c r="R26" s="131">
        <f>I16</f>
        <v>13.905982220822866</v>
      </c>
      <c r="S26" s="12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>
        <v>2011</v>
      </c>
      <c r="P27" s="130" t="s">
        <v>19</v>
      </c>
      <c r="Q27" s="131">
        <f>E13</f>
        <v>10.290058011602321</v>
      </c>
      <c r="R27" s="131">
        <f>J13</f>
        <v>14.573762501361799</v>
      </c>
      <c r="S27" s="12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/>
      <c r="P28" s="130" t="s">
        <v>20</v>
      </c>
      <c r="Q28" s="131">
        <f>E14</f>
        <v>14.540136937216118</v>
      </c>
      <c r="R28" s="131">
        <f>J14</f>
        <v>11.922194766695871</v>
      </c>
      <c r="S28" s="12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 t="s">
        <v>21</v>
      </c>
      <c r="Q29" s="131">
        <f>E15</f>
        <v>11.076296128594088</v>
      </c>
      <c r="R29" s="131">
        <f>J15</f>
        <v>8.5294272607947761</v>
      </c>
      <c r="S29" s="12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9"/>
      <c r="P30" s="130" t="s">
        <v>22</v>
      </c>
      <c r="Q30" s="131">
        <f>E16</f>
        <v>8.185094672110349</v>
      </c>
      <c r="R30" s="131">
        <f>J16</f>
        <v>7.379103807325782</v>
      </c>
      <c r="S30" s="12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9">
        <v>2012</v>
      </c>
      <c r="P31" s="130" t="s">
        <v>19</v>
      </c>
      <c r="Q31" s="131">
        <f>F13</f>
        <v>9.9609092166943256</v>
      </c>
      <c r="R31" s="131">
        <f>K13</f>
        <v>6.8469675952478992</v>
      </c>
      <c r="S31" s="12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9"/>
      <c r="P32" s="130" t="s">
        <v>20</v>
      </c>
      <c r="Q32" s="131">
        <f>F14</f>
        <v>4.1586201046212024</v>
      </c>
      <c r="R32" s="131">
        <f>K14</f>
        <v>4.1207299315294099</v>
      </c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9"/>
      <c r="P33" s="130" t="s">
        <v>21</v>
      </c>
      <c r="Q33" s="131">
        <f>F15</f>
        <v>6.2495086407856171</v>
      </c>
      <c r="R33" s="131">
        <f>K15</f>
        <v>2.0759499330466724</v>
      </c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9"/>
      <c r="P34" s="130" t="s">
        <v>22</v>
      </c>
      <c r="Q34" s="131">
        <f>F16</f>
        <v>4.1525646117623216</v>
      </c>
      <c r="R34" s="131">
        <f>K16</f>
        <v>3.2851571131672586</v>
      </c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24"/>
      <c r="Q35" s="124"/>
      <c r="R35" s="124"/>
      <c r="S35" s="12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9"/>
      <c r="P36" s="130" t="s">
        <v>22</v>
      </c>
      <c r="Q36" s="131">
        <f>F16</f>
        <v>4.1525646117623216</v>
      </c>
      <c r="R36" s="131">
        <f>K16</f>
        <v>3.2851571131672586</v>
      </c>
      <c r="S36" s="124"/>
    </row>
    <row r="37" spans="1:19" x14ac:dyDescent="0.25">
      <c r="A37" s="18"/>
      <c r="B37" s="19" t="str">
        <f>Índice!B41</f>
        <v>Fuente: Departamento Administrativo Nacional de Estadistica, Dane marzo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O37" s="129"/>
      <c r="P37" s="124"/>
      <c r="Q37" s="131"/>
      <c r="R37" s="131"/>
      <c r="S37" s="124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O38" s="124"/>
      <c r="P38" s="124"/>
      <c r="Q38" s="131"/>
      <c r="R38" s="131"/>
      <c r="S38" s="124"/>
    </row>
    <row r="39" spans="1:19" x14ac:dyDescent="0.25">
      <c r="Q39" s="65"/>
      <c r="R39" s="65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3" orientation="portrait" r:id="rId1"/>
  <headerFooter>
    <oddFooter>&amp;C&amp;"-,Negrita"&amp;12&amp;K08-049Página 14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3"/>
  <sheetViews>
    <sheetView view="pageBreakPreview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20" x14ac:dyDescent="0.25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8"/>
      <c r="N2" s="28"/>
      <c r="O2" s="109"/>
    </row>
    <row r="3" spans="1:20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8"/>
      <c r="N3" s="28"/>
      <c r="O3" s="109"/>
    </row>
    <row r="4" spans="1:20" x14ac:dyDescent="0.25">
      <c r="A4" s="5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9"/>
      <c r="N4" s="5"/>
      <c r="O4" s="67"/>
    </row>
    <row r="5" spans="1:20" x14ac:dyDescent="0.25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9"/>
      <c r="N5" s="5"/>
      <c r="O5" s="67"/>
    </row>
    <row r="6" spans="1:20" x14ac:dyDescent="0.25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9"/>
      <c r="N6" s="5"/>
      <c r="O6" s="67"/>
    </row>
    <row r="7" spans="1:20" x14ac:dyDescent="0.25">
      <c r="A7" s="5"/>
      <c r="B7" s="6"/>
      <c r="C7" s="145" t="s">
        <v>33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67"/>
    </row>
    <row r="8" spans="1:20" x14ac:dyDescent="0.25">
      <c r="A8" s="5"/>
      <c r="B8" s="6"/>
      <c r="C8" s="146" t="s">
        <v>26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67"/>
    </row>
    <row r="9" spans="1:20" x14ac:dyDescent="0.25">
      <c r="A9" s="5"/>
      <c r="B9" s="6"/>
      <c r="C9" s="6"/>
      <c r="D9" s="6"/>
      <c r="E9" s="6"/>
      <c r="F9" s="6"/>
      <c r="G9" s="6"/>
      <c r="H9" s="6"/>
      <c r="I9" s="6"/>
      <c r="J9" s="6"/>
      <c r="K9" s="71"/>
      <c r="L9" s="6"/>
      <c r="M9" s="9"/>
      <c r="N9" s="5"/>
      <c r="O9" s="67"/>
    </row>
    <row r="10" spans="1:20" x14ac:dyDescent="0.25">
      <c r="A10" s="5"/>
      <c r="B10" s="6"/>
      <c r="C10" s="150" t="s">
        <v>31</v>
      </c>
      <c r="D10" s="150"/>
      <c r="E10" s="150"/>
      <c r="F10" s="150"/>
      <c r="G10" s="6"/>
      <c r="H10" s="150" t="s">
        <v>32</v>
      </c>
      <c r="I10" s="150"/>
      <c r="J10" s="150"/>
      <c r="K10" s="150"/>
      <c r="L10" s="6"/>
      <c r="M10" s="9"/>
      <c r="N10" s="5"/>
      <c r="O10" s="67"/>
    </row>
    <row r="11" spans="1:20" ht="15.75" customHeight="1" x14ac:dyDescent="0.25">
      <c r="A11" s="5"/>
      <c r="B11" s="6"/>
      <c r="H11" s="7"/>
      <c r="I11" s="7"/>
      <c r="J11" s="7"/>
      <c r="K11" s="7"/>
      <c r="L11" s="6"/>
      <c r="M11" s="9"/>
      <c r="N11" s="5"/>
      <c r="O11" s="67"/>
    </row>
    <row r="12" spans="1:20" x14ac:dyDescent="0.25">
      <c r="A12" s="5"/>
      <c r="B12" s="6"/>
      <c r="C12" s="107">
        <v>2009</v>
      </c>
      <c r="D12" s="107">
        <v>2010</v>
      </c>
      <c r="E12" s="107">
        <v>2011</v>
      </c>
      <c r="F12" s="71">
        <v>2012</v>
      </c>
      <c r="G12" s="61"/>
      <c r="H12" s="107">
        <v>2009</v>
      </c>
      <c r="I12" s="107">
        <v>2010</v>
      </c>
      <c r="J12" s="107">
        <v>2011</v>
      </c>
      <c r="K12" s="71">
        <v>2012</v>
      </c>
      <c r="L12" s="6"/>
      <c r="M12" s="9"/>
      <c r="N12" s="134"/>
      <c r="O12" s="129"/>
      <c r="P12" s="124"/>
      <c r="Q12" s="124"/>
      <c r="R12" s="124"/>
      <c r="S12" s="124"/>
      <c r="T12" s="124"/>
    </row>
    <row r="13" spans="1:20" x14ac:dyDescent="0.25">
      <c r="A13" s="5"/>
      <c r="B13" s="62" t="s">
        <v>19</v>
      </c>
      <c r="C13" s="63">
        <v>-3.7524146519260282</v>
      </c>
      <c r="D13" s="63">
        <f>'H Bogotá anual'!D14</f>
        <v>0.88900206914912516</v>
      </c>
      <c r="E13" s="63">
        <v>6.4064031961147627</v>
      </c>
      <c r="F13" s="112">
        <v>8.6088501818089025</v>
      </c>
      <c r="G13" s="64"/>
      <c r="H13" s="63">
        <v>-1.8973184206980145</v>
      </c>
      <c r="I13" s="63">
        <v>-5.1509573912805404E-2</v>
      </c>
      <c r="J13" s="63">
        <v>5.5074933518405373</v>
      </c>
      <c r="K13" s="112">
        <v>7.2616527148952725</v>
      </c>
      <c r="L13" s="6"/>
      <c r="M13" s="9"/>
      <c r="N13" s="134"/>
      <c r="O13" s="129"/>
      <c r="P13" s="124"/>
      <c r="Q13" s="124"/>
      <c r="R13" s="124"/>
      <c r="S13" s="124"/>
      <c r="T13" s="124"/>
    </row>
    <row r="14" spans="1:20" x14ac:dyDescent="0.25">
      <c r="A14" s="5"/>
      <c r="B14" s="62" t="s">
        <v>20</v>
      </c>
      <c r="C14" s="63">
        <v>-5.4624809819818658</v>
      </c>
      <c r="D14" s="63">
        <f>'H Bogotá anual'!D15</f>
        <v>2.9331383210065454</v>
      </c>
      <c r="E14" s="63">
        <v>8.3294700854741333</v>
      </c>
      <c r="F14" s="112">
        <v>7.6485475865765151</v>
      </c>
      <c r="G14" s="64"/>
      <c r="H14" s="63">
        <v>-3.0191996671431394</v>
      </c>
      <c r="I14" s="63">
        <v>2.17003196922097</v>
      </c>
      <c r="J14" s="63">
        <v>6.7109459102634217</v>
      </c>
      <c r="K14" s="112">
        <v>5.7089923926629593</v>
      </c>
      <c r="L14" s="6"/>
      <c r="M14" s="9"/>
      <c r="N14" s="134"/>
      <c r="O14" s="129"/>
      <c r="P14" s="124"/>
      <c r="Q14" s="124" t="s">
        <v>31</v>
      </c>
      <c r="R14" s="124" t="s">
        <v>32</v>
      </c>
      <c r="S14" s="124"/>
      <c r="T14" s="124"/>
    </row>
    <row r="15" spans="1:20" x14ac:dyDescent="0.25">
      <c r="A15" s="5"/>
      <c r="B15" s="62" t="s">
        <v>21</v>
      </c>
      <c r="C15" s="63">
        <v>-3.396216887725434</v>
      </c>
      <c r="D15" s="63">
        <f>'H Bogotá anual'!D16</f>
        <v>4.183239459841448</v>
      </c>
      <c r="E15" s="63">
        <v>8.7568218844936485</v>
      </c>
      <c r="F15" s="112">
        <v>5.727818346082536</v>
      </c>
      <c r="G15" s="64"/>
      <c r="H15" s="63">
        <v>-3.3892836256327068</v>
      </c>
      <c r="I15" s="63">
        <v>3.9277489023872492</v>
      </c>
      <c r="J15" s="63">
        <v>6.8583285919876724</v>
      </c>
      <c r="K15" s="112">
        <v>5.0425642535439019</v>
      </c>
      <c r="L15" s="6"/>
      <c r="M15" s="9"/>
      <c r="N15" s="134"/>
      <c r="O15" s="129">
        <v>2008</v>
      </c>
      <c r="P15" s="130" t="s">
        <v>19</v>
      </c>
      <c r="Q15" s="131">
        <v>4.186242759375336</v>
      </c>
      <c r="R15" s="131">
        <v>6.4297573328413904</v>
      </c>
      <c r="S15" s="124"/>
      <c r="T15" s="124"/>
    </row>
    <row r="16" spans="1:20" x14ac:dyDescent="0.25">
      <c r="A16" s="5"/>
      <c r="B16" s="62" t="s">
        <v>22</v>
      </c>
      <c r="C16" s="63">
        <v>-3.5326555124907011</v>
      </c>
      <c r="D16" s="63">
        <f>'H Bogotá anual'!D17</f>
        <v>4.1008056494530543</v>
      </c>
      <c r="E16" s="63">
        <v>10.296385316377844</v>
      </c>
      <c r="F16" s="112">
        <v>4.2350611703845686</v>
      </c>
      <c r="G16" s="64"/>
      <c r="H16" s="63">
        <v>-1.4905105859402574</v>
      </c>
      <c r="I16" s="63">
        <v>4.1528335954336493</v>
      </c>
      <c r="J16" s="63">
        <v>6.1453034453202271</v>
      </c>
      <c r="K16" s="112">
        <v>5.3243219520758167</v>
      </c>
      <c r="L16" s="6"/>
      <c r="M16" s="9"/>
      <c r="N16" s="134"/>
      <c r="O16" s="129"/>
      <c r="P16" s="130" t="s">
        <v>20</v>
      </c>
      <c r="Q16" s="131">
        <v>4.1047986206790288</v>
      </c>
      <c r="R16" s="131">
        <v>6.4423024170560561</v>
      </c>
      <c r="S16" s="124"/>
      <c r="T16" s="124"/>
    </row>
    <row r="17" spans="1:20" x14ac:dyDescent="0.25">
      <c r="A17" s="5"/>
      <c r="B17" s="6"/>
      <c r="C17" s="6"/>
      <c r="D17" s="6"/>
      <c r="E17" s="6"/>
      <c r="F17" s="6"/>
      <c r="G17" s="6"/>
      <c r="H17" s="6"/>
      <c r="I17" s="6"/>
      <c r="J17" s="6"/>
      <c r="K17" s="71"/>
      <c r="L17" s="6"/>
      <c r="M17" s="9"/>
      <c r="N17" s="134"/>
      <c r="O17" s="129"/>
      <c r="P17" s="130" t="s">
        <v>21</v>
      </c>
      <c r="Q17" s="131">
        <v>0.75223376512694173</v>
      </c>
      <c r="R17" s="131">
        <v>3.391425146584659</v>
      </c>
      <c r="S17" s="124"/>
      <c r="T17" s="124"/>
    </row>
    <row r="18" spans="1:20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134"/>
      <c r="O18" s="129"/>
      <c r="P18" s="130" t="s">
        <v>22</v>
      </c>
      <c r="Q18" s="131">
        <v>-0.27170927471457107</v>
      </c>
      <c r="R18" s="131">
        <v>0.97904072094803229</v>
      </c>
      <c r="S18" s="124"/>
      <c r="T18" s="124"/>
    </row>
    <row r="19" spans="1:20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134"/>
      <c r="O19" s="129">
        <v>2009</v>
      </c>
      <c r="P19" s="130" t="s">
        <v>19</v>
      </c>
      <c r="Q19" s="131">
        <f>C13</f>
        <v>-3.7524146519260282</v>
      </c>
      <c r="R19" s="131">
        <f>H13</f>
        <v>-1.8973184206980145</v>
      </c>
      <c r="S19" s="124"/>
      <c r="T19" s="124"/>
    </row>
    <row r="20" spans="1:20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34"/>
      <c r="O20" s="129"/>
      <c r="P20" s="130" t="s">
        <v>20</v>
      </c>
      <c r="Q20" s="131">
        <f t="shared" ref="Q20:Q21" si="0">C14</f>
        <v>-5.4624809819818658</v>
      </c>
      <c r="R20" s="131">
        <f t="shared" ref="R20:R21" si="1">H14</f>
        <v>-3.0191996671431394</v>
      </c>
      <c r="S20" s="124"/>
      <c r="T20" s="124"/>
    </row>
    <row r="21" spans="1:20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134"/>
      <c r="O21" s="129"/>
      <c r="P21" s="130" t="s">
        <v>21</v>
      </c>
      <c r="Q21" s="131">
        <f t="shared" si="0"/>
        <v>-3.396216887725434</v>
      </c>
      <c r="R21" s="131">
        <f t="shared" si="1"/>
        <v>-3.3892836256327068</v>
      </c>
      <c r="S21" s="124"/>
      <c r="T21" s="124"/>
    </row>
    <row r="22" spans="1:20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134"/>
      <c r="O22" s="129"/>
      <c r="P22" s="130" t="s">
        <v>22</v>
      </c>
      <c r="Q22" s="131">
        <f>C16</f>
        <v>-3.5326555124907011</v>
      </c>
      <c r="R22" s="131">
        <f>H16</f>
        <v>-1.4905105859402574</v>
      </c>
      <c r="S22" s="124"/>
      <c r="T22" s="124"/>
    </row>
    <row r="23" spans="1:20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34"/>
      <c r="O23" s="129">
        <v>2010</v>
      </c>
      <c r="P23" s="130" t="s">
        <v>19</v>
      </c>
      <c r="Q23" s="131">
        <f>D13</f>
        <v>0.88900206914912516</v>
      </c>
      <c r="R23" s="131">
        <f>I13</f>
        <v>-5.1509573912805404E-2</v>
      </c>
      <c r="S23" s="124"/>
      <c r="T23" s="124"/>
    </row>
    <row r="24" spans="1:20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34"/>
      <c r="O24" s="129"/>
      <c r="P24" s="130" t="s">
        <v>20</v>
      </c>
      <c r="Q24" s="131">
        <f>D14</f>
        <v>2.9331383210065454</v>
      </c>
      <c r="R24" s="131">
        <f>I14</f>
        <v>2.17003196922097</v>
      </c>
      <c r="S24" s="124"/>
      <c r="T24" s="124"/>
    </row>
    <row r="25" spans="1:20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34"/>
      <c r="O25" s="129"/>
      <c r="P25" s="130" t="s">
        <v>21</v>
      </c>
      <c r="Q25" s="131">
        <f>D15</f>
        <v>4.183239459841448</v>
      </c>
      <c r="R25" s="131">
        <f>I15</f>
        <v>3.9277489023872492</v>
      </c>
      <c r="S25" s="124"/>
      <c r="T25" s="124"/>
    </row>
    <row r="26" spans="1:20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34"/>
      <c r="O26" s="129"/>
      <c r="P26" s="130" t="s">
        <v>22</v>
      </c>
      <c r="Q26" s="131">
        <f>D16</f>
        <v>4.1008056494530543</v>
      </c>
      <c r="R26" s="131">
        <f>I16</f>
        <v>4.1528335954336493</v>
      </c>
      <c r="S26" s="124"/>
      <c r="T26" s="124"/>
    </row>
    <row r="27" spans="1:20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34"/>
      <c r="O27" s="129">
        <v>2011</v>
      </c>
      <c r="P27" s="130" t="s">
        <v>19</v>
      </c>
      <c r="Q27" s="131">
        <f>E13</f>
        <v>6.4064031961147627</v>
      </c>
      <c r="R27" s="131">
        <f>J13</f>
        <v>5.5074933518405373</v>
      </c>
      <c r="S27" s="124"/>
      <c r="T27" s="124"/>
    </row>
    <row r="28" spans="1:20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34"/>
      <c r="O28" s="129"/>
      <c r="P28" s="130" t="s">
        <v>20</v>
      </c>
      <c r="Q28" s="131">
        <f>E14</f>
        <v>8.3294700854741333</v>
      </c>
      <c r="R28" s="131">
        <f>J14</f>
        <v>6.7109459102634217</v>
      </c>
      <c r="S28" s="124"/>
      <c r="T28" s="124"/>
    </row>
    <row r="29" spans="1:20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34"/>
      <c r="O29" s="129"/>
      <c r="P29" s="130" t="s">
        <v>21</v>
      </c>
      <c r="Q29" s="131">
        <f>E15</f>
        <v>8.7568218844936485</v>
      </c>
      <c r="R29" s="131">
        <f>J15</f>
        <v>6.8583285919876724</v>
      </c>
      <c r="S29" s="124"/>
      <c r="T29" s="124"/>
    </row>
    <row r="30" spans="1:20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34"/>
      <c r="O30" s="129"/>
      <c r="P30" s="130" t="s">
        <v>22</v>
      </c>
      <c r="Q30" s="131">
        <f>E16</f>
        <v>10.296385316377844</v>
      </c>
      <c r="R30" s="131">
        <f>J16</f>
        <v>6.1453034453202271</v>
      </c>
      <c r="S30" s="124"/>
      <c r="T30" s="124"/>
    </row>
    <row r="31" spans="1:20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34"/>
      <c r="O31" s="129">
        <v>2012</v>
      </c>
      <c r="P31" s="130" t="s">
        <v>19</v>
      </c>
      <c r="Q31" s="131">
        <f>F13</f>
        <v>8.6088501818089025</v>
      </c>
      <c r="R31" s="131">
        <f>K13</f>
        <v>7.2616527148952725</v>
      </c>
      <c r="S31" s="124"/>
      <c r="T31" s="124"/>
    </row>
    <row r="32" spans="1:20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34"/>
      <c r="O32" s="129"/>
      <c r="P32" s="130" t="s">
        <v>20</v>
      </c>
      <c r="Q32" s="131">
        <f>F14</f>
        <v>7.6485475865765151</v>
      </c>
      <c r="R32" s="131">
        <f>K14</f>
        <v>5.7089923926629593</v>
      </c>
      <c r="S32" s="124"/>
      <c r="T32" s="124"/>
    </row>
    <row r="33" spans="1:20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34"/>
      <c r="O33" s="129"/>
      <c r="P33" s="130" t="s">
        <v>21</v>
      </c>
      <c r="Q33" s="131">
        <f>F15</f>
        <v>5.727818346082536</v>
      </c>
      <c r="R33" s="131">
        <f>K15</f>
        <v>5.0425642535439019</v>
      </c>
      <c r="S33" s="124"/>
      <c r="T33" s="124"/>
    </row>
    <row r="34" spans="1:20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34"/>
      <c r="O34" s="129"/>
      <c r="P34" s="130" t="s">
        <v>22</v>
      </c>
      <c r="Q34" s="131">
        <f>F16</f>
        <v>4.2350611703845686</v>
      </c>
      <c r="R34" s="131">
        <f>K16</f>
        <v>5.3243219520758167</v>
      </c>
      <c r="S34" s="124"/>
      <c r="T34" s="124"/>
    </row>
    <row r="35" spans="1:20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34"/>
      <c r="O35" s="129"/>
      <c r="P35" s="124"/>
      <c r="Q35" s="124"/>
      <c r="R35" s="124"/>
      <c r="S35" s="124"/>
      <c r="T35" s="124"/>
    </row>
    <row r="36" spans="1:20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67"/>
      <c r="Q36" s="65"/>
      <c r="R36" s="65"/>
    </row>
    <row r="37" spans="1:20" x14ac:dyDescent="0.25">
      <c r="A37" s="18"/>
      <c r="B37" s="19" t="str">
        <f>Índice!B41</f>
        <v>Fuente: Departamento Administrativo Nacional de Estadistica, Dane marzo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5"/>
      <c r="R37" s="65"/>
    </row>
    <row r="38" spans="1:20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</row>
    <row r="39" spans="1:20" x14ac:dyDescent="0.25">
      <c r="Q39" s="65"/>
      <c r="R39" s="65"/>
    </row>
    <row r="40" spans="1:20" x14ac:dyDescent="0.25">
      <c r="R40" s="44"/>
    </row>
    <row r="41" spans="1:20" x14ac:dyDescent="0.25">
      <c r="R41" s="44"/>
    </row>
    <row r="42" spans="1:20" x14ac:dyDescent="0.25">
      <c r="R42" s="44"/>
    </row>
    <row r="43" spans="1:20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&amp;C&amp;"-,Negrita"&amp;12&amp;K08-049Página 15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3"/>
  <sheetViews>
    <sheetView view="pageBreakPreview" zoomScale="85" zoomScaleNormal="100" zoomScaleSheetLayoutView="85" workbookViewId="0">
      <selection activeCell="F16" sqref="F16:K16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8.7109375" style="4" customWidth="1"/>
    <col min="7" max="7" width="3.5703125" style="4" customWidth="1"/>
    <col min="8" max="11" width="8.710937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28"/>
      <c r="O2" s="109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28"/>
      <c r="O3" s="109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5"/>
      <c r="O4" s="67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5"/>
      <c r="O5" s="67"/>
    </row>
    <row r="6" spans="1:19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5"/>
      <c r="O6" s="67"/>
    </row>
    <row r="7" spans="1:19" x14ac:dyDescent="0.25">
      <c r="A7" s="5"/>
      <c r="B7" s="104"/>
      <c r="C7" s="145" t="s">
        <v>80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67"/>
    </row>
    <row r="8" spans="1:19" x14ac:dyDescent="0.25">
      <c r="A8" s="5"/>
      <c r="B8" s="104"/>
      <c r="C8" s="146" t="s">
        <v>29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67"/>
    </row>
    <row r="9" spans="1:19" x14ac:dyDescent="0.2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93"/>
      <c r="L9" s="104"/>
      <c r="M9" s="9"/>
      <c r="N9" s="5"/>
      <c r="O9" s="67"/>
    </row>
    <row r="10" spans="1:19" x14ac:dyDescent="0.25">
      <c r="A10" s="5"/>
      <c r="B10" s="104"/>
      <c r="C10" s="150" t="s">
        <v>31</v>
      </c>
      <c r="D10" s="150"/>
      <c r="E10" s="150"/>
      <c r="F10" s="150"/>
      <c r="G10" s="104"/>
      <c r="H10" s="150" t="s">
        <v>32</v>
      </c>
      <c r="I10" s="150"/>
      <c r="J10" s="150"/>
      <c r="K10" s="150"/>
      <c r="L10" s="104"/>
      <c r="M10" s="9"/>
      <c r="N10" s="5"/>
      <c r="O10" s="67"/>
    </row>
    <row r="11" spans="1:19" ht="15.75" customHeight="1" x14ac:dyDescent="0.25">
      <c r="A11" s="5"/>
      <c r="B11" s="104"/>
      <c r="H11" s="7"/>
      <c r="I11" s="7"/>
      <c r="J11" s="7"/>
      <c r="K11" s="7"/>
      <c r="L11" s="104"/>
      <c r="M11" s="9"/>
      <c r="N11" s="5"/>
      <c r="O11" s="67"/>
    </row>
    <row r="12" spans="1:19" x14ac:dyDescent="0.25">
      <c r="A12" s="5"/>
      <c r="B12" s="104"/>
      <c r="C12" s="107">
        <v>2009</v>
      </c>
      <c r="D12" s="107">
        <v>2010</v>
      </c>
      <c r="E12" s="107">
        <v>2011</v>
      </c>
      <c r="F12" s="93">
        <v>2012</v>
      </c>
      <c r="G12" s="61"/>
      <c r="H12" s="107">
        <v>2009</v>
      </c>
      <c r="I12" s="107">
        <v>2010</v>
      </c>
      <c r="J12" s="107">
        <v>2011</v>
      </c>
      <c r="K12" s="93">
        <v>2012</v>
      </c>
      <c r="L12" s="104"/>
      <c r="M12" s="9"/>
      <c r="N12" s="5"/>
      <c r="O12" s="67"/>
    </row>
    <row r="13" spans="1:19" x14ac:dyDescent="0.25">
      <c r="A13" s="5"/>
      <c r="B13" s="62" t="s">
        <v>19</v>
      </c>
      <c r="C13" s="63">
        <v>-3.7807068845400194</v>
      </c>
      <c r="D13" s="63">
        <f>'H Bogotá Acumulado'!I13</f>
        <v>-0.21140420338390253</v>
      </c>
      <c r="E13" s="63">
        <f>'H Bogotá Acumulado'!J13</f>
        <v>12.074111822946998</v>
      </c>
      <c r="F13" s="112">
        <v>10.738330483159375</v>
      </c>
      <c r="G13" s="64"/>
      <c r="H13" s="63">
        <v>-1.5922146089609401</v>
      </c>
      <c r="I13" s="63">
        <v>6.3419677331655322E-2</v>
      </c>
      <c r="J13" s="63">
        <v>14.778017698741785</v>
      </c>
      <c r="K13" s="112">
        <v>8.9644718044297189</v>
      </c>
      <c r="L13" s="104"/>
      <c r="M13" s="9"/>
      <c r="N13" s="5"/>
      <c r="O13" s="129"/>
      <c r="P13" s="124"/>
      <c r="Q13" s="124"/>
      <c r="R13" s="124"/>
      <c r="S13" s="124"/>
    </row>
    <row r="14" spans="1:19" x14ac:dyDescent="0.25">
      <c r="A14" s="5"/>
      <c r="B14" s="62" t="s">
        <v>20</v>
      </c>
      <c r="C14" s="63">
        <v>-4.7779694857084003</v>
      </c>
      <c r="D14" s="63">
        <f>'H Bogotá Acumulado'!I14</f>
        <v>3.5880450874914427</v>
      </c>
      <c r="E14" s="63">
        <f>'H Bogotá Acumulado'!J14</f>
        <v>13.047301445091474</v>
      </c>
      <c r="F14" s="112">
        <v>8.2769343929494532</v>
      </c>
      <c r="G14" s="64"/>
      <c r="H14" s="63">
        <v>-2.9401126478341366</v>
      </c>
      <c r="I14" s="63">
        <v>4.0991373580909318</v>
      </c>
      <c r="J14" s="63">
        <v>15.321800824083009</v>
      </c>
      <c r="K14" s="112">
        <v>5.5820330320330847</v>
      </c>
      <c r="L14" s="104"/>
      <c r="M14" s="9"/>
      <c r="N14" s="5"/>
      <c r="O14" s="129"/>
      <c r="P14" s="124"/>
      <c r="Q14" s="124" t="s">
        <v>31</v>
      </c>
      <c r="R14" s="124" t="s">
        <v>32</v>
      </c>
      <c r="S14" s="124"/>
    </row>
    <row r="15" spans="1:19" x14ac:dyDescent="0.25">
      <c r="A15" s="5"/>
      <c r="B15" s="62" t="s">
        <v>21</v>
      </c>
      <c r="C15" s="63">
        <v>-4.7846720414994381</v>
      </c>
      <c r="D15" s="63">
        <f>'H Bogotá Acumulado'!I15</f>
        <v>7.8717165001141121</v>
      </c>
      <c r="E15" s="63">
        <f>'H Bogotá Acumulado'!J15</f>
        <v>12.503766056048127</v>
      </c>
      <c r="F15" s="112">
        <v>7.130303119710657</v>
      </c>
      <c r="G15" s="64"/>
      <c r="H15" s="63">
        <v>-3.9482655092113017</v>
      </c>
      <c r="I15" s="63">
        <v>9.0754277044094778</v>
      </c>
      <c r="J15" s="63">
        <v>13.74423251707344</v>
      </c>
      <c r="K15" s="112">
        <v>3.5777241118682523</v>
      </c>
      <c r="L15" s="104"/>
      <c r="M15" s="9"/>
      <c r="N15" s="5"/>
      <c r="O15" s="129">
        <v>2008</v>
      </c>
      <c r="P15" s="130" t="s">
        <v>19</v>
      </c>
      <c r="Q15" s="131">
        <v>4.3647107458113288</v>
      </c>
      <c r="R15" s="131">
        <v>7.257269634672614</v>
      </c>
      <c r="S15" s="124"/>
    </row>
    <row r="16" spans="1:19" x14ac:dyDescent="0.25">
      <c r="A16" s="5"/>
      <c r="B16" s="62" t="s">
        <v>22</v>
      </c>
      <c r="C16" s="63">
        <v>-2.9978525274651613</v>
      </c>
      <c r="D16" s="63">
        <f>'H Bogotá Acumulado'!I16</f>
        <v>11.323373517737823</v>
      </c>
      <c r="E16" s="63">
        <f>'H Bogotá Acumulado'!J16</f>
        <v>10.824894089613601</v>
      </c>
      <c r="F16" s="112">
        <v>5.9478077847207045</v>
      </c>
      <c r="G16" s="64"/>
      <c r="H16" s="63">
        <v>-2.8344831889698052</v>
      </c>
      <c r="I16" s="63">
        <v>13.531901662720713</v>
      </c>
      <c r="J16" s="63">
        <v>10.4432490581903</v>
      </c>
      <c r="K16" s="112">
        <v>3.0200806326589946</v>
      </c>
      <c r="L16" s="104"/>
      <c r="M16" s="9"/>
      <c r="N16" s="5"/>
      <c r="O16" s="129"/>
      <c r="P16" s="130" t="s">
        <v>20</v>
      </c>
      <c r="Q16" s="131">
        <v>2.6336627011359193</v>
      </c>
      <c r="R16" s="131">
        <v>5.2137285044445481</v>
      </c>
      <c r="S16" s="124"/>
    </row>
    <row r="17" spans="1:19" x14ac:dyDescent="0.25">
      <c r="A17" s="5"/>
      <c r="B17" s="104"/>
      <c r="C17" s="104"/>
      <c r="D17" s="104"/>
      <c r="E17" s="104"/>
      <c r="F17" s="104"/>
      <c r="G17" s="104"/>
      <c r="H17" s="104"/>
      <c r="I17" s="104"/>
      <c r="J17" s="104"/>
      <c r="K17" s="93"/>
      <c r="L17" s="104"/>
      <c r="M17" s="9"/>
      <c r="N17" s="5"/>
      <c r="O17" s="129"/>
      <c r="P17" s="130" t="s">
        <v>21</v>
      </c>
      <c r="Q17" s="131">
        <v>-0.16484682687544217</v>
      </c>
      <c r="R17" s="131">
        <v>3.0093748612828319</v>
      </c>
      <c r="S17" s="124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29"/>
      <c r="P18" s="130" t="s">
        <v>22</v>
      </c>
      <c r="Q18" s="131">
        <v>-2.5871708380700298</v>
      </c>
      <c r="R18" s="131">
        <v>0.45223403314693655</v>
      </c>
      <c r="S18" s="12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5"/>
      <c r="O19" s="129">
        <v>2009</v>
      </c>
      <c r="P19" s="130" t="s">
        <v>19</v>
      </c>
      <c r="Q19" s="131">
        <f>C13</f>
        <v>-3.7807068845400194</v>
      </c>
      <c r="R19" s="131">
        <f>H13</f>
        <v>-1.5922146089609401</v>
      </c>
      <c r="S19" s="12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29"/>
      <c r="P20" s="130" t="s">
        <v>20</v>
      </c>
      <c r="Q20" s="131">
        <f>C14</f>
        <v>-4.7779694857084003</v>
      </c>
      <c r="R20" s="131">
        <f>H14</f>
        <v>-2.9401126478341366</v>
      </c>
      <c r="S20" s="12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5"/>
      <c r="O21" s="129"/>
      <c r="P21" s="130" t="s">
        <v>21</v>
      </c>
      <c r="Q21" s="131">
        <f>C15</f>
        <v>-4.7846720414994381</v>
      </c>
      <c r="R21" s="131">
        <f>H15</f>
        <v>-3.9482655092113017</v>
      </c>
      <c r="S21" s="124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9"/>
      <c r="P22" s="130" t="s">
        <v>22</v>
      </c>
      <c r="Q22" s="131">
        <f>C16</f>
        <v>-2.9978525274651613</v>
      </c>
      <c r="R22" s="131">
        <f>H16</f>
        <v>-2.8344831889698052</v>
      </c>
      <c r="S22" s="12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9">
        <v>2010</v>
      </c>
      <c r="P23" s="130" t="s">
        <v>19</v>
      </c>
      <c r="Q23" s="131">
        <f>D13</f>
        <v>-0.21140420338390253</v>
      </c>
      <c r="R23" s="131">
        <f>I13</f>
        <v>6.3419677331655322E-2</v>
      </c>
      <c r="S23" s="12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9"/>
      <c r="P24" s="130" t="s">
        <v>20</v>
      </c>
      <c r="Q24" s="131">
        <f>D14</f>
        <v>3.5880450874914427</v>
      </c>
      <c r="R24" s="131">
        <f>I14</f>
        <v>4.0991373580909318</v>
      </c>
      <c r="S24" s="12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130" t="s">
        <v>21</v>
      </c>
      <c r="Q25" s="131">
        <f>D15</f>
        <v>7.8717165001141121</v>
      </c>
      <c r="R25" s="131">
        <f>I15</f>
        <v>9.0754277044094778</v>
      </c>
      <c r="S25" s="12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 t="s">
        <v>22</v>
      </c>
      <c r="Q26" s="131">
        <f>D16</f>
        <v>11.323373517737823</v>
      </c>
      <c r="R26" s="131">
        <f>I16</f>
        <v>13.531901662720713</v>
      </c>
      <c r="S26" s="12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>
        <v>2011</v>
      </c>
      <c r="P27" s="130" t="s">
        <v>19</v>
      </c>
      <c r="Q27" s="131">
        <f>E13</f>
        <v>12.074111822946998</v>
      </c>
      <c r="R27" s="131">
        <f>J13</f>
        <v>14.778017698741785</v>
      </c>
      <c r="S27" s="12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/>
      <c r="P28" s="130" t="s">
        <v>20</v>
      </c>
      <c r="Q28" s="131">
        <f>E14</f>
        <v>13.047301445091474</v>
      </c>
      <c r="R28" s="131">
        <f>J14</f>
        <v>15.321800824083009</v>
      </c>
      <c r="S28" s="12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 t="s">
        <v>21</v>
      </c>
      <c r="Q29" s="131">
        <f>E15</f>
        <v>12.503766056048127</v>
      </c>
      <c r="R29" s="131">
        <f>J15</f>
        <v>13.74423251707344</v>
      </c>
      <c r="S29" s="12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9"/>
      <c r="P30" s="130" t="s">
        <v>22</v>
      </c>
      <c r="Q30" s="131">
        <f>E16</f>
        <v>10.824894089613601</v>
      </c>
      <c r="R30" s="131">
        <f>J16</f>
        <v>10.4432490581903</v>
      </c>
      <c r="S30" s="12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9">
        <v>2012</v>
      </c>
      <c r="P31" s="130" t="s">
        <v>19</v>
      </c>
      <c r="Q31" s="131">
        <f>F13</f>
        <v>10.738330483159375</v>
      </c>
      <c r="R31" s="131">
        <f>K13</f>
        <v>8.9644718044297189</v>
      </c>
      <c r="S31" s="12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9"/>
      <c r="P32" s="130" t="s">
        <v>20</v>
      </c>
      <c r="Q32" s="131">
        <f>F14</f>
        <v>8.2769343929494532</v>
      </c>
      <c r="R32" s="131">
        <f>K14</f>
        <v>5.5820330320330847</v>
      </c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9"/>
      <c r="P33" s="130" t="s">
        <v>21</v>
      </c>
      <c r="Q33" s="131">
        <f>F15</f>
        <v>7.130303119710657</v>
      </c>
      <c r="R33" s="131">
        <f>K15</f>
        <v>3.5777241118682523</v>
      </c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9"/>
      <c r="P34" s="130" t="s">
        <v>22</v>
      </c>
      <c r="Q34" s="131">
        <f>F16</f>
        <v>5.9478077847207045</v>
      </c>
      <c r="R34" s="131">
        <f>K16</f>
        <v>3.0200806326589946</v>
      </c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4"/>
      <c r="P35" s="124"/>
      <c r="Q35" s="124"/>
      <c r="R35" s="124"/>
      <c r="S35" s="124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5"/>
      <c r="O36" s="129"/>
      <c r="P36" s="124"/>
      <c r="Q36" s="131"/>
      <c r="R36" s="131"/>
      <c r="S36" s="124"/>
    </row>
    <row r="37" spans="1:19" x14ac:dyDescent="0.25">
      <c r="A37" s="18"/>
      <c r="B37" s="19" t="str">
        <f>Índice!B41</f>
        <v>Fuente: Departamento Administrativo Nacional de Estadistica, Dane marzo 2013.</v>
      </c>
      <c r="C37" s="19"/>
      <c r="D37" s="19"/>
      <c r="E37" s="19"/>
      <c r="F37" s="19"/>
      <c r="G37" s="19"/>
      <c r="H37" s="19"/>
      <c r="I37" s="19"/>
      <c r="J37" s="19"/>
      <c r="K37" s="26"/>
      <c r="L37" s="26"/>
      <c r="M37" s="27"/>
      <c r="N37" s="5"/>
      <c r="Q37" s="65"/>
      <c r="R37" s="65"/>
    </row>
    <row r="38" spans="1:19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Q38" s="65"/>
      <c r="R38" s="65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scale="94" orientation="portrait" r:id="rId1"/>
  <headerFooter>
    <oddFooter>&amp;C&amp;"-,Negrita"&amp;12&amp;K08-049Página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2"/>
  <sheetViews>
    <sheetView view="pageBreakPreview" zoomScale="85" zoomScaleNormal="100" zoomScaleSheetLayoutView="85" workbookViewId="0">
      <selection activeCell="B9" sqref="B9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4"/>
    <col min="15" max="15" width="10.85546875" style="12"/>
    <col min="16" max="16" width="11.42578125" style="12" customWidth="1"/>
    <col min="17" max="17" width="10.85546875" style="12" customWidth="1"/>
    <col min="18" max="18" width="10.85546875" style="12"/>
    <col min="19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28"/>
      <c r="O1" s="109"/>
    </row>
    <row r="2" spans="1:19" x14ac:dyDescent="0.25">
      <c r="A2" s="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04"/>
      <c r="M2" s="105"/>
      <c r="N2" s="28"/>
      <c r="O2" s="109"/>
    </row>
    <row r="3" spans="1:19" x14ac:dyDescent="0.25">
      <c r="A3" s="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  <c r="M3" s="105"/>
      <c r="N3" s="28"/>
      <c r="O3" s="109"/>
    </row>
    <row r="4" spans="1:19" x14ac:dyDescent="0.25">
      <c r="A4" s="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04"/>
      <c r="M4" s="9"/>
      <c r="N4" s="5"/>
      <c r="O4" s="67"/>
    </row>
    <row r="5" spans="1:19" x14ac:dyDescent="0.25">
      <c r="A5" s="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04"/>
      <c r="M5" s="9"/>
      <c r="N5" s="5"/>
      <c r="O5" s="67"/>
    </row>
    <row r="6" spans="1:19" x14ac:dyDescent="0.25">
      <c r="A6" s="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04"/>
      <c r="M6" s="9"/>
      <c r="N6" s="5"/>
      <c r="O6" s="67"/>
    </row>
    <row r="7" spans="1:19" x14ac:dyDescent="0.25">
      <c r="A7" s="5"/>
      <c r="B7" s="104"/>
      <c r="C7" s="145" t="s">
        <v>81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5"/>
      <c r="O7" s="67"/>
    </row>
    <row r="8" spans="1:19" x14ac:dyDescent="0.25">
      <c r="A8" s="5"/>
      <c r="B8" s="104"/>
      <c r="C8" s="146" t="s">
        <v>29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5"/>
      <c r="O8" s="67"/>
    </row>
    <row r="9" spans="1:19" x14ac:dyDescent="0.25">
      <c r="A9" s="5"/>
      <c r="B9" s="104"/>
      <c r="C9" s="104"/>
      <c r="D9" s="104"/>
      <c r="E9" s="104"/>
      <c r="F9" s="104"/>
      <c r="G9" s="104"/>
      <c r="H9" s="104"/>
      <c r="I9" s="104"/>
      <c r="J9" s="104"/>
      <c r="K9" s="93"/>
      <c r="L9" s="104"/>
      <c r="M9" s="9"/>
      <c r="N9" s="5"/>
      <c r="O9" s="67"/>
    </row>
    <row r="10" spans="1:19" x14ac:dyDescent="0.25">
      <c r="A10" s="5"/>
      <c r="B10" s="104"/>
      <c r="C10" s="150" t="s">
        <v>31</v>
      </c>
      <c r="D10" s="150"/>
      <c r="E10" s="150"/>
      <c r="F10" s="150"/>
      <c r="G10" s="104"/>
      <c r="H10" s="150" t="s">
        <v>32</v>
      </c>
      <c r="I10" s="150"/>
      <c r="J10" s="150"/>
      <c r="K10" s="150"/>
      <c r="L10" s="104"/>
      <c r="M10" s="9"/>
      <c r="N10" s="5"/>
      <c r="O10" s="67"/>
    </row>
    <row r="11" spans="1:19" x14ac:dyDescent="0.25">
      <c r="A11" s="5"/>
      <c r="B11" s="104"/>
      <c r="H11" s="7"/>
      <c r="I11" s="7"/>
      <c r="J11" s="7"/>
      <c r="K11" s="7"/>
      <c r="L11" s="104"/>
      <c r="M11" s="9"/>
      <c r="N11" s="5"/>
      <c r="O11" s="67"/>
    </row>
    <row r="12" spans="1:19" x14ac:dyDescent="0.25">
      <c r="A12" s="5"/>
      <c r="B12" s="104"/>
      <c r="C12" s="107">
        <v>2009</v>
      </c>
      <c r="D12" s="107">
        <v>2010</v>
      </c>
      <c r="E12" s="107">
        <v>2011</v>
      </c>
      <c r="F12" s="93">
        <v>2012</v>
      </c>
      <c r="G12" s="61"/>
      <c r="H12" s="107">
        <v>2009</v>
      </c>
      <c r="I12" s="107">
        <v>2010</v>
      </c>
      <c r="J12" s="107">
        <v>2011</v>
      </c>
      <c r="K12" s="93">
        <v>2012</v>
      </c>
      <c r="L12" s="104"/>
      <c r="M12" s="9"/>
      <c r="N12" s="5"/>
      <c r="O12" s="67"/>
    </row>
    <row r="13" spans="1:19" x14ac:dyDescent="0.25">
      <c r="A13" s="5"/>
      <c r="B13" s="62" t="s">
        <v>19</v>
      </c>
      <c r="C13" s="63">
        <v>0.11519577891954125</v>
      </c>
      <c r="D13" s="63">
        <f>'H Bogotá Acumulado'!D13</f>
        <v>-2.9152509830553397</v>
      </c>
      <c r="E13" s="63">
        <f>'H Bogotá Acumulado'!E13</f>
        <v>4.4143852154082674</v>
      </c>
      <c r="F13" s="112">
        <v>9.0088489978013229</v>
      </c>
      <c r="G13" s="64"/>
      <c r="H13" s="63">
        <v>2.384136811303561</v>
      </c>
      <c r="I13" s="63">
        <v>-2.462493012856326</v>
      </c>
      <c r="J13" s="63">
        <v>3.838824723491463</v>
      </c>
      <c r="K13" s="112">
        <v>6.7843869248608968</v>
      </c>
      <c r="L13" s="104"/>
      <c r="M13" s="9"/>
      <c r="N13" s="5"/>
      <c r="O13" s="129"/>
      <c r="P13" s="124"/>
      <c r="Q13" s="124"/>
      <c r="R13" s="124"/>
      <c r="S13" s="124"/>
    </row>
    <row r="14" spans="1:19" x14ac:dyDescent="0.25">
      <c r="A14" s="5"/>
      <c r="B14" s="62" t="s">
        <v>20</v>
      </c>
      <c r="C14" s="63">
        <v>-2.2631649257078723</v>
      </c>
      <c r="D14" s="63">
        <f>'H Bogotá Acumulado'!D14</f>
        <v>-0.85440546255992622</v>
      </c>
      <c r="E14" s="63">
        <f>'H Bogotá Acumulado'!E14</f>
        <v>5.7553434977881457</v>
      </c>
      <c r="F14" s="112">
        <v>8.8207571247902905</v>
      </c>
      <c r="G14" s="64"/>
      <c r="H14" s="63">
        <v>-5.7880383171471372E-2</v>
      </c>
      <c r="I14" s="63">
        <v>-1.067206068610238</v>
      </c>
      <c r="J14" s="63">
        <v>4.8454446174646115</v>
      </c>
      <c r="K14" s="112">
        <v>6.6853750252111377</v>
      </c>
      <c r="L14" s="104"/>
      <c r="M14" s="9"/>
      <c r="N14" s="5"/>
      <c r="O14" s="129"/>
      <c r="P14" s="124"/>
      <c r="Q14" s="124" t="s">
        <v>31</v>
      </c>
      <c r="R14" s="124" t="s">
        <v>32</v>
      </c>
      <c r="S14" s="124"/>
    </row>
    <row r="15" spans="1:19" x14ac:dyDescent="0.25">
      <c r="A15" s="5"/>
      <c r="B15" s="62" t="s">
        <v>21</v>
      </c>
      <c r="C15" s="63">
        <v>-3.2892665203635763</v>
      </c>
      <c r="D15" s="63">
        <f>'H Bogotá Acumulado'!D15</f>
        <v>1.0302911495523759</v>
      </c>
      <c r="E15" s="63">
        <f>'H Bogotá Acumulado'!E15</f>
        <v>6.8984324024071508</v>
      </c>
      <c r="F15" s="112">
        <v>8.0384419162482068</v>
      </c>
      <c r="G15" s="64"/>
      <c r="H15" s="63">
        <v>-1.6421382846231181</v>
      </c>
      <c r="I15" s="63">
        <v>0.65243175751361626</v>
      </c>
      <c r="J15" s="63">
        <v>5.4849609733376603</v>
      </c>
      <c r="K15" s="112">
        <v>6.3943231983283999</v>
      </c>
      <c r="L15" s="104"/>
      <c r="M15" s="9"/>
      <c r="N15" s="5"/>
      <c r="O15" s="129">
        <v>2008</v>
      </c>
      <c r="P15" s="130" t="s">
        <v>19</v>
      </c>
      <c r="Q15" s="131">
        <v>7.5554296119567432</v>
      </c>
      <c r="R15" s="131">
        <v>6.8403620001357801</v>
      </c>
      <c r="S15" s="124"/>
    </row>
    <row r="16" spans="1:19" x14ac:dyDescent="0.25">
      <c r="A16" s="5"/>
      <c r="B16" s="62" t="s">
        <v>22</v>
      </c>
      <c r="C16" s="63">
        <v>-4.0715717995982388</v>
      </c>
      <c r="D16" s="63">
        <f>'H Bogotá Acumulado'!D16</f>
        <v>3.0327673430852187</v>
      </c>
      <c r="E16" s="63">
        <f>'H Bogotá Acumulado'!E16</f>
        <v>8.4767983947545034</v>
      </c>
      <c r="F16" s="112">
        <v>6.4955308953924762</v>
      </c>
      <c r="G16" s="64"/>
      <c r="H16" s="63">
        <v>-2.4884757166188765</v>
      </c>
      <c r="I16" s="63">
        <v>2.3548127557885268</v>
      </c>
      <c r="J16" s="63">
        <v>6.1940619897746796</v>
      </c>
      <c r="K16" s="72">
        <v>5.7415684061198791</v>
      </c>
      <c r="L16" s="104"/>
      <c r="M16" s="9"/>
      <c r="N16" s="5"/>
      <c r="O16" s="129"/>
      <c r="P16" s="130" t="s">
        <v>20</v>
      </c>
      <c r="Q16" s="131">
        <v>6.5188915859500263</v>
      </c>
      <c r="R16" s="131">
        <v>6.8269076201250334</v>
      </c>
      <c r="S16" s="124"/>
    </row>
    <row r="17" spans="1:19" x14ac:dyDescent="0.25">
      <c r="A17" s="5"/>
      <c r="B17" s="104"/>
      <c r="C17" s="104"/>
      <c r="D17" s="104"/>
      <c r="E17" s="104"/>
      <c r="F17" s="104"/>
      <c r="G17" s="104"/>
      <c r="H17" s="104"/>
      <c r="I17" s="104"/>
      <c r="J17" s="104"/>
      <c r="K17" s="93"/>
      <c r="L17" s="104"/>
      <c r="M17" s="9"/>
      <c r="N17" s="5"/>
      <c r="O17" s="129"/>
      <c r="P17" s="130" t="s">
        <v>21</v>
      </c>
      <c r="Q17" s="131">
        <v>4.3207069647863028</v>
      </c>
      <c r="R17" s="131">
        <v>5.796691761338435</v>
      </c>
      <c r="S17" s="124"/>
    </row>
    <row r="18" spans="1:19" x14ac:dyDescent="0.25">
      <c r="A18" s="5"/>
      <c r="B18" s="7"/>
      <c r="C18" s="7"/>
      <c r="D18" s="7"/>
      <c r="E18" s="7"/>
      <c r="F18" s="7"/>
      <c r="G18" s="7"/>
      <c r="H18" s="7"/>
      <c r="I18" s="7"/>
      <c r="J18" s="60"/>
      <c r="K18" s="15"/>
      <c r="L18" s="11"/>
      <c r="M18" s="9"/>
      <c r="N18" s="5"/>
      <c r="O18" s="129"/>
      <c r="P18" s="130" t="s">
        <v>22</v>
      </c>
      <c r="Q18" s="131">
        <v>2.1597078568513561</v>
      </c>
      <c r="R18" s="131">
        <v>4.2362030173733967</v>
      </c>
      <c r="S18" s="12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7"/>
      <c r="K19" s="15"/>
      <c r="L19" s="11"/>
      <c r="M19" s="9"/>
      <c r="N19" s="5"/>
      <c r="O19" s="129">
        <v>2009</v>
      </c>
      <c r="P19" s="130" t="s">
        <v>19</v>
      </c>
      <c r="Q19" s="131">
        <f>C13</f>
        <v>0.11519577891954125</v>
      </c>
      <c r="R19" s="131">
        <f>H13</f>
        <v>2.384136811303561</v>
      </c>
      <c r="S19" s="12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5"/>
      <c r="O20" s="129"/>
      <c r="P20" s="130" t="s">
        <v>20</v>
      </c>
      <c r="Q20" s="131">
        <f t="shared" ref="Q20:Q22" si="0">C14</f>
        <v>-2.2631649257078723</v>
      </c>
      <c r="R20" s="131">
        <f t="shared" ref="R20:R22" si="1">H14</f>
        <v>-5.7880383171471372E-2</v>
      </c>
      <c r="S20" s="124"/>
    </row>
    <row r="21" spans="1:19" x14ac:dyDescent="0.25">
      <c r="A21" s="5"/>
      <c r="B21" s="17"/>
      <c r="C21" s="17"/>
      <c r="D21" s="17"/>
      <c r="E21" s="17"/>
      <c r="F21" s="17"/>
      <c r="G21" s="17"/>
      <c r="H21" s="17"/>
      <c r="I21" s="17"/>
      <c r="J21" s="17"/>
      <c r="K21" s="16"/>
      <c r="L21" s="29"/>
      <c r="M21" s="9"/>
      <c r="N21" s="5"/>
      <c r="O21" s="129"/>
      <c r="P21" s="130" t="s">
        <v>21</v>
      </c>
      <c r="Q21" s="131">
        <f t="shared" si="0"/>
        <v>-3.2892665203635763</v>
      </c>
      <c r="R21" s="131">
        <f t="shared" si="1"/>
        <v>-1.6421382846231181</v>
      </c>
      <c r="S21" s="124"/>
    </row>
    <row r="22" spans="1:19" x14ac:dyDescent="0.25">
      <c r="A22" s="5"/>
      <c r="B22" s="17"/>
      <c r="C22" s="17"/>
      <c r="D22" s="17"/>
      <c r="E22" s="17"/>
      <c r="F22" s="17"/>
      <c r="G22" s="17"/>
      <c r="H22" s="17"/>
      <c r="I22" s="17"/>
      <c r="J22" s="17"/>
      <c r="K22" s="16"/>
      <c r="L22" s="29"/>
      <c r="M22" s="9"/>
      <c r="N22" s="5"/>
      <c r="O22" s="129"/>
      <c r="P22" s="130" t="s">
        <v>22</v>
      </c>
      <c r="Q22" s="131">
        <f t="shared" si="0"/>
        <v>-4.0715717995982388</v>
      </c>
      <c r="R22" s="131">
        <f t="shared" si="1"/>
        <v>-2.4884757166188765</v>
      </c>
      <c r="S22" s="12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5"/>
      <c r="O23" s="129">
        <v>2010</v>
      </c>
      <c r="P23" s="130" t="s">
        <v>19</v>
      </c>
      <c r="Q23" s="131">
        <f>D13</f>
        <v>-2.9152509830553397</v>
      </c>
      <c r="R23" s="131">
        <f>I13</f>
        <v>-2.462493012856326</v>
      </c>
      <c r="S23" s="12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5"/>
      <c r="O24" s="129"/>
      <c r="P24" s="130" t="s">
        <v>20</v>
      </c>
      <c r="Q24" s="131">
        <f t="shared" ref="Q24:Q26" si="2">D14</f>
        <v>-0.85440546255992622</v>
      </c>
      <c r="R24" s="131">
        <f t="shared" ref="R24:R26" si="3">I14</f>
        <v>-1.067206068610238</v>
      </c>
      <c r="S24" s="12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5"/>
      <c r="O25" s="129"/>
      <c r="P25" s="130" t="s">
        <v>21</v>
      </c>
      <c r="Q25" s="131">
        <f t="shared" si="2"/>
        <v>1.0302911495523759</v>
      </c>
      <c r="R25" s="131">
        <f t="shared" si="3"/>
        <v>0.65243175751361626</v>
      </c>
      <c r="S25" s="12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5"/>
      <c r="O26" s="129"/>
      <c r="P26" s="130" t="s">
        <v>22</v>
      </c>
      <c r="Q26" s="131">
        <f t="shared" si="2"/>
        <v>3.0327673430852187</v>
      </c>
      <c r="R26" s="131">
        <f t="shared" si="3"/>
        <v>2.3548127557885268</v>
      </c>
      <c r="S26" s="12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5"/>
      <c r="O27" s="129">
        <v>2011</v>
      </c>
      <c r="P27" s="130" t="s">
        <v>19</v>
      </c>
      <c r="Q27" s="131">
        <f>E13</f>
        <v>4.4143852154082674</v>
      </c>
      <c r="R27" s="131">
        <f>J13</f>
        <v>3.838824723491463</v>
      </c>
      <c r="S27" s="12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5"/>
      <c r="O28" s="129"/>
      <c r="P28" s="130" t="s">
        <v>20</v>
      </c>
      <c r="Q28" s="131">
        <f t="shared" ref="Q28:Q30" si="4">E14</f>
        <v>5.7553434977881457</v>
      </c>
      <c r="R28" s="131">
        <f t="shared" ref="R28:R30" si="5">J14</f>
        <v>4.8454446174646115</v>
      </c>
      <c r="S28" s="12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5"/>
      <c r="O29" s="129"/>
      <c r="P29" s="130" t="s">
        <v>21</v>
      </c>
      <c r="Q29" s="131">
        <f t="shared" si="4"/>
        <v>6.8984324024071508</v>
      </c>
      <c r="R29" s="131">
        <f t="shared" si="5"/>
        <v>5.4849609733376603</v>
      </c>
      <c r="S29" s="12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5"/>
      <c r="O30" s="129"/>
      <c r="P30" s="130" t="s">
        <v>22</v>
      </c>
      <c r="Q30" s="131">
        <f t="shared" si="4"/>
        <v>8.4767983947545034</v>
      </c>
      <c r="R30" s="131">
        <f t="shared" si="5"/>
        <v>6.1940619897746796</v>
      </c>
      <c r="S30" s="12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5"/>
      <c r="O31" s="129">
        <v>2012</v>
      </c>
      <c r="P31" s="130" t="s">
        <v>19</v>
      </c>
      <c r="Q31" s="131">
        <f>F13</f>
        <v>9.0088489978013229</v>
      </c>
      <c r="R31" s="131">
        <f>K13</f>
        <v>6.7843869248608968</v>
      </c>
      <c r="S31" s="12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5"/>
      <c r="O32" s="129"/>
      <c r="P32" s="130" t="s">
        <v>20</v>
      </c>
      <c r="Q32" s="131">
        <f>F14</f>
        <v>8.8207571247902905</v>
      </c>
      <c r="R32" s="131">
        <f t="shared" ref="R32" si="6">K14</f>
        <v>6.6853750252111377</v>
      </c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5"/>
      <c r="O33" s="129"/>
      <c r="P33" s="130" t="s">
        <v>21</v>
      </c>
      <c r="Q33" s="131">
        <f>F15</f>
        <v>8.0384419162482068</v>
      </c>
      <c r="R33" s="131">
        <f>K15</f>
        <v>6.3943231983283999</v>
      </c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5"/>
      <c r="O34" s="129"/>
      <c r="P34" s="130" t="s">
        <v>22</v>
      </c>
      <c r="Q34" s="131">
        <f>F16</f>
        <v>6.4955308953924762</v>
      </c>
      <c r="R34" s="131">
        <f>K16</f>
        <v>5.7415684061198791</v>
      </c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5"/>
      <c r="O35" s="129"/>
      <c r="P35" s="124"/>
      <c r="Q35" s="124"/>
      <c r="R35" s="124"/>
      <c r="S35" s="124"/>
    </row>
    <row r="36" spans="1:19" x14ac:dyDescent="0.25">
      <c r="A36" s="18"/>
      <c r="B36" s="19" t="str">
        <f>Índice!B41</f>
        <v>Fuente: Departamento Administrativo Nacional de Estadistica, Dane marzo 2013.</v>
      </c>
      <c r="C36" s="19"/>
      <c r="D36" s="19"/>
      <c r="E36" s="19"/>
      <c r="F36" s="19"/>
      <c r="G36" s="19"/>
      <c r="H36" s="19"/>
      <c r="I36" s="19"/>
      <c r="J36" s="19"/>
      <c r="K36" s="26"/>
      <c r="L36" s="26"/>
      <c r="M36" s="27"/>
      <c r="N36" s="5"/>
      <c r="O36" s="129"/>
      <c r="P36" s="124"/>
      <c r="Q36" s="131"/>
      <c r="R36" s="131"/>
      <c r="S36" s="124"/>
    </row>
    <row r="37" spans="1:19" x14ac:dyDescent="0.25">
      <c r="A37" s="30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Q37" s="65"/>
      <c r="R37" s="65"/>
    </row>
    <row r="38" spans="1:19" x14ac:dyDescent="0.25">
      <c r="Q38" s="65"/>
      <c r="R38" s="65"/>
    </row>
    <row r="39" spans="1:19" x14ac:dyDescent="0.25">
      <c r="R39" s="44"/>
    </row>
    <row r="40" spans="1:19" x14ac:dyDescent="0.25">
      <c r="R40" s="44"/>
    </row>
    <row r="41" spans="1:19" x14ac:dyDescent="0.25">
      <c r="R41" s="44"/>
    </row>
    <row r="42" spans="1:19" x14ac:dyDescent="0.25">
      <c r="R42" s="44"/>
    </row>
  </sheetData>
  <mergeCells count="4">
    <mergeCell ref="C7:L7"/>
    <mergeCell ref="C8:K8"/>
    <mergeCell ref="C10:F10"/>
    <mergeCell ref="H10:K10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5" orientation="portrait" r:id="rId1"/>
  <headerFooter>
    <oddFooter>&amp;C&amp;"-,Negrita"&amp;12&amp;K08-049Página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4"/>
  <sheetViews>
    <sheetView view="pageBreakPreview" zoomScale="85" zoomScaleNormal="100" zoomScaleSheetLayoutView="85" workbookViewId="0">
      <selection activeCell="B10" sqref="B10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7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18"/>
      <c r="O1" s="109"/>
      <c r="S1" s="4"/>
    </row>
    <row r="2" spans="1:19" x14ac:dyDescent="0.25">
      <c r="A2" s="5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7"/>
      <c r="N2" s="118"/>
      <c r="O2" s="109"/>
      <c r="S2" s="4"/>
    </row>
    <row r="3" spans="1:19" x14ac:dyDescent="0.25">
      <c r="A3" s="5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7"/>
      <c r="N3" s="118"/>
      <c r="O3" s="109"/>
      <c r="S3" s="4"/>
    </row>
    <row r="4" spans="1:19" x14ac:dyDescent="0.25">
      <c r="A4" s="5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9"/>
      <c r="N4" s="119"/>
      <c r="O4" s="67"/>
      <c r="S4" s="4"/>
    </row>
    <row r="5" spans="1:19" x14ac:dyDescent="0.25">
      <c r="A5" s="5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9"/>
      <c r="N5" s="119"/>
      <c r="O5" s="67"/>
      <c r="S5" s="4"/>
    </row>
    <row r="6" spans="1:19" ht="12.75" customHeight="1" x14ac:dyDescent="0.25">
      <c r="A6" s="5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9"/>
      <c r="N6" s="119"/>
      <c r="O6" s="67"/>
      <c r="S6" s="4"/>
    </row>
    <row r="7" spans="1:19" x14ac:dyDescent="0.25">
      <c r="A7" s="5"/>
      <c r="B7" s="116"/>
      <c r="C7" s="145" t="s">
        <v>88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119"/>
      <c r="O7" s="67"/>
      <c r="S7" s="4"/>
    </row>
    <row r="8" spans="1:19" x14ac:dyDescent="0.25">
      <c r="A8" s="5"/>
      <c r="B8" s="116"/>
      <c r="C8" s="146" t="s">
        <v>89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119"/>
      <c r="O8" s="67"/>
      <c r="S8" s="4"/>
    </row>
    <row r="9" spans="1:19" x14ac:dyDescent="0.25">
      <c r="A9" s="5"/>
      <c r="B9" s="116"/>
      <c r="C9" s="146" t="s">
        <v>87</v>
      </c>
      <c r="D9" s="146"/>
      <c r="E9" s="146"/>
      <c r="F9" s="146"/>
      <c r="G9" s="146"/>
      <c r="H9" s="146"/>
      <c r="I9" s="146"/>
      <c r="J9" s="146"/>
      <c r="K9" s="115"/>
      <c r="L9" s="10"/>
      <c r="M9" s="9"/>
      <c r="N9" s="119"/>
      <c r="O9" s="67"/>
      <c r="S9" s="4"/>
    </row>
    <row r="10" spans="1:19" x14ac:dyDescent="0.25">
      <c r="A10" s="5"/>
      <c r="B10" s="116"/>
      <c r="C10" s="116"/>
      <c r="D10" s="116"/>
      <c r="E10" s="116"/>
      <c r="F10" s="116"/>
      <c r="G10" s="116"/>
      <c r="H10" s="116"/>
      <c r="I10" s="116"/>
      <c r="J10" s="116"/>
      <c r="K10" s="115"/>
      <c r="L10" s="116"/>
      <c r="M10" s="9"/>
      <c r="N10" s="119"/>
      <c r="O10" s="67"/>
      <c r="S10" s="4"/>
    </row>
    <row r="11" spans="1:19" x14ac:dyDescent="0.25">
      <c r="A11" s="5"/>
      <c r="B11" s="116"/>
      <c r="C11" s="150" t="s">
        <v>31</v>
      </c>
      <c r="D11" s="150"/>
      <c r="E11" s="150"/>
      <c r="F11" s="150"/>
      <c r="G11" s="116"/>
      <c r="H11" s="150" t="s">
        <v>32</v>
      </c>
      <c r="I11" s="150"/>
      <c r="J11" s="150"/>
      <c r="K11" s="150"/>
      <c r="L11" s="116"/>
      <c r="M11" s="9"/>
      <c r="N11" s="119"/>
      <c r="O11" s="67"/>
      <c r="S11" s="4"/>
    </row>
    <row r="12" spans="1:19" ht="15.75" customHeight="1" x14ac:dyDescent="0.25">
      <c r="A12" s="5"/>
      <c r="B12" s="116"/>
      <c r="H12" s="7"/>
      <c r="I12" s="7"/>
      <c r="J12" s="7"/>
      <c r="K12" s="7"/>
      <c r="L12" s="116"/>
      <c r="M12" s="9"/>
      <c r="N12" s="119"/>
      <c r="O12" s="67"/>
      <c r="S12" s="4"/>
    </row>
    <row r="13" spans="1:19" x14ac:dyDescent="0.25">
      <c r="A13" s="5"/>
      <c r="B13" s="116"/>
      <c r="C13" s="115">
        <v>2009</v>
      </c>
      <c r="D13" s="115">
        <v>2010</v>
      </c>
      <c r="E13" s="115">
        <v>2011</v>
      </c>
      <c r="F13" s="115">
        <v>2012</v>
      </c>
      <c r="G13" s="61"/>
      <c r="H13" s="115">
        <v>2009</v>
      </c>
      <c r="I13" s="115">
        <v>2010</v>
      </c>
      <c r="J13" s="115">
        <v>2011</v>
      </c>
      <c r="K13" s="115">
        <v>2012</v>
      </c>
      <c r="L13" s="116"/>
      <c r="M13" s="9"/>
      <c r="N13" s="119"/>
      <c r="O13" s="67"/>
      <c r="S13" s="4"/>
    </row>
    <row r="14" spans="1:19" x14ac:dyDescent="0.25">
      <c r="A14" s="5"/>
      <c r="B14" s="62" t="s">
        <v>19</v>
      </c>
      <c r="C14" s="63">
        <v>-1.1048297751949598</v>
      </c>
      <c r="D14" s="63">
        <v>2.7096643289467037</v>
      </c>
      <c r="E14" s="63">
        <v>3.7846656767591691</v>
      </c>
      <c r="F14" s="112">
        <v>12.385801860679235</v>
      </c>
      <c r="G14" s="64"/>
      <c r="H14" s="63">
        <v>-2.6700880732764443</v>
      </c>
      <c r="I14" s="63">
        <v>-0.24831188764377018</v>
      </c>
      <c r="J14" s="63">
        <v>12.181696838000367</v>
      </c>
      <c r="K14" s="112">
        <v>9.569668057456294</v>
      </c>
      <c r="L14" s="116"/>
      <c r="M14" s="9"/>
      <c r="N14" s="119"/>
      <c r="O14" s="129"/>
      <c r="P14" s="124"/>
      <c r="Q14" s="124"/>
      <c r="R14" s="124"/>
      <c r="S14" s="124"/>
    </row>
    <row r="15" spans="1:19" x14ac:dyDescent="0.25">
      <c r="A15" s="5"/>
      <c r="B15" s="62" t="s">
        <v>20</v>
      </c>
      <c r="C15" s="63">
        <v>-0.46975681119452162</v>
      </c>
      <c r="D15" s="63">
        <v>0.41071579580873596</v>
      </c>
      <c r="E15" s="63">
        <v>9.5557252677664692</v>
      </c>
      <c r="F15" s="112">
        <v>7.9548774116427134</v>
      </c>
      <c r="G15" s="64"/>
      <c r="H15" s="63">
        <v>-3.0117477860349018</v>
      </c>
      <c r="I15" s="63">
        <v>-0.13391464756061261</v>
      </c>
      <c r="J15" s="63">
        <v>14.075125476768346</v>
      </c>
      <c r="K15" s="112">
        <v>7.1953007118077394</v>
      </c>
      <c r="L15" s="116"/>
      <c r="M15" s="9"/>
      <c r="N15" s="119"/>
      <c r="O15" s="129"/>
      <c r="P15" s="124"/>
      <c r="Q15" s="124" t="s">
        <v>31</v>
      </c>
      <c r="R15" s="124" t="s">
        <v>32</v>
      </c>
      <c r="S15" s="124"/>
    </row>
    <row r="16" spans="1:19" x14ac:dyDescent="0.25">
      <c r="A16" s="5"/>
      <c r="B16" s="62" t="s">
        <v>21</v>
      </c>
      <c r="C16" s="63">
        <v>-0.52625994973546364</v>
      </c>
      <c r="D16" s="63">
        <v>0.99359151287441438</v>
      </c>
      <c r="E16" s="63">
        <v>10.065681550725625</v>
      </c>
      <c r="F16" s="112">
        <v>6.7997072031688477</v>
      </c>
      <c r="G16" s="64"/>
      <c r="H16" s="63">
        <v>-1.6781789497125721</v>
      </c>
      <c r="I16" s="63">
        <v>-0.54621455894048421</v>
      </c>
      <c r="J16" s="63">
        <v>15.107361073902826</v>
      </c>
      <c r="K16" s="112">
        <v>4.8634728403428751</v>
      </c>
      <c r="L16" s="116"/>
      <c r="M16" s="9"/>
      <c r="N16" s="119"/>
      <c r="O16" s="129">
        <v>2009</v>
      </c>
      <c r="P16" s="130" t="s">
        <v>19</v>
      </c>
      <c r="Q16" s="131">
        <f>C14</f>
        <v>-1.1048297751949598</v>
      </c>
      <c r="R16" s="131">
        <f>H14</f>
        <v>-2.6700880732764443</v>
      </c>
      <c r="S16" s="124"/>
    </row>
    <row r="17" spans="1:19" x14ac:dyDescent="0.25">
      <c r="A17" s="5"/>
      <c r="B17" s="62" t="s">
        <v>22</v>
      </c>
      <c r="C17" s="63">
        <v>0.50627710411674798</v>
      </c>
      <c r="D17" s="63">
        <v>2.0230754814900331</v>
      </c>
      <c r="E17" s="63">
        <v>9.5680736508543482</v>
      </c>
      <c r="F17" s="112">
        <v>5.4568749558842278</v>
      </c>
      <c r="G17" s="64"/>
      <c r="H17" s="63">
        <v>-1.5995915083983903</v>
      </c>
      <c r="I17" s="63">
        <v>-0.46746444894836336</v>
      </c>
      <c r="J17" s="63">
        <v>15.030418513887422</v>
      </c>
      <c r="K17" s="112">
        <v>3.8958597077905166</v>
      </c>
      <c r="L17" s="116"/>
      <c r="M17" s="9"/>
      <c r="N17" s="119"/>
      <c r="O17" s="129"/>
      <c r="P17" s="130" t="s">
        <v>20</v>
      </c>
      <c r="Q17" s="131">
        <f>C15</f>
        <v>-0.46975681119452162</v>
      </c>
      <c r="R17" s="131">
        <f>H15</f>
        <v>-3.0117477860349018</v>
      </c>
      <c r="S17" s="124"/>
    </row>
    <row r="18" spans="1:19" x14ac:dyDescent="0.25">
      <c r="A18" s="5"/>
      <c r="B18" s="116"/>
      <c r="C18" s="116"/>
      <c r="D18" s="116"/>
      <c r="E18" s="116"/>
      <c r="F18" s="116"/>
      <c r="G18" s="116"/>
      <c r="H18" s="116"/>
      <c r="I18" s="116"/>
      <c r="J18" s="116"/>
      <c r="K18" s="115"/>
      <c r="L18" s="116"/>
      <c r="M18" s="9"/>
      <c r="N18" s="119"/>
      <c r="O18" s="129"/>
      <c r="P18" s="130" t="s">
        <v>21</v>
      </c>
      <c r="Q18" s="131">
        <f>C16</f>
        <v>-0.52625994973546364</v>
      </c>
      <c r="R18" s="131">
        <f>H16</f>
        <v>-1.6781789497125721</v>
      </c>
      <c r="S18" s="12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119"/>
      <c r="O19" s="129"/>
      <c r="P19" s="130" t="s">
        <v>22</v>
      </c>
      <c r="Q19" s="131">
        <f>C17</f>
        <v>0.50627710411674798</v>
      </c>
      <c r="R19" s="131">
        <f>H17</f>
        <v>-1.5995915083983903</v>
      </c>
      <c r="S19" s="12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9"/>
      <c r="O20" s="129">
        <v>2010</v>
      </c>
      <c r="P20" s="130" t="s">
        <v>19</v>
      </c>
      <c r="Q20" s="131">
        <f>D14</f>
        <v>2.7096643289467037</v>
      </c>
      <c r="R20" s="131">
        <f>I14</f>
        <v>-0.24831188764377018</v>
      </c>
      <c r="S20" s="12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19"/>
      <c r="O21" s="129"/>
      <c r="P21" s="130" t="s">
        <v>20</v>
      </c>
      <c r="Q21" s="131">
        <f>D15</f>
        <v>0.41071579580873596</v>
      </c>
      <c r="R21" s="131">
        <f>I15</f>
        <v>-0.13391464756061261</v>
      </c>
      <c r="S21" s="124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19"/>
      <c r="O22" s="129"/>
      <c r="P22" s="130" t="s">
        <v>21</v>
      </c>
      <c r="Q22" s="131">
        <f>D16</f>
        <v>0.99359151287441438</v>
      </c>
      <c r="R22" s="131">
        <f>I16</f>
        <v>-0.54621455894048421</v>
      </c>
      <c r="S22" s="12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9"/>
      <c r="O23" s="129"/>
      <c r="P23" s="130" t="s">
        <v>22</v>
      </c>
      <c r="Q23" s="131">
        <f>D17</f>
        <v>2.0230754814900331</v>
      </c>
      <c r="R23" s="131">
        <f>I17</f>
        <v>-0.46746444894836336</v>
      </c>
      <c r="S23" s="12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9"/>
      <c r="O24" s="129">
        <v>2011</v>
      </c>
      <c r="P24" s="130" t="s">
        <v>19</v>
      </c>
      <c r="Q24" s="131">
        <f>E14</f>
        <v>3.7846656767591691</v>
      </c>
      <c r="R24" s="131">
        <f>J14</f>
        <v>12.181696838000367</v>
      </c>
      <c r="S24" s="12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9"/>
      <c r="O25" s="129"/>
      <c r="P25" s="130" t="s">
        <v>20</v>
      </c>
      <c r="Q25" s="131">
        <f>E15</f>
        <v>9.5557252677664692</v>
      </c>
      <c r="R25" s="131">
        <f>J15</f>
        <v>14.075125476768346</v>
      </c>
      <c r="S25" s="12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9"/>
      <c r="O26" s="129"/>
      <c r="P26" s="130" t="s">
        <v>21</v>
      </c>
      <c r="Q26" s="131">
        <f>E16</f>
        <v>10.065681550725625</v>
      </c>
      <c r="R26" s="131">
        <f>J16</f>
        <v>15.107361073902826</v>
      </c>
      <c r="S26" s="12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9"/>
      <c r="O27" s="129"/>
      <c r="P27" s="130" t="s">
        <v>22</v>
      </c>
      <c r="Q27" s="131">
        <f>E17</f>
        <v>9.5680736508543482</v>
      </c>
      <c r="R27" s="131">
        <f>J17</f>
        <v>15.030418513887422</v>
      </c>
      <c r="S27" s="12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9"/>
      <c r="O28" s="129">
        <v>2012</v>
      </c>
      <c r="P28" s="130" t="s">
        <v>19</v>
      </c>
      <c r="Q28" s="131">
        <f>F14</f>
        <v>12.385801860679235</v>
      </c>
      <c r="R28" s="131">
        <f>K14</f>
        <v>9.569668057456294</v>
      </c>
      <c r="S28" s="12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9"/>
      <c r="O29" s="129"/>
      <c r="P29" s="130" t="s">
        <v>20</v>
      </c>
      <c r="Q29" s="131">
        <f>F15</f>
        <v>7.9548774116427134</v>
      </c>
      <c r="R29" s="131">
        <f>K15</f>
        <v>7.1953007118077394</v>
      </c>
      <c r="S29" s="12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9"/>
      <c r="O30" s="129"/>
      <c r="P30" s="130" t="s">
        <v>21</v>
      </c>
      <c r="Q30" s="131">
        <f>F16</f>
        <v>6.7997072031688477</v>
      </c>
      <c r="R30" s="131">
        <f>K16</f>
        <v>4.8634728403428751</v>
      </c>
      <c r="S30" s="12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9"/>
      <c r="O31" s="129"/>
      <c r="P31" s="130" t="s">
        <v>22</v>
      </c>
      <c r="Q31" s="131">
        <f>F17</f>
        <v>5.4568749558842278</v>
      </c>
      <c r="R31" s="131">
        <f>K17</f>
        <v>3.8958597077905166</v>
      </c>
      <c r="S31" s="12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9"/>
      <c r="O32" s="124"/>
      <c r="P32" s="124"/>
      <c r="Q32" s="124"/>
      <c r="R32" s="124"/>
      <c r="S32" s="124"/>
    </row>
    <row r="33" spans="1:18" s="4" customFormat="1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9"/>
      <c r="O33" s="67"/>
      <c r="P33" s="12"/>
      <c r="Q33" s="12"/>
      <c r="R33" s="12"/>
    </row>
    <row r="34" spans="1:18" s="4" customFormat="1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9"/>
      <c r="O34" s="12"/>
      <c r="P34" s="12"/>
      <c r="Q34" s="12"/>
      <c r="R34" s="12"/>
    </row>
    <row r="35" spans="1:18" s="4" customFormat="1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9"/>
      <c r="O35" s="12"/>
      <c r="P35" s="12"/>
      <c r="Q35" s="12"/>
      <c r="R35" s="12"/>
    </row>
    <row r="36" spans="1:18" s="4" customFormat="1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19"/>
      <c r="O36" s="12"/>
      <c r="P36" s="12"/>
      <c r="Q36" s="12"/>
      <c r="R36" s="12"/>
    </row>
    <row r="37" spans="1:18" s="4" customFormat="1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19"/>
      <c r="O37" s="12"/>
      <c r="P37" s="12"/>
      <c r="Q37" s="12"/>
      <c r="R37" s="12"/>
    </row>
    <row r="38" spans="1:18" s="4" customFormat="1" x14ac:dyDescent="0.25">
      <c r="A38" s="18"/>
      <c r="B38" s="19" t="str">
        <f>Índice!B41</f>
        <v>Fuente: Departamento Administrativo Nacional de Estadistica, Dane marzo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19"/>
      <c r="O38" s="67"/>
      <c r="P38" s="12"/>
      <c r="Q38" s="65"/>
      <c r="R38" s="65"/>
    </row>
    <row r="39" spans="1:18" s="4" customFormat="1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57"/>
      <c r="O39" s="12"/>
      <c r="P39" s="12"/>
      <c r="Q39" s="65"/>
      <c r="R39" s="65"/>
    </row>
    <row r="40" spans="1:18" s="4" customFormat="1" x14ac:dyDescent="0.25">
      <c r="N40" s="57"/>
      <c r="O40" s="12"/>
      <c r="P40" s="12"/>
      <c r="Q40" s="65"/>
      <c r="R40" s="65"/>
    </row>
    <row r="41" spans="1:18" s="4" customFormat="1" x14ac:dyDescent="0.25">
      <c r="N41" s="57"/>
      <c r="O41" s="12"/>
      <c r="P41" s="12"/>
      <c r="Q41" s="12"/>
      <c r="R41" s="44"/>
    </row>
    <row r="42" spans="1:18" s="4" customFormat="1" x14ac:dyDescent="0.25">
      <c r="N42" s="57"/>
      <c r="O42" s="12"/>
      <c r="P42" s="12"/>
      <c r="Q42" s="12"/>
      <c r="R42" s="44"/>
    </row>
    <row r="43" spans="1:18" s="4" customFormat="1" x14ac:dyDescent="0.25">
      <c r="N43" s="57"/>
      <c r="O43" s="12"/>
      <c r="P43" s="12"/>
      <c r="Q43" s="12"/>
      <c r="R43" s="44"/>
    </row>
    <row r="44" spans="1:18" s="4" customFormat="1" x14ac:dyDescent="0.25">
      <c r="N44" s="57"/>
      <c r="O44" s="12"/>
      <c r="P44" s="12"/>
      <c r="Q44" s="12"/>
      <c r="R44" s="44"/>
    </row>
  </sheetData>
  <mergeCells count="5">
    <mergeCell ref="C7:L7"/>
    <mergeCell ref="C8:K8"/>
    <mergeCell ref="C11:F11"/>
    <mergeCell ref="H11:K11"/>
    <mergeCell ref="C9:J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88" orientation="portrait" r:id="rId1"/>
  <headerFooter>
    <oddFooter>&amp;C&amp;"-,Negrita"&amp;12&amp;K08-049Página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6" tint="-0.499984740745262"/>
  </sheetPr>
  <dimension ref="A1:S44"/>
  <sheetViews>
    <sheetView view="pageBreakPreview" zoomScale="85" zoomScaleNormal="100" zoomScaleSheetLayoutView="85" workbookViewId="0">
      <selection activeCell="L28" sqref="L28"/>
    </sheetView>
  </sheetViews>
  <sheetFormatPr baseColWidth="10" defaultColWidth="10.85546875" defaultRowHeight="15.75" x14ac:dyDescent="0.25"/>
  <cols>
    <col min="1" max="1" width="1.85546875" style="4" customWidth="1"/>
    <col min="2" max="2" width="16.42578125" style="4" customWidth="1"/>
    <col min="3" max="6" width="9.42578125" style="4" customWidth="1"/>
    <col min="7" max="7" width="3.5703125" style="4" customWidth="1"/>
    <col min="8" max="11" width="9.42578125" style="4" customWidth="1"/>
    <col min="12" max="12" width="2.5703125" style="4" customWidth="1"/>
    <col min="13" max="13" width="2.140625" style="4" customWidth="1"/>
    <col min="14" max="14" width="10.85546875" style="57"/>
    <col min="15" max="15" width="10.85546875" style="12"/>
    <col min="16" max="16" width="11.42578125" style="12" customWidth="1"/>
    <col min="17" max="17" width="10.85546875" style="12" customWidth="1"/>
    <col min="18" max="19" width="10.85546875" style="12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3"/>
      <c r="N1" s="118"/>
      <c r="O1" s="109"/>
    </row>
    <row r="2" spans="1:19" x14ac:dyDescent="0.25">
      <c r="A2" s="5"/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7"/>
      <c r="N2" s="118"/>
      <c r="O2" s="109"/>
    </row>
    <row r="3" spans="1:19" x14ac:dyDescent="0.25">
      <c r="A3" s="5"/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7"/>
      <c r="N3" s="118"/>
      <c r="O3" s="109"/>
    </row>
    <row r="4" spans="1:19" x14ac:dyDescent="0.25">
      <c r="A4" s="5"/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9"/>
      <c r="N4" s="119"/>
      <c r="O4" s="67"/>
    </row>
    <row r="5" spans="1:19" x14ac:dyDescent="0.25">
      <c r="A5" s="5"/>
      <c r="B5" s="116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9"/>
      <c r="N5" s="119"/>
      <c r="O5" s="67"/>
    </row>
    <row r="6" spans="1:19" x14ac:dyDescent="0.25">
      <c r="A6" s="5"/>
      <c r="B6" s="116"/>
      <c r="C6" s="116"/>
      <c r="D6" s="116"/>
      <c r="E6" s="116"/>
      <c r="F6" s="116"/>
      <c r="G6" s="116"/>
      <c r="H6" s="116"/>
      <c r="I6" s="116"/>
      <c r="J6" s="116"/>
      <c r="K6" s="116"/>
      <c r="L6" s="116"/>
      <c r="M6" s="9"/>
      <c r="N6" s="119"/>
      <c r="O6" s="67"/>
    </row>
    <row r="7" spans="1:19" x14ac:dyDescent="0.25">
      <c r="A7" s="5"/>
      <c r="B7" s="116"/>
      <c r="C7" s="145" t="s">
        <v>88</v>
      </c>
      <c r="D7" s="145"/>
      <c r="E7" s="145"/>
      <c r="F7" s="145"/>
      <c r="G7" s="145"/>
      <c r="H7" s="145"/>
      <c r="I7" s="145"/>
      <c r="J7" s="145"/>
      <c r="K7" s="145"/>
      <c r="L7" s="145"/>
      <c r="M7" s="9"/>
      <c r="N7" s="119"/>
      <c r="O7" s="67"/>
    </row>
    <row r="8" spans="1:19" x14ac:dyDescent="0.25">
      <c r="A8" s="5"/>
      <c r="B8" s="116"/>
      <c r="C8" s="146" t="s">
        <v>51</v>
      </c>
      <c r="D8" s="146"/>
      <c r="E8" s="146"/>
      <c r="F8" s="146"/>
      <c r="G8" s="146"/>
      <c r="H8" s="146"/>
      <c r="I8" s="146"/>
      <c r="J8" s="146"/>
      <c r="K8" s="146"/>
      <c r="L8" s="10"/>
      <c r="M8" s="9"/>
      <c r="N8" s="119"/>
      <c r="O8" s="67"/>
    </row>
    <row r="9" spans="1:19" x14ac:dyDescent="0.25">
      <c r="A9" s="5"/>
      <c r="B9" s="116"/>
      <c r="C9" s="146" t="s">
        <v>87</v>
      </c>
      <c r="D9" s="146"/>
      <c r="E9" s="146"/>
      <c r="F9" s="146"/>
      <c r="G9" s="146"/>
      <c r="H9" s="146"/>
      <c r="I9" s="146"/>
      <c r="J9" s="146"/>
      <c r="K9" s="115"/>
      <c r="L9" s="10"/>
      <c r="M9" s="9"/>
      <c r="N9" s="119"/>
      <c r="O9" s="67"/>
    </row>
    <row r="10" spans="1:19" x14ac:dyDescent="0.25">
      <c r="A10" s="5"/>
      <c r="B10" s="116"/>
      <c r="C10" s="116"/>
      <c r="D10" s="116"/>
      <c r="E10" s="116"/>
      <c r="F10" s="116"/>
      <c r="G10" s="116"/>
      <c r="H10" s="116"/>
      <c r="I10" s="116"/>
      <c r="J10" s="116"/>
      <c r="K10" s="115"/>
      <c r="L10" s="116"/>
      <c r="M10" s="9"/>
      <c r="N10" s="119"/>
      <c r="O10" s="67"/>
    </row>
    <row r="11" spans="1:19" x14ac:dyDescent="0.25">
      <c r="A11" s="5"/>
      <c r="B11" s="116"/>
      <c r="C11" s="150" t="s">
        <v>31</v>
      </c>
      <c r="D11" s="150"/>
      <c r="E11" s="150"/>
      <c r="F11" s="150"/>
      <c r="G11" s="116"/>
      <c r="H11" s="150" t="s">
        <v>32</v>
      </c>
      <c r="I11" s="150"/>
      <c r="J11" s="150"/>
      <c r="K11" s="150"/>
      <c r="L11" s="116"/>
      <c r="M11" s="9"/>
      <c r="N11" s="119"/>
      <c r="O11" s="67"/>
    </row>
    <row r="12" spans="1:19" x14ac:dyDescent="0.25">
      <c r="A12" s="5"/>
      <c r="B12" s="116"/>
      <c r="H12" s="7"/>
      <c r="I12" s="7"/>
      <c r="J12" s="7"/>
      <c r="K12" s="7"/>
      <c r="L12" s="116"/>
      <c r="M12" s="9"/>
      <c r="N12" s="119"/>
      <c r="O12" s="67"/>
    </row>
    <row r="13" spans="1:19" x14ac:dyDescent="0.25">
      <c r="A13" s="5"/>
      <c r="B13" s="116"/>
      <c r="C13" s="115">
        <v>2009</v>
      </c>
      <c r="D13" s="115">
        <v>2010</v>
      </c>
      <c r="E13" s="115">
        <v>2011</v>
      </c>
      <c r="F13" s="115">
        <v>2012</v>
      </c>
      <c r="G13" s="61"/>
      <c r="H13" s="115">
        <v>2009</v>
      </c>
      <c r="I13" s="115">
        <v>2010</v>
      </c>
      <c r="J13" s="115">
        <v>2011</v>
      </c>
      <c r="K13" s="115">
        <v>2012</v>
      </c>
      <c r="L13" s="116"/>
      <c r="M13" s="9"/>
      <c r="N13" s="119"/>
      <c r="O13" s="67"/>
    </row>
    <row r="14" spans="1:19" x14ac:dyDescent="0.25">
      <c r="A14" s="5"/>
      <c r="B14" s="62" t="s">
        <v>19</v>
      </c>
      <c r="C14" s="63">
        <v>-11.118251228286724</v>
      </c>
      <c r="D14" s="63">
        <v>2.4015576986458287</v>
      </c>
      <c r="E14" s="63">
        <v>-3.3527801008826907</v>
      </c>
      <c r="F14" s="112">
        <v>4.8724016065502251</v>
      </c>
      <c r="G14" s="64"/>
      <c r="H14" s="63">
        <v>-4.9902331619219975</v>
      </c>
      <c r="I14" s="63">
        <v>1.7160346178924479</v>
      </c>
      <c r="J14" s="63">
        <v>2.5566539326723259</v>
      </c>
      <c r="K14" s="112">
        <v>2.9534251536000866E-2</v>
      </c>
      <c r="L14" s="116"/>
      <c r="M14" s="9"/>
      <c r="N14" s="119"/>
      <c r="O14" s="129"/>
      <c r="P14" s="124"/>
      <c r="Q14" s="124"/>
      <c r="R14" s="124"/>
      <c r="S14" s="124"/>
    </row>
    <row r="15" spans="1:19" x14ac:dyDescent="0.25">
      <c r="A15" s="5"/>
      <c r="B15" s="62" t="s">
        <v>20</v>
      </c>
      <c r="C15" s="63">
        <v>-9.7083558311045088</v>
      </c>
      <c r="D15" s="63">
        <v>2.0612465385759116</v>
      </c>
      <c r="E15" s="63">
        <v>-0.37123154625553489</v>
      </c>
      <c r="F15" s="112">
        <v>2.3583215193109464</v>
      </c>
      <c r="G15" s="64"/>
      <c r="H15" s="63">
        <v>-3.5010816037107984</v>
      </c>
      <c r="I15" s="63">
        <v>1.9822269571636131</v>
      </c>
      <c r="J15" s="63">
        <v>5.2729370350549809</v>
      </c>
      <c r="K15" s="112">
        <v>-2.9417977653467542</v>
      </c>
      <c r="L15" s="116"/>
      <c r="M15" s="9"/>
      <c r="N15" s="119"/>
      <c r="O15" s="129"/>
      <c r="P15" s="124"/>
      <c r="Q15" s="124" t="s">
        <v>31</v>
      </c>
      <c r="R15" s="124" t="s">
        <v>32</v>
      </c>
      <c r="S15" s="124"/>
    </row>
    <row r="16" spans="1:19" x14ac:dyDescent="0.25">
      <c r="A16" s="5"/>
      <c r="B16" s="62" t="s">
        <v>21</v>
      </c>
      <c r="C16" s="63">
        <v>-8.2591874878002898</v>
      </c>
      <c r="D16" s="63">
        <v>1.964390492381396</v>
      </c>
      <c r="E16" s="63">
        <v>0.30889589114728722</v>
      </c>
      <c r="F16" s="112">
        <v>2.1816613866661783</v>
      </c>
      <c r="G16" s="64"/>
      <c r="H16" s="63">
        <v>-2.9743267127035566</v>
      </c>
      <c r="I16" s="63">
        <v>2.3147507358696418</v>
      </c>
      <c r="J16" s="63">
        <v>4.2159905350220406</v>
      </c>
      <c r="K16" s="112">
        <v>-1.592450648432342</v>
      </c>
      <c r="L16" s="116"/>
      <c r="M16" s="9"/>
      <c r="N16" s="119"/>
      <c r="O16" s="129">
        <v>2009</v>
      </c>
      <c r="P16" s="130" t="s">
        <v>19</v>
      </c>
      <c r="Q16" s="131">
        <f>C14</f>
        <v>-11.118251228286724</v>
      </c>
      <c r="R16" s="131">
        <f>H14</f>
        <v>-4.9902331619219975</v>
      </c>
      <c r="S16" s="124"/>
    </row>
    <row r="17" spans="1:19" x14ac:dyDescent="0.25">
      <c r="A17" s="5"/>
      <c r="B17" s="62" t="s">
        <v>22</v>
      </c>
      <c r="C17" s="63">
        <v>-7.364982225019534</v>
      </c>
      <c r="D17" s="63">
        <v>1.7824791593020306</v>
      </c>
      <c r="E17" s="63">
        <v>0.49938231703878788</v>
      </c>
      <c r="F17" s="112">
        <v>1.7508587486360527</v>
      </c>
      <c r="G17" s="64"/>
      <c r="H17" s="63">
        <v>-2.9713807662604896</v>
      </c>
      <c r="I17" s="63">
        <v>2.9725392006821005</v>
      </c>
      <c r="J17" s="63">
        <v>2.6506553629781715</v>
      </c>
      <c r="K17" s="112">
        <v>-0.66936818801137665</v>
      </c>
      <c r="L17" s="116"/>
      <c r="M17" s="9"/>
      <c r="N17" s="119"/>
      <c r="O17" s="129"/>
      <c r="P17" s="130" t="s">
        <v>20</v>
      </c>
      <c r="Q17" s="131">
        <f>C15</f>
        <v>-9.7083558311045088</v>
      </c>
      <c r="R17" s="131">
        <f>H15</f>
        <v>-3.5010816037107984</v>
      </c>
      <c r="S17" s="124"/>
    </row>
    <row r="18" spans="1:19" x14ac:dyDescent="0.25">
      <c r="A18" s="5"/>
      <c r="B18" s="116"/>
      <c r="C18" s="116"/>
      <c r="D18" s="116"/>
      <c r="E18" s="116"/>
      <c r="F18" s="116"/>
      <c r="G18" s="116"/>
      <c r="H18" s="116"/>
      <c r="I18" s="116"/>
      <c r="J18" s="116"/>
      <c r="K18" s="115"/>
      <c r="L18" s="116"/>
      <c r="M18" s="9"/>
      <c r="N18" s="119"/>
      <c r="O18" s="129"/>
      <c r="P18" s="130" t="s">
        <v>21</v>
      </c>
      <c r="Q18" s="131">
        <f>C16</f>
        <v>-8.2591874878002898</v>
      </c>
      <c r="R18" s="131">
        <f>H16</f>
        <v>-2.9743267127035566</v>
      </c>
      <c r="S18" s="124"/>
    </row>
    <row r="19" spans="1:19" x14ac:dyDescent="0.25">
      <c r="A19" s="5"/>
      <c r="B19" s="7"/>
      <c r="C19" s="7"/>
      <c r="D19" s="7"/>
      <c r="E19" s="7"/>
      <c r="F19" s="7"/>
      <c r="G19" s="7"/>
      <c r="H19" s="7"/>
      <c r="I19" s="7"/>
      <c r="J19" s="60"/>
      <c r="K19" s="15"/>
      <c r="L19" s="11"/>
      <c r="M19" s="9"/>
      <c r="N19" s="119"/>
      <c r="O19" s="129"/>
      <c r="P19" s="130" t="s">
        <v>22</v>
      </c>
      <c r="Q19" s="131">
        <f>C17</f>
        <v>-7.364982225019534</v>
      </c>
      <c r="R19" s="131">
        <f>H17</f>
        <v>-2.9713807662604896</v>
      </c>
      <c r="S19" s="124"/>
    </row>
    <row r="20" spans="1:19" x14ac:dyDescent="0.25">
      <c r="A20" s="5"/>
      <c r="B20" s="7"/>
      <c r="C20" s="7"/>
      <c r="D20" s="7"/>
      <c r="E20" s="7"/>
      <c r="F20" s="7"/>
      <c r="G20" s="7"/>
      <c r="H20" s="7"/>
      <c r="I20" s="7"/>
      <c r="J20" s="7"/>
      <c r="K20" s="15"/>
      <c r="L20" s="11"/>
      <c r="M20" s="9"/>
      <c r="N20" s="119"/>
      <c r="O20" s="129">
        <v>2010</v>
      </c>
      <c r="P20" s="130" t="s">
        <v>19</v>
      </c>
      <c r="Q20" s="131">
        <f>D14</f>
        <v>2.4015576986458287</v>
      </c>
      <c r="R20" s="131">
        <f>I14</f>
        <v>1.7160346178924479</v>
      </c>
      <c r="S20" s="124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5"/>
      <c r="L21" s="11"/>
      <c r="M21" s="9"/>
      <c r="N21" s="119"/>
      <c r="O21" s="129"/>
      <c r="P21" s="130" t="s">
        <v>20</v>
      </c>
      <c r="Q21" s="131">
        <f>D15</f>
        <v>2.0612465385759116</v>
      </c>
      <c r="R21" s="131">
        <f>I15</f>
        <v>1.9822269571636131</v>
      </c>
      <c r="S21" s="124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5"/>
      <c r="L22" s="11"/>
      <c r="M22" s="9"/>
      <c r="N22" s="119"/>
      <c r="O22" s="129"/>
      <c r="P22" s="130" t="s">
        <v>21</v>
      </c>
      <c r="Q22" s="131">
        <f>D16</f>
        <v>1.964390492381396</v>
      </c>
      <c r="R22" s="131">
        <f>I16</f>
        <v>2.3147507358696418</v>
      </c>
      <c r="S22" s="124"/>
    </row>
    <row r="23" spans="1:19" x14ac:dyDescent="0.25">
      <c r="A23" s="5"/>
      <c r="B23" s="17"/>
      <c r="C23" s="17"/>
      <c r="D23" s="17"/>
      <c r="E23" s="17"/>
      <c r="F23" s="17"/>
      <c r="G23" s="17"/>
      <c r="H23" s="17"/>
      <c r="I23" s="17"/>
      <c r="J23" s="17"/>
      <c r="K23" s="16"/>
      <c r="L23" s="29"/>
      <c r="M23" s="9"/>
      <c r="N23" s="119"/>
      <c r="O23" s="129"/>
      <c r="P23" s="130" t="s">
        <v>22</v>
      </c>
      <c r="Q23" s="131">
        <f>D17</f>
        <v>1.7824791593020306</v>
      </c>
      <c r="R23" s="131">
        <f>I17</f>
        <v>2.9725392006821005</v>
      </c>
      <c r="S23" s="124"/>
    </row>
    <row r="24" spans="1:19" x14ac:dyDescent="0.25">
      <c r="A24" s="5"/>
      <c r="B24" s="17"/>
      <c r="C24" s="17"/>
      <c r="D24" s="17"/>
      <c r="E24" s="17"/>
      <c r="F24" s="17"/>
      <c r="G24" s="17"/>
      <c r="H24" s="17"/>
      <c r="I24" s="17"/>
      <c r="J24" s="17"/>
      <c r="K24" s="16"/>
      <c r="L24" s="29"/>
      <c r="M24" s="9"/>
      <c r="N24" s="119"/>
      <c r="O24" s="129">
        <v>2011</v>
      </c>
      <c r="P24" s="130" t="s">
        <v>19</v>
      </c>
      <c r="Q24" s="131">
        <f>E14</f>
        <v>-3.3527801008826907</v>
      </c>
      <c r="R24" s="131">
        <f>J14</f>
        <v>2.5566539326723259</v>
      </c>
      <c r="S24" s="124"/>
    </row>
    <row r="25" spans="1:19" x14ac:dyDescent="0.25">
      <c r="A25" s="5"/>
      <c r="B25" s="17"/>
      <c r="C25" s="17"/>
      <c r="D25" s="17"/>
      <c r="E25" s="17"/>
      <c r="F25" s="17"/>
      <c r="G25" s="17"/>
      <c r="H25" s="17"/>
      <c r="I25" s="17"/>
      <c r="J25" s="17"/>
      <c r="K25" s="16"/>
      <c r="L25" s="29"/>
      <c r="M25" s="9"/>
      <c r="N25" s="119"/>
      <c r="O25" s="129"/>
      <c r="P25" s="130" t="s">
        <v>20</v>
      </c>
      <c r="Q25" s="131">
        <f>E15</f>
        <v>-0.37123154625553489</v>
      </c>
      <c r="R25" s="131">
        <f>J15</f>
        <v>5.2729370350549809</v>
      </c>
      <c r="S25" s="124"/>
    </row>
    <row r="26" spans="1:19" x14ac:dyDescent="0.25">
      <c r="A26" s="5"/>
      <c r="B26" s="17"/>
      <c r="C26" s="17"/>
      <c r="D26" s="17"/>
      <c r="E26" s="17"/>
      <c r="F26" s="17"/>
      <c r="G26" s="17"/>
      <c r="H26" s="17"/>
      <c r="I26" s="17"/>
      <c r="J26" s="17"/>
      <c r="K26" s="16"/>
      <c r="L26" s="29"/>
      <c r="M26" s="9"/>
      <c r="N26" s="119"/>
      <c r="O26" s="129"/>
      <c r="P26" s="130" t="s">
        <v>21</v>
      </c>
      <c r="Q26" s="131">
        <f>E16</f>
        <v>0.30889589114728722</v>
      </c>
      <c r="R26" s="131">
        <f>J16</f>
        <v>4.2159905350220406</v>
      </c>
      <c r="S26" s="124"/>
    </row>
    <row r="27" spans="1:19" x14ac:dyDescent="0.25">
      <c r="A27" s="5"/>
      <c r="B27" s="17"/>
      <c r="C27" s="17"/>
      <c r="D27" s="17"/>
      <c r="E27" s="17"/>
      <c r="F27" s="17"/>
      <c r="G27" s="17"/>
      <c r="H27" s="17"/>
      <c r="I27" s="17"/>
      <c r="J27" s="17"/>
      <c r="K27" s="16"/>
      <c r="L27" s="29"/>
      <c r="M27" s="9"/>
      <c r="N27" s="119"/>
      <c r="O27" s="129"/>
      <c r="P27" s="130" t="s">
        <v>22</v>
      </c>
      <c r="Q27" s="131">
        <f>E17</f>
        <v>0.49938231703878788</v>
      </c>
      <c r="R27" s="131">
        <f>J17</f>
        <v>2.6506553629781715</v>
      </c>
      <c r="S27" s="124"/>
    </row>
    <row r="28" spans="1:19" x14ac:dyDescent="0.25">
      <c r="A28" s="5"/>
      <c r="B28" s="17"/>
      <c r="C28" s="17"/>
      <c r="D28" s="17"/>
      <c r="E28" s="17"/>
      <c r="F28" s="17"/>
      <c r="G28" s="17"/>
      <c r="H28" s="17"/>
      <c r="I28" s="17"/>
      <c r="J28" s="17"/>
      <c r="K28" s="16"/>
      <c r="L28" s="29"/>
      <c r="M28" s="9"/>
      <c r="N28" s="119"/>
      <c r="O28" s="129">
        <v>2012</v>
      </c>
      <c r="P28" s="130" t="s">
        <v>19</v>
      </c>
      <c r="Q28" s="131">
        <f>F14</f>
        <v>4.8724016065502251</v>
      </c>
      <c r="R28" s="131">
        <f>K14</f>
        <v>2.9534251536000866E-2</v>
      </c>
      <c r="S28" s="124"/>
    </row>
    <row r="29" spans="1:19" x14ac:dyDescent="0.25">
      <c r="A29" s="5"/>
      <c r="B29" s="17"/>
      <c r="C29" s="17"/>
      <c r="D29" s="17"/>
      <c r="E29" s="17"/>
      <c r="F29" s="17"/>
      <c r="G29" s="17"/>
      <c r="H29" s="17"/>
      <c r="I29" s="17"/>
      <c r="J29" s="17"/>
      <c r="K29" s="16"/>
      <c r="L29" s="29"/>
      <c r="M29" s="9"/>
      <c r="N29" s="119"/>
      <c r="O29" s="129"/>
      <c r="P29" s="130" t="s">
        <v>20</v>
      </c>
      <c r="Q29" s="131">
        <f>F15</f>
        <v>2.3583215193109464</v>
      </c>
      <c r="R29" s="131">
        <f>K15</f>
        <v>-2.9417977653467542</v>
      </c>
      <c r="S29" s="124"/>
    </row>
    <row r="30" spans="1:19" x14ac:dyDescent="0.25">
      <c r="A30" s="5"/>
      <c r="B30" s="17"/>
      <c r="C30" s="17"/>
      <c r="D30" s="17"/>
      <c r="E30" s="17"/>
      <c r="F30" s="17"/>
      <c r="G30" s="17"/>
      <c r="H30" s="17"/>
      <c r="I30" s="17"/>
      <c r="J30" s="17"/>
      <c r="K30" s="16"/>
      <c r="L30" s="29"/>
      <c r="M30" s="9"/>
      <c r="N30" s="119"/>
      <c r="O30" s="129"/>
      <c r="P30" s="130" t="s">
        <v>21</v>
      </c>
      <c r="Q30" s="131">
        <f>F16</f>
        <v>2.1816613866661783</v>
      </c>
      <c r="R30" s="131">
        <f>K16</f>
        <v>-1.592450648432342</v>
      </c>
      <c r="S30" s="124"/>
    </row>
    <row r="31" spans="1:19" x14ac:dyDescent="0.25">
      <c r="A31" s="5"/>
      <c r="B31" s="17"/>
      <c r="C31" s="17"/>
      <c r="D31" s="17"/>
      <c r="E31" s="17"/>
      <c r="F31" s="17"/>
      <c r="G31" s="17"/>
      <c r="H31" s="17"/>
      <c r="I31" s="17"/>
      <c r="J31" s="17"/>
      <c r="K31" s="16"/>
      <c r="L31" s="29"/>
      <c r="M31" s="9"/>
      <c r="N31" s="119"/>
      <c r="O31" s="129"/>
      <c r="P31" s="130" t="s">
        <v>22</v>
      </c>
      <c r="Q31" s="131">
        <f>F17</f>
        <v>1.7508587486360527</v>
      </c>
      <c r="R31" s="131">
        <f>K17</f>
        <v>-0.66936818801137665</v>
      </c>
      <c r="S31" s="124"/>
    </row>
    <row r="32" spans="1:19" x14ac:dyDescent="0.25">
      <c r="A32" s="5"/>
      <c r="B32" s="17"/>
      <c r="C32" s="17"/>
      <c r="D32" s="17"/>
      <c r="E32" s="17"/>
      <c r="F32" s="17"/>
      <c r="G32" s="17"/>
      <c r="H32" s="17"/>
      <c r="I32" s="17"/>
      <c r="J32" s="17"/>
      <c r="K32" s="16"/>
      <c r="L32" s="29"/>
      <c r="M32" s="9"/>
      <c r="N32" s="119"/>
      <c r="O32" s="124"/>
      <c r="P32" s="124"/>
      <c r="Q32" s="124"/>
      <c r="R32" s="124"/>
      <c r="S32" s="124"/>
    </row>
    <row r="33" spans="1:19" x14ac:dyDescent="0.25">
      <c r="A33" s="5"/>
      <c r="B33" s="17"/>
      <c r="C33" s="17"/>
      <c r="D33" s="17"/>
      <c r="E33" s="17"/>
      <c r="F33" s="17"/>
      <c r="G33" s="17"/>
      <c r="H33" s="17"/>
      <c r="I33" s="17"/>
      <c r="J33" s="17"/>
      <c r="K33" s="16"/>
      <c r="L33" s="29"/>
      <c r="M33" s="9"/>
      <c r="N33" s="119"/>
      <c r="O33" s="129"/>
      <c r="P33" s="124"/>
      <c r="Q33" s="124"/>
      <c r="R33" s="124"/>
      <c r="S33" s="124"/>
    </row>
    <row r="34" spans="1:19" x14ac:dyDescent="0.25">
      <c r="A34" s="5"/>
      <c r="B34" s="17"/>
      <c r="C34" s="17"/>
      <c r="D34" s="17"/>
      <c r="E34" s="17"/>
      <c r="F34" s="17"/>
      <c r="G34" s="17"/>
      <c r="H34" s="17"/>
      <c r="I34" s="17"/>
      <c r="J34" s="17"/>
      <c r="K34" s="16"/>
      <c r="L34" s="29"/>
      <c r="M34" s="9"/>
      <c r="N34" s="119"/>
      <c r="O34" s="124"/>
      <c r="P34" s="124"/>
      <c r="Q34" s="124"/>
      <c r="R34" s="124"/>
      <c r="S34" s="124"/>
    </row>
    <row r="35" spans="1:19" x14ac:dyDescent="0.25">
      <c r="A35" s="5"/>
      <c r="B35" s="17"/>
      <c r="C35" s="17"/>
      <c r="D35" s="17"/>
      <c r="E35" s="17"/>
      <c r="F35" s="17"/>
      <c r="G35" s="17"/>
      <c r="H35" s="17"/>
      <c r="I35" s="17"/>
      <c r="J35" s="17"/>
      <c r="K35" s="16"/>
      <c r="L35" s="29"/>
      <c r="M35" s="9"/>
      <c r="N35" s="119"/>
    </row>
    <row r="36" spans="1:19" x14ac:dyDescent="0.25">
      <c r="A36" s="5"/>
      <c r="B36" s="17"/>
      <c r="C36" s="17"/>
      <c r="D36" s="17"/>
      <c r="E36" s="17"/>
      <c r="F36" s="17"/>
      <c r="G36" s="17"/>
      <c r="H36" s="17"/>
      <c r="I36" s="17"/>
      <c r="J36" s="17"/>
      <c r="K36" s="16"/>
      <c r="L36" s="29"/>
      <c r="M36" s="9"/>
      <c r="N36" s="119"/>
    </row>
    <row r="37" spans="1:19" x14ac:dyDescent="0.25">
      <c r="A37" s="5"/>
      <c r="B37" s="17"/>
      <c r="C37" s="17"/>
      <c r="D37" s="17"/>
      <c r="E37" s="17"/>
      <c r="F37" s="17"/>
      <c r="G37" s="17"/>
      <c r="H37" s="17"/>
      <c r="I37" s="17"/>
      <c r="J37" s="17"/>
      <c r="K37" s="16"/>
      <c r="L37" s="29"/>
      <c r="M37" s="9"/>
      <c r="N37" s="119"/>
    </row>
    <row r="38" spans="1:19" x14ac:dyDescent="0.25">
      <c r="A38" s="18"/>
      <c r="B38" s="19" t="str">
        <f>Índice!B41</f>
        <v>Fuente: Departamento Administrativo Nacional de Estadistica, Dane marzo 2013.</v>
      </c>
      <c r="C38" s="19"/>
      <c r="D38" s="19"/>
      <c r="E38" s="19"/>
      <c r="F38" s="19"/>
      <c r="G38" s="19"/>
      <c r="H38" s="19"/>
      <c r="I38" s="19"/>
      <c r="J38" s="19"/>
      <c r="K38" s="26"/>
      <c r="L38" s="26"/>
      <c r="M38" s="27"/>
      <c r="N38" s="119"/>
      <c r="O38" s="67"/>
      <c r="Q38" s="65"/>
      <c r="R38" s="65"/>
    </row>
    <row r="39" spans="1:19" x14ac:dyDescent="0.25">
      <c r="A39" s="30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Q39" s="65"/>
      <c r="R39" s="65"/>
    </row>
    <row r="40" spans="1:19" x14ac:dyDescent="0.25">
      <c r="Q40" s="65"/>
      <c r="R40" s="65"/>
    </row>
    <row r="41" spans="1:19" x14ac:dyDescent="0.25">
      <c r="R41" s="44"/>
    </row>
    <row r="42" spans="1:19" x14ac:dyDescent="0.25">
      <c r="R42" s="44"/>
    </row>
    <row r="43" spans="1:19" x14ac:dyDescent="0.25">
      <c r="R43" s="44"/>
    </row>
    <row r="44" spans="1:19" x14ac:dyDescent="0.25">
      <c r="R44" s="44"/>
    </row>
  </sheetData>
  <mergeCells count="5">
    <mergeCell ref="C7:L7"/>
    <mergeCell ref="C8:K8"/>
    <mergeCell ref="C9:J9"/>
    <mergeCell ref="C11:F11"/>
    <mergeCell ref="H11:K1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portrait" r:id="rId1"/>
  <headerFooter>
    <oddFooter>&amp;C&amp;12Página 19</oddFooter>
  </headerFooter>
  <colBreaks count="1" manualBreakCount="1">
    <brk id="13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Total comercio minorista</vt:lpstr>
      <vt:lpstr>Ventas reales</vt:lpstr>
      <vt:lpstr>V Alimentos anual</vt:lpstr>
      <vt:lpstr>V Textiles anual</vt:lpstr>
      <vt:lpstr>V Farmacéuticos anual</vt:lpstr>
      <vt:lpstr>V Electrodomésticos anual</vt:lpstr>
      <vt:lpstr>V Oficina anual</vt:lpstr>
      <vt:lpstr>V Vehículos anual</vt:lpstr>
      <vt:lpstr>Empleo total</vt:lpstr>
      <vt:lpstr>H Bogotá anual</vt:lpstr>
      <vt:lpstr>Ventas reales Corrido</vt:lpstr>
      <vt:lpstr>Empleo corrido</vt:lpstr>
      <vt:lpstr>Ventas Acumulado</vt:lpstr>
      <vt:lpstr>H Bogotá Acumulado</vt:lpstr>
      <vt:lpstr>Ventas Bgta Vs Colom</vt:lpstr>
      <vt:lpstr>Empleo Bgta Vs Colom</vt:lpstr>
      <vt:lpstr>Vt Bgta Vs Colom Acumulada</vt:lpstr>
      <vt:lpstr>Empleo Bgta Vs Colom Acumulada</vt:lpstr>
      <vt:lpstr>Farmacéuticos Bgta Vs Colom</vt:lpstr>
      <vt:lpstr>Alimentos Bgta Vs Colom</vt:lpstr>
      <vt:lpstr>'Alimentos Bgta Vs Colom'!Área_de_impresión</vt:lpstr>
      <vt:lpstr>'Empleo Bgta Vs Colom'!Área_de_impresión</vt:lpstr>
      <vt:lpstr>'Empleo Bgta Vs Colom Acumulada'!Área_de_impresión</vt:lpstr>
      <vt:lpstr>'Empleo corrido'!Área_de_impresión</vt:lpstr>
      <vt:lpstr>'Empleo total'!Área_de_impresión</vt:lpstr>
      <vt:lpstr>'Farmacéuticos Bgta Vs Colom'!Área_de_impresión</vt:lpstr>
      <vt:lpstr>'H Bogotá Acumulado'!Área_de_impresión</vt:lpstr>
      <vt:lpstr>'H Bogotá anual'!Área_de_impresión</vt:lpstr>
      <vt:lpstr>Índice!Área_de_impresión</vt:lpstr>
      <vt:lpstr>'Total comercio minorista'!Área_de_impresión</vt:lpstr>
      <vt:lpstr>'V Alimentos anual'!Área_de_impresión</vt:lpstr>
      <vt:lpstr>'V Electrodomésticos anual'!Área_de_impresión</vt:lpstr>
      <vt:lpstr>'V Farmacéuticos anual'!Área_de_impresión</vt:lpstr>
      <vt:lpstr>'V Oficina anual'!Área_de_impresión</vt:lpstr>
      <vt:lpstr>'V Textiles anual'!Área_de_impresión</vt:lpstr>
      <vt:lpstr>'V Vehículos anual'!Área_de_impresión</vt:lpstr>
      <vt:lpstr>'Ventas Acumulado'!Área_de_impresión</vt:lpstr>
      <vt:lpstr>'Ventas Bgta Vs Colom'!Área_de_impresión</vt:lpstr>
      <vt:lpstr>'Ventas reales'!Área_de_impresión</vt:lpstr>
      <vt:lpstr>'Ventas reales Corrido'!Área_de_impresión</vt:lpstr>
      <vt:lpstr>'Vt Bgta Vs Colom Acumulada'!Área_de_impresión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Nohora Margarita Sanchez Rivera</cp:lastModifiedBy>
  <cp:lastPrinted>2012-12-19T20:04:32Z</cp:lastPrinted>
  <dcterms:created xsi:type="dcterms:W3CDTF">2010-10-05T21:06:03Z</dcterms:created>
  <dcterms:modified xsi:type="dcterms:W3CDTF">2013-06-14T14:07:07Z</dcterms:modified>
</cp:coreProperties>
</file>