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 activeTab="2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minorista'!$A$1:$L$41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O22" i="45" l="1"/>
  <c r="O23" i="45"/>
  <c r="O21" i="45"/>
  <c r="O20" i="45"/>
  <c r="O19" i="45"/>
  <c r="O18" i="45"/>
  <c r="O17" i="45"/>
  <c r="P23" i="45"/>
  <c r="P22" i="45"/>
  <c r="P21" i="45"/>
  <c r="P20" i="45"/>
  <c r="P19" i="45"/>
  <c r="P18" i="45"/>
  <c r="P17" i="45"/>
  <c r="S17" i="45" l="1"/>
  <c r="S18" i="45"/>
  <c r="S19" i="45"/>
  <c r="S20" i="45"/>
  <c r="S21" i="45"/>
  <c r="S22" i="45"/>
  <c r="S23" i="45"/>
  <c r="Q17" i="45"/>
  <c r="R17" i="45"/>
  <c r="Q18" i="45"/>
  <c r="R18" i="45"/>
  <c r="Q19" i="45"/>
  <c r="R19" i="45"/>
  <c r="Q20" i="45"/>
  <c r="R20" i="45"/>
  <c r="Q21" i="45"/>
  <c r="R21" i="45"/>
  <c r="Q22" i="45"/>
  <c r="R22" i="45"/>
  <c r="Q23" i="45"/>
  <c r="R23" i="45"/>
  <c r="T22" i="51" l="1"/>
  <c r="Q33" i="64" l="1"/>
  <c r="R33" i="65"/>
  <c r="Q33" i="65"/>
  <c r="Q32" i="65"/>
  <c r="Q30" i="66"/>
  <c r="R30" i="66"/>
  <c r="R29" i="66"/>
  <c r="Q29" i="66"/>
  <c r="Q30" i="67"/>
  <c r="R30" i="67"/>
  <c r="R29" i="67"/>
  <c r="Q29" i="67"/>
  <c r="F14" i="65" l="1"/>
  <c r="F13" i="65"/>
  <c r="D13" i="65"/>
  <c r="D14" i="65"/>
  <c r="D15" i="65"/>
  <c r="D16" i="65"/>
  <c r="E14" i="65"/>
  <c r="E15" i="65"/>
  <c r="E16" i="65"/>
  <c r="E13" i="65"/>
  <c r="F14" i="64"/>
  <c r="F13" i="64"/>
  <c r="D13" i="64"/>
  <c r="D14" i="64"/>
  <c r="D15" i="64"/>
  <c r="D16" i="64"/>
  <c r="E14" i="64"/>
  <c r="E15" i="64"/>
  <c r="E16" i="64"/>
  <c r="E13" i="64"/>
  <c r="F14" i="55"/>
  <c r="F13" i="55"/>
  <c r="D13" i="55"/>
  <c r="D14" i="55"/>
  <c r="D15" i="55"/>
  <c r="D16" i="55"/>
  <c r="E14" i="55"/>
  <c r="E15" i="55"/>
  <c r="E16" i="55"/>
  <c r="E13" i="55"/>
  <c r="F14" i="54"/>
  <c r="F13" i="54"/>
  <c r="D13" i="54"/>
  <c r="D14" i="54"/>
  <c r="D15" i="54"/>
  <c r="D16" i="54"/>
  <c r="E14" i="54"/>
  <c r="E15" i="54"/>
  <c r="E16" i="54"/>
  <c r="E13" i="54"/>
  <c r="B42" i="68" l="1"/>
  <c r="R21" i="68"/>
  <c r="Q21" i="68"/>
  <c r="P21" i="68"/>
  <c r="S20" i="68"/>
  <c r="R20" i="68"/>
  <c r="Q20" i="68"/>
  <c r="P20" i="68"/>
  <c r="S19" i="68"/>
  <c r="R19" i="68"/>
  <c r="Q19" i="68"/>
  <c r="P19" i="68"/>
  <c r="S17" i="68"/>
  <c r="R17" i="68"/>
  <c r="Q17" i="68"/>
  <c r="P17" i="68"/>
  <c r="S16" i="68"/>
  <c r="R16" i="68"/>
  <c r="Q16" i="68"/>
  <c r="P16" i="68"/>
  <c r="S18" i="68"/>
  <c r="R18" i="68"/>
  <c r="Q18" i="68"/>
  <c r="P18" i="68"/>
  <c r="S15" i="68"/>
  <c r="T22" i="68" s="1"/>
  <c r="R15" i="68"/>
  <c r="Q15" i="68"/>
  <c r="P15" i="68"/>
  <c r="S21" i="68"/>
  <c r="B41" i="3" l="1"/>
  <c r="B38" i="67" l="1"/>
  <c r="R31" i="67"/>
  <c r="Q31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R32" i="65" l="1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6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6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S15" i="51"/>
  <c r="S17" i="51"/>
  <c r="S16" i="51"/>
  <c r="S18" i="51"/>
  <c r="S19" i="51"/>
  <c r="S20" i="51"/>
  <c r="S21" i="51"/>
  <c r="R15" i="51"/>
  <c r="Q21" i="51"/>
  <c r="Q20" i="51"/>
  <c r="Q19" i="51"/>
  <c r="Q18" i="51"/>
  <c r="Q16" i="51"/>
  <c r="Q17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8" i="61"/>
  <c r="Q19" i="61"/>
  <c r="Q20" i="61"/>
  <c r="Q21" i="61"/>
  <c r="Q22" i="61"/>
  <c r="Q23" i="61"/>
  <c r="Q24" i="61"/>
  <c r="Q25" i="61"/>
  <c r="Q33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8" i="60"/>
  <c r="Q19" i="60"/>
  <c r="Q20" i="60"/>
  <c r="Q21" i="60"/>
  <c r="Q22" i="60"/>
  <c r="Q23" i="60"/>
  <c r="Q24" i="60"/>
  <c r="Q25" i="60"/>
  <c r="Q33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8" i="59"/>
  <c r="Q19" i="59"/>
  <c r="Q20" i="59"/>
  <c r="Q21" i="59"/>
  <c r="Q22" i="59"/>
  <c r="Q23" i="59"/>
  <c r="Q24" i="59"/>
  <c r="Q25" i="59"/>
  <c r="Q33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8" i="58"/>
  <c r="Q19" i="58"/>
  <c r="Q20" i="58"/>
  <c r="Q21" i="58"/>
  <c r="Q22" i="58"/>
  <c r="Q23" i="58"/>
  <c r="Q24" i="58"/>
  <c r="Q25" i="58"/>
  <c r="Q33" i="58"/>
  <c r="Q14" i="58"/>
  <c r="P26" i="57"/>
  <c r="P32" i="57"/>
  <c r="P30" i="57"/>
  <c r="P27" i="57"/>
  <c r="P24" i="57"/>
  <c r="P22" i="57"/>
  <c r="P19" i="57"/>
  <c r="P14" i="57"/>
  <c r="P31" i="57"/>
  <c r="P33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8" i="57"/>
  <c r="Q19" i="57"/>
  <c r="Q20" i="57"/>
  <c r="Q21" i="57"/>
  <c r="Q22" i="57"/>
  <c r="Q23" i="57"/>
  <c r="Q24" i="57"/>
  <c r="Q25" i="57"/>
  <c r="Q33" i="57"/>
  <c r="Q14" i="57"/>
  <c r="P30" i="56"/>
  <c r="P26" i="56"/>
  <c r="P22" i="56"/>
  <c r="P18" i="56"/>
  <c r="P14" i="56"/>
  <c r="Q15" i="56"/>
  <c r="Q16" i="56"/>
  <c r="Q17" i="56"/>
  <c r="Q18" i="56"/>
  <c r="Q19" i="56"/>
  <c r="Q20" i="56"/>
  <c r="Q21" i="56"/>
  <c r="Q22" i="56"/>
  <c r="Q23" i="56"/>
  <c r="Q24" i="56"/>
  <c r="Q25" i="56"/>
  <c r="Q33" i="56"/>
  <c r="Q14" i="56"/>
  <c r="Q33" i="50"/>
  <c r="R33" i="50"/>
  <c r="Q31" i="61" s="1"/>
  <c r="Q34" i="50"/>
  <c r="R34" i="50"/>
  <c r="Q32" i="61" s="1"/>
  <c r="Q35" i="50"/>
  <c r="R35" i="50"/>
  <c r="R32" i="50"/>
  <c r="Q30" i="61" s="1"/>
  <c r="Q32" i="50"/>
  <c r="Q29" i="50"/>
  <c r="R29" i="50"/>
  <c r="Q27" i="61" s="1"/>
  <c r="Q30" i="50"/>
  <c r="R30" i="50"/>
  <c r="Q28" i="56" s="1"/>
  <c r="Q31" i="50"/>
  <c r="R31" i="50"/>
  <c r="Q29" i="61" s="1"/>
  <c r="R28" i="50"/>
  <c r="Q26" i="61" s="1"/>
  <c r="Q28" i="50"/>
  <c r="Q25" i="50"/>
  <c r="R25" i="50"/>
  <c r="Q26" i="50"/>
  <c r="R26" i="50"/>
  <c r="Q27" i="50"/>
  <c r="R27" i="50"/>
  <c r="R24" i="50"/>
  <c r="Q24" i="50"/>
  <c r="Q21" i="50"/>
  <c r="R21" i="50"/>
  <c r="Q22" i="50"/>
  <c r="R22" i="50"/>
  <c r="Q23" i="50"/>
  <c r="R23" i="50"/>
  <c r="R20" i="50"/>
  <c r="Q20" i="50"/>
  <c r="P17" i="56"/>
  <c r="P15" i="56"/>
  <c r="P16" i="56"/>
  <c r="P33" i="56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Q32" i="57" l="1"/>
  <c r="Q32" i="56"/>
  <c r="Q32" i="58"/>
  <c r="Q32" i="59"/>
  <c r="Q32" i="60"/>
  <c r="Q31" i="58"/>
  <c r="Q31" i="60"/>
  <c r="Q31" i="56"/>
  <c r="Q31" i="57"/>
  <c r="Q31" i="59"/>
  <c r="Q29" i="56"/>
  <c r="Q27" i="56"/>
  <c r="Q28" i="57"/>
  <c r="Q28" i="58"/>
  <c r="Q28" i="59"/>
  <c r="Q28" i="60"/>
  <c r="Q28" i="61"/>
  <c r="Q29" i="57"/>
  <c r="Q27" i="57"/>
  <c r="Q29" i="58"/>
  <c r="Q27" i="58"/>
  <c r="Q29" i="59"/>
  <c r="Q27" i="59"/>
  <c r="Q29" i="60"/>
  <c r="Q27" i="60"/>
  <c r="Q26" i="57"/>
  <c r="Q30" i="58"/>
  <c r="Q30" i="59"/>
  <c r="Q30" i="56"/>
  <c r="Q26" i="56"/>
  <c r="Q30" i="57"/>
  <c r="Q26" i="58"/>
  <c r="Q26" i="59"/>
  <c r="Q30" i="60"/>
  <c r="Q26" i="60"/>
  <c r="P31" i="56"/>
  <c r="P32" i="56"/>
  <c r="P27" i="56"/>
  <c r="P28" i="56"/>
  <c r="P29" i="56"/>
  <c r="P23" i="56"/>
  <c r="P24" i="56"/>
  <c r="P25" i="56"/>
  <c r="P19" i="56"/>
  <c r="P20" i="56"/>
  <c r="P21" i="56"/>
  <c r="S18" i="49" l="1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20" i="51"/>
  <c r="R19" i="51"/>
  <c r="R18" i="51"/>
  <c r="R16" i="51"/>
  <c r="R17" i="51"/>
  <c r="P20" i="51"/>
  <c r="P19" i="51"/>
  <c r="P18" i="51"/>
  <c r="P16" i="51"/>
  <c r="P17" i="51"/>
  <c r="P15" i="51"/>
  <c r="P18" i="49" l="1"/>
  <c r="Q20" i="49" l="1"/>
  <c r="R20" i="49"/>
  <c r="P20" i="49"/>
  <c r="Q18" i="49"/>
  <c r="R18" i="49"/>
  <c r="P17" i="49"/>
  <c r="Q17" i="49"/>
  <c r="R17" i="49"/>
</calcChain>
</file>

<file path=xl/sharedStrings.xml><?xml version="1.0" encoding="utf-8"?>
<sst xmlns="http://schemas.openxmlformats.org/spreadsheetml/2006/main" count="510" uniqueCount="99">
  <si>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</si>
  <si>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</si>
  <si>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</si>
  <si>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</si>
  <si>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</si>
  <si>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</si>
  <si>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</si>
  <si>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</si>
  <si>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</si>
  <si>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</si>
  <si>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</si>
  <si>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</si>
  <si>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</si>
  <si>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</si>
  <si>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</si>
  <si>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</si>
  <si>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</si>
  <si>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</si>
  <si>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</si>
  <si>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</si>
  <si>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</si>
  <si>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</si>
  <si>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</si>
  <si>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</si>
  <si>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</si>
  <si>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</si>
  <si>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</si>
  <si>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</si>
  <si>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</si>
  <si>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</si>
  <si>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</si>
  <si>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</si>
  <si>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</si>
  <si>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</si>
  <si>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</si>
  <si>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</si>
  <si>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</si>
  <si>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</si>
  <si>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</si>
  <si>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</si>
  <si>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</si>
  <si>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</si>
  <si>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</si>
  <si>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</si>
  <si>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</si>
  <si>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</si>
  <si>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</si>
  <si>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</si>
  <si>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</si>
  <si>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</si>
  <si>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</si>
  <si>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</si>
  <si>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</si>
  <si>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</si>
  <si>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</si>
  <si>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</si>
  <si>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</si>
  <si>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</si>
  <si>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</si>
  <si>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</si>
  <si>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</si>
  <si>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</si>
  <si>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</si>
  <si>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</si>
  <si>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</si>
  <si>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</si>
  <si>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</si>
  <si>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</si>
  <si>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</si>
  <si>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</si>
  <si>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</si>
  <si>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</si>
  <si>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</si>
  <si>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</si>
  <si>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</si>
  <si>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</si>
  <si>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</si>
  <si>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</si>
  <si>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</si>
  <si>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</si>
  <si>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</si>
  <si>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</si>
  <si>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contrib.2012</t>
  </si>
  <si>
    <t>Contrib. 2012</t>
  </si>
  <si>
    <t>Contrib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</si>
  <si>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</si>
  <si>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</si>
  <si>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</si>
  <si>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</si>
  <si>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</si>
  <si>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</si>
  <si>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</si>
  <si>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</si>
  <si>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Fuente: Departamento Administrativo Nacional de Estadistica, Dane diciembre 2012.</t>
  </si>
  <si>
    <r>
      <rPr>
        <b/>
        <sz val="12"/>
        <color theme="6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</si>
  <si>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</si>
  <si>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 xml:space="preserve">, Variación año corrido % </t>
    </r>
  </si>
  <si>
    <t>III Trim</t>
  </si>
  <si>
    <r>
      <rPr>
        <b/>
        <sz val="12"/>
        <color theme="6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</si>
</sst>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5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3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168" fontId="5" fillId="2" borderId="0" xfId="1" applyNumberFormat="1" applyFont="1" applyFill="1"/>
    <xf numFmtId="164" fontId="2" fillId="2" borderId="0" xfId="1" applyNumberFormat="1" applyFont="1" applyFill="1" applyBorder="1"/>
    <xf numFmtId="0" fontId="5" fillId="2" borderId="0" xfId="1" applyFont="1" applyFill="1" applyBorder="1"/>
    <xf numFmtId="0" fontId="21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2" fillId="4" borderId="9" xfId="2" applyNumberFormat="1" applyFont="1" applyFill="1" applyBorder="1"/>
    <xf numFmtId="167" fontId="2" fillId="2" borderId="13" xfId="2" applyNumberFormat="1" applyFont="1" applyFill="1" applyBorder="1"/>
    <xf numFmtId="167" fontId="2" fillId="0" borderId="13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4" fillId="2" borderId="0" xfId="1" applyFont="1" applyFill="1"/>
    <xf numFmtId="0" fontId="24" fillId="2" borderId="0" xfId="1" applyFont="1" applyFill="1" applyBorder="1"/>
    <xf numFmtId="0" fontId="24" fillId="2" borderId="5" xfId="1" applyFont="1" applyFill="1" applyBorder="1"/>
    <xf numFmtId="0" fontId="24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left"/>
    </xf>
    <xf numFmtId="0" fontId="24" fillId="2" borderId="5" xfId="2" applyFont="1" applyFill="1" applyBorder="1" applyAlignment="1">
      <alignment horizontal="center"/>
    </xf>
    <xf numFmtId="0" fontId="25" fillId="2" borderId="0" xfId="2" applyFont="1" applyFill="1" applyBorder="1" applyAlignment="1">
      <alignment vertical="center"/>
    </xf>
    <xf numFmtId="0" fontId="26" fillId="2" borderId="0" xfId="29" applyFont="1" applyFill="1" applyBorder="1" applyAlignment="1" applyProtection="1"/>
    <xf numFmtId="3" fontId="24" fillId="2" borderId="0" xfId="2" applyNumberFormat="1" applyFont="1" applyFill="1" applyBorder="1"/>
    <xf numFmtId="3" fontId="24" fillId="2" borderId="5" xfId="2" applyNumberFormat="1" applyFont="1" applyFill="1" applyBorder="1"/>
    <xf numFmtId="0" fontId="25" fillId="2" borderId="0" xfId="2" applyFont="1" applyFill="1" applyBorder="1" applyAlignment="1">
      <alignment horizontal="left"/>
    </xf>
    <xf numFmtId="0" fontId="16" fillId="2" borderId="0" xfId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8" fillId="2" borderId="0" xfId="1" applyFont="1" applyFill="1"/>
    <xf numFmtId="0" fontId="27" fillId="2" borderId="5" xfId="2" applyFont="1" applyFill="1" applyBorder="1" applyAlignment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8" fillId="2" borderId="0" xfId="1" applyFont="1" applyFill="1" applyBorder="1"/>
    <xf numFmtId="0" fontId="28" fillId="2" borderId="0" xfId="2" applyFont="1" applyFill="1" applyBorder="1" applyAlignment="1">
      <alignment horizontal="center"/>
    </xf>
    <xf numFmtId="0" fontId="28" fillId="2" borderId="5" xfId="2" applyFont="1" applyFill="1" applyBorder="1" applyAlignment="1">
      <alignment horizontal="center"/>
    </xf>
    <xf numFmtId="0" fontId="28" fillId="2" borderId="0" xfId="2" applyFont="1" applyFill="1" applyBorder="1" applyAlignment="1"/>
    <xf numFmtId="0" fontId="28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22" fillId="4" borderId="14" xfId="2" applyNumberFormat="1" applyFont="1" applyFill="1" applyBorder="1"/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164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164" fontId="17" fillId="4" borderId="14" xfId="2" applyNumberFormat="1" applyFont="1" applyFill="1" applyBorder="1"/>
    <xf numFmtId="164" fontId="17" fillId="4" borderId="9" xfId="2" applyNumberFormat="1" applyFont="1" applyFill="1" applyBorder="1"/>
    <xf numFmtId="0" fontId="2" fillId="2" borderId="15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9" fillId="2" borderId="0" xfId="1" applyFont="1" applyFill="1"/>
    <xf numFmtId="1" fontId="29" fillId="2" borderId="0" xfId="1" applyNumberFormat="1" applyFont="1" applyFill="1"/>
    <xf numFmtId="167" fontId="29" fillId="2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29" fillId="2" borderId="0" xfId="1" applyFont="1" applyFill="1" applyBorder="1"/>
    <xf numFmtId="0" fontId="30" fillId="2" borderId="0" xfId="0" applyFont="1" applyFill="1" applyBorder="1" applyAlignment="1">
      <alignment horizontal="center" vertical="center"/>
    </xf>
    <xf numFmtId="168" fontId="29" fillId="2" borderId="0" xfId="1" applyNumberFormat="1" applyFont="1" applyFill="1"/>
    <xf numFmtId="0" fontId="31" fillId="2" borderId="0" xfId="2" applyFont="1" applyFill="1" applyBorder="1" applyAlignment="1">
      <alignment horizontal="center"/>
    </xf>
    <xf numFmtId="168" fontId="29" fillId="2" borderId="0" xfId="30" applyNumberFormat="1" applyFont="1" applyFill="1"/>
    <xf numFmtId="0" fontId="29" fillId="2" borderId="4" xfId="1" applyFont="1" applyFill="1" applyBorder="1"/>
    <xf numFmtId="0" fontId="32" fillId="2" borderId="0" xfId="1" applyFont="1" applyFill="1"/>
    <xf numFmtId="167" fontId="32" fillId="2" borderId="0" xfId="1" applyNumberFormat="1" applyFont="1" applyFill="1"/>
    <xf numFmtId="1" fontId="32" fillId="2" borderId="0" xfId="1" applyNumberFormat="1" applyFont="1" applyFill="1"/>
    <xf numFmtId="164" fontId="19" fillId="2" borderId="0" xfId="1" applyNumberFormat="1" applyFont="1" applyFill="1"/>
    <xf numFmtId="2" fontId="19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3" fillId="2" borderId="0" xfId="1" applyFont="1" applyFill="1"/>
    <xf numFmtId="167" fontId="33" fillId="2" borderId="0" xfId="1" applyNumberFormat="1" applyFont="1" applyFill="1"/>
    <xf numFmtId="2" fontId="33" fillId="2" borderId="0" xfId="1" applyNumberFormat="1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13.396652148816713</c:v>
                </c:pt>
                <c:pt idx="1">
                  <c:v>14.394956038870887</c:v>
                </c:pt>
                <c:pt idx="2">
                  <c:v>7.3541458086829881</c:v>
                </c:pt>
                <c:pt idx="3">
                  <c:v>-4.1477085393999413</c:v>
                </c:pt>
                <c:pt idx="4">
                  <c:v>-4.1483214089157894</c:v>
                </c:pt>
                <c:pt idx="5">
                  <c:v>13.220411971578262</c:v>
                </c:pt>
                <c:pt idx="6">
                  <c:v>11.076296128594088</c:v>
                </c:pt>
                <c:pt idx="7">
                  <c:v>6.2532611531437521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4252160"/>
        <c:axId val="172661504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7.3913850458685593</c:v>
                </c:pt>
                <c:pt idx="1">
                  <c:v>2.8274581318445069</c:v>
                </c:pt>
                <c:pt idx="2">
                  <c:v>9.0379443627277354</c:v>
                </c:pt>
                <c:pt idx="3">
                  <c:v>0.75223376512694173</c:v>
                </c:pt>
                <c:pt idx="4">
                  <c:v>-3.396216887725434</c:v>
                </c:pt>
                <c:pt idx="5">
                  <c:v>4.183239459841448</c:v>
                </c:pt>
                <c:pt idx="6">
                  <c:v>8.7586733537957429</c:v>
                </c:pt>
                <c:pt idx="7">
                  <c:v>5.8599378321888551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252160"/>
        <c:axId val="172661504"/>
      </c:lineChart>
      <c:catAx>
        <c:axId val="16425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172661504"/>
        <c:crosses val="autoZero"/>
        <c:auto val="1"/>
        <c:lblAlgn val="ctr"/>
        <c:lblOffset val="100"/>
        <c:noMultiLvlLbl val="0"/>
      </c:catAx>
      <c:valAx>
        <c:axId val="172661504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25216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'Ventas reales'!$P$16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9.0995831403427509E-3"/>
                  <c:y val="-8.00564690684495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reales'!$P$17:$P$23</c:f>
              <c:numCache>
                <c:formatCode>0.0</c:formatCode>
                <c:ptCount val="7"/>
                <c:pt idx="0">
                  <c:v>39.509802012965544</c:v>
                </c:pt>
                <c:pt idx="1">
                  <c:v>2.1438133299459761</c:v>
                </c:pt>
                <c:pt idx="2">
                  <c:v>1.7770221487295457</c:v>
                </c:pt>
                <c:pt idx="3">
                  <c:v>19.70910262996204</c:v>
                </c:pt>
                <c:pt idx="4">
                  <c:v>18.454931394856345</c:v>
                </c:pt>
                <c:pt idx="5">
                  <c:v>31.948937076527816</c:v>
                </c:pt>
                <c:pt idx="6">
                  <c:v>13.220411971578262</c:v>
                </c:pt>
              </c:numCache>
            </c:numRef>
          </c:val>
        </c:ser>
        <c:ser>
          <c:idx val="2"/>
          <c:order val="1"/>
          <c:tx>
            <c:strRef>
              <c:f>'Ventas reales'!$Q$16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11.940079819151016</c:v>
                </c:pt>
                <c:pt idx="1">
                  <c:v>11.165638302960733</c:v>
                </c:pt>
                <c:pt idx="2">
                  <c:v>1.6292906178489552</c:v>
                </c:pt>
                <c:pt idx="3">
                  <c:v>14.112380728000939</c:v>
                </c:pt>
                <c:pt idx="4">
                  <c:v>14.958547800996168</c:v>
                </c:pt>
                <c:pt idx="5">
                  <c:v>29.144304103950613</c:v>
                </c:pt>
                <c:pt idx="6">
                  <c:v>11.076296128594088</c:v>
                </c:pt>
              </c:numCache>
            </c:numRef>
          </c:val>
        </c:ser>
        <c:ser>
          <c:idx val="0"/>
          <c:order val="2"/>
          <c:tx>
            <c:strRef>
              <c:f>'Ventas reales'!$R$16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1.4853182245990526</c:v>
                </c:pt>
                <c:pt idx="1">
                  <c:v>4.511776399012124</c:v>
                </c:pt>
                <c:pt idx="2">
                  <c:v>1.8452220120688034</c:v>
                </c:pt>
                <c:pt idx="3">
                  <c:v>4.3681517202731168</c:v>
                </c:pt>
                <c:pt idx="4">
                  <c:v>9.4258144783287978</c:v>
                </c:pt>
                <c:pt idx="5">
                  <c:v>18.266894768500052</c:v>
                </c:pt>
                <c:pt idx="6">
                  <c:v>6.2532611531437521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4628480"/>
        <c:axId val="177681472"/>
      </c:barChart>
      <c:catAx>
        <c:axId val="16462848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7681472"/>
        <c:crosses val="autoZero"/>
        <c:auto val="1"/>
        <c:lblAlgn val="ctr"/>
        <c:lblOffset val="100"/>
        <c:tickMarkSkip val="1"/>
        <c:noMultiLvlLbl val="0"/>
      </c:catAx>
      <c:valAx>
        <c:axId val="177681472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28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818280067932685"/>
          <c:y val="0.93995098659659015"/>
          <c:w val="0.66880747259533735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0.14041858131513002</c:v>
                </c:pt>
                <c:pt idx="1">
                  <c:v>0.38194633365748387</c:v>
                </c:pt>
                <c:pt idx="2">
                  <c:v>0.64348956868715146</c:v>
                </c:pt>
                <c:pt idx="3">
                  <c:v>0.64996723185220817</c:v>
                </c:pt>
                <c:pt idx="4">
                  <c:v>1.5483810248301701</c:v>
                </c:pt>
                <c:pt idx="5">
                  <c:v>2.8843237959576844</c:v>
                </c:pt>
                <c:pt idx="6">
                  <c:v>6.2532611531437521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64630016"/>
        <c:axId val="181658176"/>
      </c:barChart>
      <c:catAx>
        <c:axId val="16463001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1658176"/>
        <c:crosses val="autoZero"/>
        <c:auto val="1"/>
        <c:lblAlgn val="ctr"/>
        <c:lblOffset val="100"/>
        <c:tickMarkSkip val="1"/>
        <c:noMultiLvlLbl val="0"/>
      </c:catAx>
      <c:valAx>
        <c:axId val="181658176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3001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anual'!$P$14:$P$32</c:f>
              <c:numCache>
                <c:formatCode>0.0</c:formatCode>
                <c:ptCount val="19"/>
                <c:pt idx="0">
                  <c:v>-1.2942917052506053</c:v>
                </c:pt>
                <c:pt idx="1">
                  <c:v>-4.0188406101168468</c:v>
                </c:pt>
                <c:pt idx="2">
                  <c:v>-8.1011247340156078</c:v>
                </c:pt>
                <c:pt idx="3">
                  <c:v>-8.6419308032696698</c:v>
                </c:pt>
                <c:pt idx="4">
                  <c:v>-11.118779317409821</c:v>
                </c:pt>
                <c:pt idx="5">
                  <c:v>-8.2791409366632092</c:v>
                </c:pt>
                <c:pt idx="6">
                  <c:v>-5.3156182810518704</c:v>
                </c:pt>
                <c:pt idx="7">
                  <c:v>-4.9393311630659964</c:v>
                </c:pt>
                <c:pt idx="8">
                  <c:v>2.4022129476851228</c:v>
                </c:pt>
                <c:pt idx="9">
                  <c:v>1.7266444232602485</c:v>
                </c:pt>
                <c:pt idx="10">
                  <c:v>1.7770221487295457</c:v>
                </c:pt>
                <c:pt idx="11">
                  <c:v>1.3065180619117323</c:v>
                </c:pt>
                <c:pt idx="12">
                  <c:v>-3.3801715558504308</c:v>
                </c:pt>
                <c:pt idx="13">
                  <c:v>2.5770478745211989</c:v>
                </c:pt>
                <c:pt idx="14">
                  <c:v>1.6292906178489552</c:v>
                </c:pt>
                <c:pt idx="15">
                  <c:v>0.99875028169880142</c:v>
                </c:pt>
                <c:pt idx="16">
                  <c:v>4.9012274527596267</c:v>
                </c:pt>
                <c:pt idx="17">
                  <c:v>1.5987392798821887E-2</c:v>
                </c:pt>
                <c:pt idx="18">
                  <c:v>1.8452220120688034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892288"/>
        <c:axId val="181662784"/>
      </c:lineChart>
      <c:catAx>
        <c:axId val="16289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1662784"/>
        <c:crosses val="autoZero"/>
        <c:auto val="1"/>
        <c:lblAlgn val="ctr"/>
        <c:lblOffset val="100"/>
        <c:noMultiLvlLbl val="0"/>
      </c:catAx>
      <c:valAx>
        <c:axId val="181662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9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anual'!$P$14:$P$32</c:f>
              <c:numCache>
                <c:formatCode>0.0</c:formatCode>
                <c:ptCount val="19"/>
                <c:pt idx="0">
                  <c:v>0.76938161097204194</c:v>
                </c:pt>
                <c:pt idx="1">
                  <c:v>0.87596211386475886</c:v>
                </c:pt>
                <c:pt idx="2">
                  <c:v>-8.3712864873486392E-2</c:v>
                </c:pt>
                <c:pt idx="3">
                  <c:v>3.8218872837435081</c:v>
                </c:pt>
                <c:pt idx="4">
                  <c:v>4.2570970695970711</c:v>
                </c:pt>
                <c:pt idx="5">
                  <c:v>2.5989301531128772</c:v>
                </c:pt>
                <c:pt idx="6">
                  <c:v>1.2607346971344136</c:v>
                </c:pt>
                <c:pt idx="7">
                  <c:v>6.9415807560137432</c:v>
                </c:pt>
                <c:pt idx="8">
                  <c:v>7.79433239275793</c:v>
                </c:pt>
                <c:pt idx="9">
                  <c:v>10.632825584177375</c:v>
                </c:pt>
                <c:pt idx="10">
                  <c:v>18.454931394856345</c:v>
                </c:pt>
                <c:pt idx="11">
                  <c:v>14.646191313759992</c:v>
                </c:pt>
                <c:pt idx="12">
                  <c:v>10.57365193831612</c:v>
                </c:pt>
                <c:pt idx="13">
                  <c:v>21.590765737353344</c:v>
                </c:pt>
                <c:pt idx="14">
                  <c:v>14.958547800996168</c:v>
                </c:pt>
                <c:pt idx="15">
                  <c:v>15.247536437127529</c:v>
                </c:pt>
                <c:pt idx="16">
                  <c:v>19.231938392947633</c:v>
                </c:pt>
                <c:pt idx="17">
                  <c:v>6.9972357880227376</c:v>
                </c:pt>
                <c:pt idx="18">
                  <c:v>9.4258144783287978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836864"/>
        <c:axId val="181963584"/>
      </c:lineChart>
      <c:catAx>
        <c:axId val="16483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1963584"/>
        <c:crosses val="autoZero"/>
        <c:auto val="1"/>
        <c:lblAlgn val="ctr"/>
        <c:lblOffset val="100"/>
        <c:noMultiLvlLbl val="0"/>
      </c:catAx>
      <c:valAx>
        <c:axId val="18196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83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anual'!$P$14:$P$32</c:f>
              <c:numCache>
                <c:formatCode>0.0</c:formatCode>
                <c:ptCount val="19"/>
                <c:pt idx="0">
                  <c:v>-0.70086298079299336</c:v>
                </c:pt>
                <c:pt idx="1">
                  <c:v>1.4166914166914069</c:v>
                </c:pt>
                <c:pt idx="2">
                  <c:v>5.0511918870088657E-2</c:v>
                </c:pt>
                <c:pt idx="3">
                  <c:v>-1.7864931666182082</c:v>
                </c:pt>
                <c:pt idx="4">
                  <c:v>-1.1040098753633543</c:v>
                </c:pt>
                <c:pt idx="5">
                  <c:v>0.15325894905360293</c:v>
                </c:pt>
                <c:pt idx="6">
                  <c:v>-0.63787646362066797</c:v>
                </c:pt>
                <c:pt idx="7">
                  <c:v>3.427952850613436</c:v>
                </c:pt>
                <c:pt idx="8">
                  <c:v>2.7098034083931299</c:v>
                </c:pt>
                <c:pt idx="9">
                  <c:v>-1.8158248698805002</c:v>
                </c:pt>
                <c:pt idx="10">
                  <c:v>2.1438133299459761</c:v>
                </c:pt>
                <c:pt idx="11">
                  <c:v>4.8252480163167411</c:v>
                </c:pt>
                <c:pt idx="12">
                  <c:v>3.8967021120203782</c:v>
                </c:pt>
                <c:pt idx="13">
                  <c:v>15.474264158435492</c:v>
                </c:pt>
                <c:pt idx="14">
                  <c:v>11.165638302960733</c:v>
                </c:pt>
                <c:pt idx="15">
                  <c:v>8.3460629282904328</c:v>
                </c:pt>
                <c:pt idx="16">
                  <c:v>12.350605125883174</c:v>
                </c:pt>
                <c:pt idx="17">
                  <c:v>3.8991062220694372</c:v>
                </c:pt>
                <c:pt idx="18">
                  <c:v>4.511776399012124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161152"/>
        <c:axId val="176890432"/>
      </c:lineChart>
      <c:catAx>
        <c:axId val="17016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6890432"/>
        <c:crosses val="autoZero"/>
        <c:auto val="1"/>
        <c:lblAlgn val="ctr"/>
        <c:lblOffset val="100"/>
        <c:noMultiLvlLbl val="0"/>
      </c:catAx>
      <c:valAx>
        <c:axId val="17689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16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anual'!$P$14:$P$32</c:f>
              <c:numCache>
                <c:formatCode>0.0</c:formatCode>
                <c:ptCount val="19"/>
                <c:pt idx="0">
                  <c:v>-1.3711857860177701</c:v>
                </c:pt>
                <c:pt idx="1">
                  <c:v>-6.0909012932800932</c:v>
                </c:pt>
                <c:pt idx="2">
                  <c:v>-7.7176792731281418</c:v>
                </c:pt>
                <c:pt idx="3">
                  <c:v>-7.1904322038018336</c:v>
                </c:pt>
                <c:pt idx="4">
                  <c:v>-1.2799769150701357</c:v>
                </c:pt>
                <c:pt idx="5">
                  <c:v>-4.0705934886741897</c:v>
                </c:pt>
                <c:pt idx="6">
                  <c:v>-4.3564127513222477</c:v>
                </c:pt>
                <c:pt idx="7">
                  <c:v>6.1541819451719881</c:v>
                </c:pt>
                <c:pt idx="8">
                  <c:v>10.231650155025008</c:v>
                </c:pt>
                <c:pt idx="9">
                  <c:v>22.231155778894475</c:v>
                </c:pt>
                <c:pt idx="10">
                  <c:v>19.70910262996204</c:v>
                </c:pt>
                <c:pt idx="11">
                  <c:v>15.652731743825509</c:v>
                </c:pt>
                <c:pt idx="12">
                  <c:v>14.713235851200857</c:v>
                </c:pt>
                <c:pt idx="13">
                  <c:v>14.833952171993857</c:v>
                </c:pt>
                <c:pt idx="14">
                  <c:v>14.112380728000939</c:v>
                </c:pt>
                <c:pt idx="15">
                  <c:v>10.007040200254579</c:v>
                </c:pt>
                <c:pt idx="16">
                  <c:v>9.4841820223235054</c:v>
                </c:pt>
                <c:pt idx="17">
                  <c:v>-0.90972128009164654</c:v>
                </c:pt>
                <c:pt idx="18">
                  <c:v>4.3681517202731168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710016"/>
        <c:axId val="176896192"/>
      </c:lineChart>
      <c:catAx>
        <c:axId val="17071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6896192"/>
        <c:crosses val="autoZero"/>
        <c:auto val="1"/>
        <c:lblAlgn val="ctr"/>
        <c:lblOffset val="100"/>
        <c:noMultiLvlLbl val="0"/>
      </c:catAx>
      <c:valAx>
        <c:axId val="176896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71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anual'!$P$14:$P$32</c:f>
              <c:numCache>
                <c:formatCode>0.0</c:formatCode>
                <c:ptCount val="19"/>
                <c:pt idx="0">
                  <c:v>8.984101516919484</c:v>
                </c:pt>
                <c:pt idx="1">
                  <c:v>12.498106475013881</c:v>
                </c:pt>
                <c:pt idx="2">
                  <c:v>12.30803637990161</c:v>
                </c:pt>
                <c:pt idx="3">
                  <c:v>11.684067243845298</c:v>
                </c:pt>
                <c:pt idx="4">
                  <c:v>5.7548564966307225</c:v>
                </c:pt>
                <c:pt idx="5">
                  <c:v>0.12118763886084238</c:v>
                </c:pt>
                <c:pt idx="6">
                  <c:v>-0.26817125788251017</c:v>
                </c:pt>
                <c:pt idx="7">
                  <c:v>17.094477130854948</c:v>
                </c:pt>
                <c:pt idx="8">
                  <c:v>17.317244477628947</c:v>
                </c:pt>
                <c:pt idx="9">
                  <c:v>24.613901777508818</c:v>
                </c:pt>
                <c:pt idx="10">
                  <c:v>31.948937076527816</c:v>
                </c:pt>
                <c:pt idx="11">
                  <c:v>31.39305112327493</c:v>
                </c:pt>
                <c:pt idx="12">
                  <c:v>29.63210666263949</c:v>
                </c:pt>
                <c:pt idx="13">
                  <c:v>34.063627969445129</c:v>
                </c:pt>
                <c:pt idx="14">
                  <c:v>29.144304103950613</c:v>
                </c:pt>
                <c:pt idx="15">
                  <c:v>26.856062890805621</c:v>
                </c:pt>
                <c:pt idx="16">
                  <c:v>18.804478524799563</c:v>
                </c:pt>
                <c:pt idx="17">
                  <c:v>17.459770834637766</c:v>
                </c:pt>
                <c:pt idx="18">
                  <c:v>18.266894768500052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709504"/>
        <c:axId val="183947200"/>
      </c:lineChart>
      <c:catAx>
        <c:axId val="17070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3947200"/>
        <c:crosses val="autoZero"/>
        <c:auto val="1"/>
        <c:lblAlgn val="ctr"/>
        <c:lblOffset val="100"/>
        <c:noMultiLvlLbl val="0"/>
      </c:catAx>
      <c:valAx>
        <c:axId val="183947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70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8"/>
              <c:layout>
                <c:manualLayout>
                  <c:x val="-1.0923697542598121E-2"/>
                  <c:y val="-2.6156729120148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anual'!$P$14:$P$32</c:f>
              <c:numCache>
                <c:formatCode>0.0</c:formatCode>
                <c:ptCount val="19"/>
                <c:pt idx="0">
                  <c:v>-3.51859994723418</c:v>
                </c:pt>
                <c:pt idx="1">
                  <c:v>-1.3502766100628394</c:v>
                </c:pt>
                <c:pt idx="2">
                  <c:v>-6.5585472184698679</c:v>
                </c:pt>
                <c:pt idx="3">
                  <c:v>-14.01342057720627</c:v>
                </c:pt>
                <c:pt idx="4">
                  <c:v>-14.697062228258407</c:v>
                </c:pt>
                <c:pt idx="5">
                  <c:v>-22.668237712179739</c:v>
                </c:pt>
                <c:pt idx="6">
                  <c:v>-15.614039410890157</c:v>
                </c:pt>
                <c:pt idx="7">
                  <c:v>-1.0522877547957776</c:v>
                </c:pt>
                <c:pt idx="8">
                  <c:v>12.141903082758997</c:v>
                </c:pt>
                <c:pt idx="9">
                  <c:v>37.966983239583449</c:v>
                </c:pt>
                <c:pt idx="10">
                  <c:v>39.509802012965544</c:v>
                </c:pt>
                <c:pt idx="11">
                  <c:v>58.958825891064826</c:v>
                </c:pt>
                <c:pt idx="12">
                  <c:v>46.29435529976751</c:v>
                </c:pt>
                <c:pt idx="13">
                  <c:v>27.988873204351062</c:v>
                </c:pt>
                <c:pt idx="14">
                  <c:v>11.940079819151016</c:v>
                </c:pt>
                <c:pt idx="15">
                  <c:v>-11.803400142561271</c:v>
                </c:pt>
                <c:pt idx="16">
                  <c:v>-1.1489386646518884</c:v>
                </c:pt>
                <c:pt idx="17">
                  <c:v>2.6346691579568926</c:v>
                </c:pt>
                <c:pt idx="18">
                  <c:v>1.4853182245990526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8"/>
              <c:layout>
                <c:manualLayout>
                  <c:x val="-3.277109262779436E-2"/>
                  <c:y val="-5.6050133828889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anual'!$N$14:$O$32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anual'!$Q$14:$Q$32</c:f>
              <c:numCache>
                <c:formatCode>0.0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712576"/>
        <c:axId val="177686208"/>
      </c:lineChart>
      <c:catAx>
        <c:axId val="17071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7686208"/>
        <c:crosses val="autoZero"/>
        <c:auto val="1"/>
        <c:lblAlgn val="ctr"/>
        <c:lblOffset val="100"/>
        <c:noMultiLvlLbl val="0"/>
      </c:catAx>
      <c:valAx>
        <c:axId val="17768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712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-1.1211241404219328</c:v>
                </c:pt>
                <c:pt idx="1">
                  <c:v>-1.6658946390643723</c:v>
                </c:pt>
                <c:pt idx="2">
                  <c:v>7.1444194217357051</c:v>
                </c:pt>
                <c:pt idx="3">
                  <c:v>4.183239459841448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-0.16825525217866347</c:v>
                </c:pt>
                <c:pt idx="1">
                  <c:v>4.0474305276748046</c:v>
                </c:pt>
                <c:pt idx="2">
                  <c:v>4.6461928667347685</c:v>
                </c:pt>
                <c:pt idx="3">
                  <c:v>8.7586733537957429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-0.76463012079922787</c:v>
                </c:pt>
                <c:pt idx="1">
                  <c:v>-2.4915623058857581</c:v>
                </c:pt>
                <c:pt idx="2">
                  <c:v>9.1179324118038405</c:v>
                </c:pt>
                <c:pt idx="3">
                  <c:v>5.8599378321888551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71932672"/>
        <c:axId val="177691392"/>
      </c:barChart>
      <c:catAx>
        <c:axId val="1719326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7691392"/>
        <c:crosses val="autoZero"/>
        <c:auto val="1"/>
        <c:lblAlgn val="ctr"/>
        <c:lblOffset val="100"/>
        <c:tickMarkSkip val="1"/>
        <c:noMultiLvlLbl val="0"/>
      </c:catAx>
      <c:valAx>
        <c:axId val="1776913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932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-0.76463012079922787</c:v>
                </c:pt>
                <c:pt idx="1">
                  <c:v>-2.4915623058857581</c:v>
                </c:pt>
                <c:pt idx="2">
                  <c:v>9.1179324118038405</c:v>
                </c:pt>
                <c:pt idx="3">
                  <c:v>5.8599378321888551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2863488"/>
        <c:axId val="176924928"/>
      </c:barChart>
      <c:catAx>
        <c:axId val="172863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6924928"/>
        <c:crosses val="autoZero"/>
        <c:auto val="1"/>
        <c:lblAlgn val="ctr"/>
        <c:lblOffset val="100"/>
        <c:tickMarkSkip val="1"/>
        <c:noMultiLvlLbl val="0"/>
      </c:catAx>
      <c:valAx>
        <c:axId val="176924928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86348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layout>
                <c:manualLayout>
                  <c:x val="-1.2120130534760201E-2"/>
                  <c:y val="4.7065328528963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-8.0800870231736155E-3"/>
                  <c:y val="9.4130657057927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anual'!$O$16:$P$34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anual'!$Q$16:$Q$34</c:f>
              <c:numCache>
                <c:formatCode>_(* #,##0.0_);_(* \(#,##0.0\);_(* "-"??_);_(@_)</c:formatCode>
                <c:ptCount val="19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8.7676900350386404</c:v>
                </c:pt>
                <c:pt idx="15">
                  <c:v>10.283254349755676</c:v>
                </c:pt>
                <c:pt idx="16">
                  <c:v>8.6069107465161601</c:v>
                </c:pt>
                <c:pt idx="17">
                  <c:v>7.0666042746867275</c:v>
                </c:pt>
                <c:pt idx="18">
                  <c:v>5.8599378321888551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6.0600652673801006E-3"/>
                  <c:y val="-4.70653285289641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6.0600652673801006E-3"/>
                  <c:y val="-2.82391971173783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anual'!$O$16:$P$34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anual'!$R$16:$R$34</c:f>
              <c:numCache>
                <c:formatCode>_(* #,##0.0_);_(* \(#,##0.0\);_(* "-"??_);_(@_)</c:formatCode>
                <c:ptCount val="19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2156416"/>
        <c:axId val="176929536"/>
      </c:barChart>
      <c:catAx>
        <c:axId val="17215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76929536"/>
        <c:crosses val="autoZero"/>
        <c:auto val="1"/>
        <c:lblAlgn val="ctr"/>
        <c:lblOffset val="100"/>
        <c:noMultiLvlLbl val="0"/>
      </c:catAx>
      <c:valAx>
        <c:axId val="17692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1564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26.960797608909083</c:v>
                </c:pt>
                <c:pt idx="1">
                  <c:v>14.544219167767224</c:v>
                </c:pt>
                <c:pt idx="2">
                  <c:v>10.176534713070096</c:v>
                </c:pt>
                <c:pt idx="3">
                  <c:v>0.29979819032324162</c:v>
                </c:pt>
                <c:pt idx="4">
                  <c:v>15.886040404960289</c:v>
                </c:pt>
                <c:pt idx="5">
                  <c:v>30.799165027060326</c:v>
                </c:pt>
                <c:pt idx="6">
                  <c:v>11.965989083860439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0.99977141978222495</c:v>
                </c:pt>
                <c:pt idx="1">
                  <c:v>4.1612740868564924</c:v>
                </c:pt>
                <c:pt idx="2">
                  <c:v>6.7556072751330687</c:v>
                </c:pt>
                <c:pt idx="3">
                  <c:v>2.1903979158266917</c:v>
                </c:pt>
                <c:pt idx="4">
                  <c:v>11.35598015434347</c:v>
                </c:pt>
                <c:pt idx="5">
                  <c:v>18.195695080468944</c:v>
                </c:pt>
                <c:pt idx="6">
                  <c:v>6.6982348938060321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2866048"/>
        <c:axId val="213357056"/>
      </c:barChart>
      <c:catAx>
        <c:axId val="1728660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13357056"/>
        <c:crosses val="autoZero"/>
        <c:auto val="1"/>
        <c:lblAlgn val="ctr"/>
        <c:lblOffset val="100"/>
        <c:tickMarkSkip val="1"/>
        <c:noMultiLvlLbl val="0"/>
      </c:catAx>
      <c:valAx>
        <c:axId val="2133570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866048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9.5653134631504391E-2</c:v>
                </c:pt>
                <c:pt idx="1">
                  <c:v>0.62048528250674162</c:v>
                </c:pt>
                <c:pt idx="2">
                  <c:v>0.58077776371730427</c:v>
                </c:pt>
                <c:pt idx="3">
                  <c:v>0.77154593782025938</c:v>
                </c:pt>
                <c:pt idx="4">
                  <c:v>1.7998272210162747</c:v>
                </c:pt>
                <c:pt idx="5">
                  <c:v>2.8216216077737899</c:v>
                </c:pt>
                <c:pt idx="6">
                  <c:v>6.6982348938060321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4480896"/>
        <c:axId val="213359936"/>
      </c:barChart>
      <c:catAx>
        <c:axId val="17448089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13359936"/>
        <c:crosses val="autoZero"/>
        <c:auto val="1"/>
        <c:lblAlgn val="ctr"/>
        <c:lblOffset val="100"/>
        <c:tickMarkSkip val="1"/>
        <c:noMultiLvlLbl val="0"/>
      </c:catAx>
      <c:valAx>
        <c:axId val="213359936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48089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10.879218634219235</c:v>
                </c:pt>
                <c:pt idx="1">
                  <c:v>15.305760307427029</c:v>
                </c:pt>
                <c:pt idx="2">
                  <c:v>6.0511709558590754</c:v>
                </c:pt>
                <c:pt idx="3">
                  <c:v>7.8414554660637847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-17.419728716772276</c:v>
                </c:pt>
                <c:pt idx="1">
                  <c:v>6.9960633420001583</c:v>
                </c:pt>
                <c:pt idx="2">
                  <c:v>11.253240946611353</c:v>
                </c:pt>
                <c:pt idx="3">
                  <c:v>7.1560100281863326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4478848"/>
        <c:axId val="257626048"/>
      </c:barChart>
      <c:catAx>
        <c:axId val="174478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57626048"/>
        <c:crosses val="autoZero"/>
        <c:auto val="1"/>
        <c:lblAlgn val="ctr"/>
        <c:lblOffset val="100"/>
        <c:tickMarkSkip val="1"/>
        <c:noMultiLvlLbl val="0"/>
      </c:catAx>
      <c:valAx>
        <c:axId val="2576260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478848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1845480922078124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-2.1254780270008569</c:v>
                </c:pt>
                <c:pt idx="1">
                  <c:v>1.0177818211318601</c:v>
                </c:pt>
                <c:pt idx="2">
                  <c:v>8.2655755138166267</c:v>
                </c:pt>
                <c:pt idx="3">
                  <c:v>7.1560100281863326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4661120"/>
        <c:axId val="257628928"/>
      </c:barChart>
      <c:catAx>
        <c:axId val="174661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57628928"/>
        <c:crosses val="autoZero"/>
        <c:auto val="1"/>
        <c:lblAlgn val="ctr"/>
        <c:lblOffset val="100"/>
        <c:tickMarkSkip val="1"/>
        <c:noMultiLvlLbl val="0"/>
      </c:catAx>
      <c:valAx>
        <c:axId val="257628928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66112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34.42043982054426</c:v>
                </c:pt>
                <c:pt idx="1">
                  <c:v>8.7491529306214399</c:v>
                </c:pt>
                <c:pt idx="2">
                  <c:v>0.574198950036231</c:v>
                </c:pt>
                <c:pt idx="3">
                  <c:v>14.836231438190882</c:v>
                </c:pt>
                <c:pt idx="4">
                  <c:v>15.452082581062676</c:v>
                </c:pt>
                <c:pt idx="5">
                  <c:v>30.951122406905473</c:v>
                </c:pt>
                <c:pt idx="6">
                  <c:v>12.485826979910541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-2.527712618138378</c:v>
                </c:pt>
                <c:pt idx="1">
                  <c:v>7.1636544752818887</c:v>
                </c:pt>
                <c:pt idx="2">
                  <c:v>1.8632265177210172</c:v>
                </c:pt>
                <c:pt idx="3">
                  <c:v>5.71630710600044</c:v>
                </c:pt>
                <c:pt idx="4">
                  <c:v>12.709234161097926</c:v>
                </c:pt>
                <c:pt idx="5">
                  <c:v>20.41920111660329</c:v>
                </c:pt>
                <c:pt idx="6">
                  <c:v>7.1182635648771031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5273984"/>
        <c:axId val="286486464"/>
      </c:barChart>
      <c:catAx>
        <c:axId val="1752739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86486464"/>
        <c:crosses val="autoZero"/>
        <c:auto val="1"/>
        <c:lblAlgn val="ctr"/>
        <c:lblOffset val="100"/>
        <c:tickMarkSkip val="1"/>
        <c:noMultiLvlLbl val="0"/>
      </c:catAx>
      <c:valAx>
        <c:axId val="2864864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273984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-0.24423444435962388</c:v>
                </c:pt>
                <c:pt idx="1">
                  <c:v>0.59485697267465421</c:v>
                </c:pt>
                <c:pt idx="2">
                  <c:v>0.65002231979794056</c:v>
                </c:pt>
                <c:pt idx="3">
                  <c:v>0.83452869425120879</c:v>
                </c:pt>
                <c:pt idx="4">
                  <c:v>2.2179991414754485</c:v>
                </c:pt>
                <c:pt idx="5">
                  <c:v>3.0590877352160031</c:v>
                </c:pt>
                <c:pt idx="6">
                  <c:v>7.1182635648771031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5275520"/>
        <c:axId val="286489344"/>
      </c:barChart>
      <c:catAx>
        <c:axId val="17527552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86489344"/>
        <c:crosses val="autoZero"/>
        <c:auto val="1"/>
        <c:lblAlgn val="ctr"/>
        <c:lblOffset val="100"/>
        <c:tickMarkSkip val="1"/>
        <c:noMultiLvlLbl val="0"/>
      </c:catAx>
      <c:valAx>
        <c:axId val="286489344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27552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layout>
                <c:manualLayout>
                  <c:x val="-1.4138351000705804E-2"/>
                  <c:y val="4.3290028533923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0"/>
                  <c:y val="-2.59740171203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Acumulado'!$Q$15:$Q$33</c:f>
              <c:numCache>
                <c:formatCode>_(* #,##0.0_);_(* \(#,##0.0\);_(* "-"??_);_(@_)</c:formatCode>
                <c:ptCount val="19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  <c:pt idx="17">
                  <c:v>8.6626934476183628</c:v>
                </c:pt>
                <c:pt idx="18">
                  <c:v>7.9258227579803942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1.4138351000705804E-2"/>
                  <c:y val="4.3290028533923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Acumulado'!$R$15:$R$33</c:f>
              <c:numCache>
                <c:formatCode>_(* #,##0.0_);_(* \(#,##0.0\);_(* "-"??_);_(@_)</c:formatCode>
                <c:ptCount val="19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  <c:pt idx="17">
                  <c:v>8.2561098203045411</c:v>
                </c:pt>
                <c:pt idx="18">
                  <c:v>7.1182635648771031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5556608"/>
        <c:axId val="286772608"/>
      </c:barChart>
      <c:catAx>
        <c:axId val="17555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286772608"/>
        <c:crosses val="autoZero"/>
        <c:auto val="1"/>
        <c:lblAlgn val="ctr"/>
        <c:lblOffset val="100"/>
        <c:noMultiLvlLbl val="0"/>
      </c:catAx>
      <c:valAx>
        <c:axId val="28677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55660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layout>
                <c:manualLayout>
                  <c:x val="0"/>
                  <c:y val="-2.63616921023553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Colom'!$Q$15:$Q$33</c:f>
              <c:numCache>
                <c:formatCode>_(* #,##0.0_);_(* \(#,##0.0\);_(* "-"??_);_(@_)</c:formatCode>
                <c:ptCount val="19"/>
                <c:pt idx="0">
                  <c:v>-9.4095268930349807E-2</c:v>
                </c:pt>
                <c:pt idx="1">
                  <c:v>-1.4373961742382702</c:v>
                </c:pt>
                <c:pt idx="2">
                  <c:v>-4.1477085393999413</c:v>
                </c:pt>
                <c:pt idx="3">
                  <c:v>-4.1736699204861232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9.9566510683063001</c:v>
                </c:pt>
                <c:pt idx="17">
                  <c:v>4.1218198574484388</c:v>
                </c:pt>
                <c:pt idx="18">
                  <c:v>6.2532611531437521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8.70037915156215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Colom'!$R$15:$R$33</c:f>
              <c:numCache>
                <c:formatCode>_(* #,##0.0_);_(* \(#,##0.0\);_(* "-"??_);_(@_)</c:formatCode>
                <c:ptCount val="19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-5.0414946722299625</c:v>
                </c:pt>
                <c:pt idx="5">
                  <c:v>-4.6765450562371687</c:v>
                </c:pt>
                <c:pt idx="6">
                  <c:v>-4.1758484516128291</c:v>
                </c:pt>
                <c:pt idx="7">
                  <c:v>1.6786325655711254</c:v>
                </c:pt>
                <c:pt idx="8">
                  <c:v>7.6962396605513721</c:v>
                </c:pt>
                <c:pt idx="9">
                  <c:v>12.768007261630832</c:v>
                </c:pt>
                <c:pt idx="10">
                  <c:v>15.930953145600757</c:v>
                </c:pt>
                <c:pt idx="11">
                  <c:v>16.762629836528674</c:v>
                </c:pt>
                <c:pt idx="12">
                  <c:v>13.3129703879393</c:v>
                </c:pt>
                <c:pt idx="13">
                  <c:v>15.2686955872143</c:v>
                </c:pt>
                <c:pt idx="14">
                  <c:v>9.7938760237116096</c:v>
                </c:pt>
                <c:pt idx="15">
                  <c:v>5.2870720665439999</c:v>
                </c:pt>
                <c:pt idx="16">
                  <c:v>6.8895943013446699</c:v>
                </c:pt>
                <c:pt idx="17">
                  <c:v>0.69076461291335267</c:v>
                </c:pt>
                <c:pt idx="18">
                  <c:v>1.6338806500320047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5275008"/>
        <c:axId val="183927936"/>
      </c:barChart>
      <c:catAx>
        <c:axId val="17527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83927936"/>
        <c:crosses val="autoZero"/>
        <c:auto val="1"/>
        <c:lblAlgn val="ctr"/>
        <c:lblOffset val="100"/>
        <c:noMultiLvlLbl val="0"/>
      </c:catAx>
      <c:valAx>
        <c:axId val="183927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275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5555801531198379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0"/>
                  <c:y val="-1.2672382654069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Colom'!$Q$15:$Q$33</c:f>
              <c:numCache>
                <c:formatCode>_(* #,##0.0_);_(* \(#,##0.0\);_(* "-"??_);_(@_)</c:formatCode>
                <c:ptCount val="19"/>
                <c:pt idx="0">
                  <c:v>4.186242759375336</c:v>
                </c:pt>
                <c:pt idx="1">
                  <c:v>4.1047986206790288</c:v>
                </c:pt>
                <c:pt idx="2">
                  <c:v>0.75223376512694173</c:v>
                </c:pt>
                <c:pt idx="3">
                  <c:v>-0.27170927471457107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8.7676900350386404</c:v>
                </c:pt>
                <c:pt idx="15">
                  <c:v>10.283254349755676</c:v>
                </c:pt>
                <c:pt idx="16">
                  <c:v>8.6069107465161601</c:v>
                </c:pt>
                <c:pt idx="17">
                  <c:v>7.0666042746867275</c:v>
                </c:pt>
                <c:pt idx="18">
                  <c:v>5.8599378321888551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Colom'!$R$15:$R$33</c:f>
              <c:numCache>
                <c:formatCode>_(* #,##0.0_);_(* \(#,##0.0\);_(* "-"??_);_(@_)</c:formatCode>
                <c:ptCount val="19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-1.0145394054128287</c:v>
                </c:pt>
                <c:pt idx="5">
                  <c:v>-3.5402712011778359</c:v>
                </c:pt>
                <c:pt idx="6">
                  <c:v>-3.1166094093698193</c:v>
                </c:pt>
                <c:pt idx="7">
                  <c:v>-2.3149907610048981</c:v>
                </c:pt>
                <c:pt idx="8">
                  <c:v>-0.93511077151188227</c:v>
                </c:pt>
                <c:pt idx="9">
                  <c:v>2.1403729680628425</c:v>
                </c:pt>
                <c:pt idx="10">
                  <c:v>3.8066215827605054</c:v>
                </c:pt>
                <c:pt idx="11">
                  <c:v>4.1319819427023008</c:v>
                </c:pt>
                <c:pt idx="12">
                  <c:v>4.9954065099382703</c:v>
                </c:pt>
                <c:pt idx="13">
                  <c:v>6.3259360585190096</c:v>
                </c:pt>
                <c:pt idx="14">
                  <c:v>6.5482473581912899</c:v>
                </c:pt>
                <c:pt idx="15">
                  <c:v>7.1604821320828203</c:v>
                </c:pt>
                <c:pt idx="16">
                  <c:v>7.4479903412256903</c:v>
                </c:pt>
                <c:pt idx="17">
                  <c:v>5.9379903412256896</c:v>
                </c:pt>
                <c:pt idx="18">
                  <c:v>5.4173408563116698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5830016"/>
        <c:axId val="183933696"/>
      </c:barChart>
      <c:catAx>
        <c:axId val="17583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83933696"/>
        <c:crosses val="autoZero"/>
        <c:auto val="1"/>
        <c:lblAlgn val="ctr"/>
        <c:lblOffset val="100"/>
        <c:noMultiLvlLbl val="0"/>
      </c:catAx>
      <c:valAx>
        <c:axId val="183933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830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layout>
                <c:manualLayout>
                  <c:x val="-6.0600652673801006E-3"/>
                  <c:y val="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Acumulada'!$Q$15:$Q$33</c:f>
              <c:numCache>
                <c:formatCode>_(* #,##0.0_);_(* \(#,##0.0\);_(* "-"??_);_(@_)</c:formatCode>
                <c:ptCount val="19"/>
                <c:pt idx="0">
                  <c:v>4.3647107458113288</c:v>
                </c:pt>
                <c:pt idx="1">
                  <c:v>2.6336627011359193</c:v>
                </c:pt>
                <c:pt idx="2">
                  <c:v>-0.16484682687544217</c:v>
                </c:pt>
                <c:pt idx="3">
                  <c:v>-2.5871708380700298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10.727424296556109</c:v>
                </c:pt>
                <c:pt idx="17">
                  <c:v>8.2561098203045411</c:v>
                </c:pt>
                <c:pt idx="18">
                  <c:v>7.1182635648771031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2.0200217557932187E-3"/>
                  <c:y val="-2.71674025396173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1.4140152290553567E-2"/>
                  <c:y val="-4.150527440749920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Acumulada'!$R$15:$R$33</c:f>
              <c:numCache>
                <c:formatCode>_(* #,##0.0_);_(* \(#,##0.0\);_(* "-"??_);_(@_)</c:formatCode>
                <c:ptCount val="19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-1.5922146089609401</c:v>
                </c:pt>
                <c:pt idx="5">
                  <c:v>-2.9401126478341366</c:v>
                </c:pt>
                <c:pt idx="6">
                  <c:v>-3.9482655092113017</c:v>
                </c:pt>
                <c:pt idx="7">
                  <c:v>-2.8344831889698052</c:v>
                </c:pt>
                <c:pt idx="8">
                  <c:v>6.3419677331655322E-2</c:v>
                </c:pt>
                <c:pt idx="9">
                  <c:v>4.0991373580909318</c:v>
                </c:pt>
                <c:pt idx="10">
                  <c:v>9.0754277044094778</c:v>
                </c:pt>
                <c:pt idx="11">
                  <c:v>13.531901662720713</c:v>
                </c:pt>
                <c:pt idx="12">
                  <c:v>14.778017698741785</c:v>
                </c:pt>
                <c:pt idx="13">
                  <c:v>15.321800824083009</c:v>
                </c:pt>
                <c:pt idx="14">
                  <c:v>13.74423251707344</c:v>
                </c:pt>
                <c:pt idx="15">
                  <c:v>10.4432490581903</c:v>
                </c:pt>
                <c:pt idx="16">
                  <c:v>8.9985973108679502</c:v>
                </c:pt>
                <c:pt idx="17">
                  <c:v>5.5785973108679503</c:v>
                </c:pt>
                <c:pt idx="18">
                  <c:v>3.6193612901533001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5832576"/>
        <c:axId val="181981696"/>
      </c:barChart>
      <c:catAx>
        <c:axId val="17583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81981696"/>
        <c:crosses val="autoZero"/>
        <c:auto val="1"/>
        <c:lblAlgn val="ctr"/>
        <c:lblOffset val="100"/>
        <c:noMultiLvlLbl val="0"/>
      </c:catAx>
      <c:valAx>
        <c:axId val="18198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5832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020889092693714"/>
          <c:y val="0.24067288165565709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Acumulada'!$Q$15:$Q$33</c:f>
              <c:numCache>
                <c:formatCode>_(* #,##0.0_);_(* \(#,##0.0\);_(* "-"??_);_(@_)</c:formatCode>
                <c:ptCount val="19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  <c:pt idx="16">
                  <c:v>9.0149522857927664</c:v>
                </c:pt>
                <c:pt idx="17">
                  <c:v>8.6626934476183628</c:v>
                </c:pt>
                <c:pt idx="18">
                  <c:v>7.9258227579803942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1.212013053476005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1.41401522905535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Acumulada'!$O$15:$P$33</c:f>
              <c:multiLvlStrCache>
                <c:ptCount val="19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Acumulada'!$R$15:$R$33</c:f>
              <c:numCache>
                <c:formatCode>_(* #,##0.0_);_(* \(#,##0.0\);_(* "-"??_);_(@_)</c:formatCode>
                <c:ptCount val="19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2.384136811303561</c:v>
                </c:pt>
                <c:pt idx="5">
                  <c:v>-5.7880383171471372E-2</c:v>
                </c:pt>
                <c:pt idx="6">
                  <c:v>-1.6421382846231181</c:v>
                </c:pt>
                <c:pt idx="7">
                  <c:v>-2.4884757166188765</c:v>
                </c:pt>
                <c:pt idx="8">
                  <c:v>-2.462493012856326</c:v>
                </c:pt>
                <c:pt idx="9">
                  <c:v>-1.067206068610238</c:v>
                </c:pt>
                <c:pt idx="10">
                  <c:v>0.65243175751361626</c:v>
                </c:pt>
                <c:pt idx="11">
                  <c:v>2.3548127557885268</c:v>
                </c:pt>
                <c:pt idx="12">
                  <c:v>3.8148458462324841</c:v>
                </c:pt>
                <c:pt idx="13">
                  <c:v>4.8409225505971598</c:v>
                </c:pt>
                <c:pt idx="14">
                  <c:v>5.4792323880000993</c:v>
                </c:pt>
                <c:pt idx="15">
                  <c:v>6.27116036356544</c:v>
                </c:pt>
                <c:pt idx="16">
                  <c:v>6.8716690026513501</c:v>
                </c:pt>
                <c:pt idx="17">
                  <c:v>6.7365059482451972</c:v>
                </c:pt>
                <c:pt idx="18">
                  <c:v>6.4595408979731372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76241664"/>
        <c:axId val="309422336"/>
      </c:barChart>
      <c:catAx>
        <c:axId val="17624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309422336"/>
        <c:crosses val="autoZero"/>
        <c:auto val="1"/>
        <c:lblAlgn val="ctr"/>
        <c:lblOffset val="100"/>
        <c:noMultiLvlLbl val="0"/>
      </c:catAx>
      <c:valAx>
        <c:axId val="309422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241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Colom'!$O$16:$P$30</c:f>
              <c:multiLvlStrCache>
                <c:ptCount val="15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Colom'!$Q$16:$Q$30</c:f>
              <c:numCache>
                <c:formatCode>_(* #,##0.0_);_(* \(#,##0.0\);_(* "-"??_);_(@_)</c:formatCode>
                <c:ptCount val="15"/>
                <c:pt idx="0">
                  <c:v>-1.1806120747982374</c:v>
                </c:pt>
                <c:pt idx="1">
                  <c:v>-0.1471009462037709</c:v>
                </c:pt>
                <c:pt idx="2">
                  <c:v>-8.6625253998773299E-2</c:v>
                </c:pt>
                <c:pt idx="3">
                  <c:v>0.87914912453976868</c:v>
                </c:pt>
                <c:pt idx="4">
                  <c:v>2.5680462804012816</c:v>
                </c:pt>
                <c:pt idx="5">
                  <c:v>4.861968708369524E-2</c:v>
                </c:pt>
                <c:pt idx="6">
                  <c:v>0.76515483588168731</c:v>
                </c:pt>
                <c:pt idx="7">
                  <c:v>1.9772431836894366</c:v>
                </c:pt>
                <c:pt idx="8">
                  <c:v>3.8967021120203782</c:v>
                </c:pt>
                <c:pt idx="9">
                  <c:v>9.6666173497065735</c:v>
                </c:pt>
                <c:pt idx="10">
                  <c:v>10.176534713070096</c:v>
                </c:pt>
                <c:pt idx="11">
                  <c:v>9.6702835900359663</c:v>
                </c:pt>
                <c:pt idx="12">
                  <c:v>12.350605125883174</c:v>
                </c:pt>
                <c:pt idx="13">
                  <c:v>7.9281920754055379</c:v>
                </c:pt>
                <c:pt idx="14">
                  <c:v>6.7556072751330687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Colom'!$O$16:$P$30</c:f>
              <c:multiLvlStrCache>
                <c:ptCount val="15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Colom'!$R$16:$R$30</c:f>
              <c:numCache>
                <c:formatCode>_(* #,##0.0_);_(* \(#,##0.0\);_(* "-"??_);_(@_)</c:formatCode>
                <c:ptCount val="15"/>
                <c:pt idx="0">
                  <c:v>-2.6700880732764443</c:v>
                </c:pt>
                <c:pt idx="1">
                  <c:v>-3.0117477860349018</c:v>
                </c:pt>
                <c:pt idx="2">
                  <c:v>-1.6781789497125721</c:v>
                </c:pt>
                <c:pt idx="3">
                  <c:v>-1.5995915083983903</c:v>
                </c:pt>
                <c:pt idx="4">
                  <c:v>-0.24831188764377018</c:v>
                </c:pt>
                <c:pt idx="5">
                  <c:v>-0.13391464756061261</c:v>
                </c:pt>
                <c:pt idx="6">
                  <c:v>-0.54621455894048421</c:v>
                </c:pt>
                <c:pt idx="7">
                  <c:v>-0.46746444894836336</c:v>
                </c:pt>
                <c:pt idx="8">
                  <c:v>11.802283956373644</c:v>
                </c:pt>
                <c:pt idx="9">
                  <c:v>13.937814386288183</c:v>
                </c:pt>
                <c:pt idx="10">
                  <c:v>15.161094448733994</c:v>
                </c:pt>
                <c:pt idx="11">
                  <c:v>0.38498064786883596</c:v>
                </c:pt>
                <c:pt idx="12">
                  <c:v>9.6504831912255415</c:v>
                </c:pt>
                <c:pt idx="13">
                  <c:v>7.1764880707927237</c:v>
                </c:pt>
                <c:pt idx="14">
                  <c:v>4.8317099976436584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067520"/>
        <c:axId val="183935552"/>
      </c:lineChart>
      <c:catAx>
        <c:axId val="1770675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3935552"/>
        <c:crosses val="autoZero"/>
        <c:auto val="1"/>
        <c:lblAlgn val="ctr"/>
        <c:lblOffset val="100"/>
        <c:noMultiLvlLbl val="0"/>
      </c:catAx>
      <c:valAx>
        <c:axId val="183935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70675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48559108920322"/>
          <c:y val="0.170054205105293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Colom'!$O$16:$P$30</c:f>
              <c:multiLvlStrCache>
                <c:ptCount val="15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Colom'!$Q$16:$Q$30</c:f>
              <c:numCache>
                <c:formatCode>_(* #,##0.0_);_(* \(#,##0.0\);_(* "-"??_);_(@_)</c:formatCode>
                <c:ptCount val="15"/>
                <c:pt idx="0">
                  <c:v>-9.9322751545664172</c:v>
                </c:pt>
                <c:pt idx="1">
                  <c:v>-8.2504627493410148</c:v>
                </c:pt>
                <c:pt idx="2">
                  <c:v>-6.7534563604497837</c:v>
                </c:pt>
                <c:pt idx="3">
                  <c:v>-6.018933343721999</c:v>
                </c:pt>
                <c:pt idx="4">
                  <c:v>1.6348391472641444</c:v>
                </c:pt>
                <c:pt idx="5">
                  <c:v>1.3914018648369053</c:v>
                </c:pt>
                <c:pt idx="6">
                  <c:v>1.6245005642480326</c:v>
                </c:pt>
                <c:pt idx="7">
                  <c:v>1.613054772563971</c:v>
                </c:pt>
                <c:pt idx="8">
                  <c:v>-3.3801715558504308</c:v>
                </c:pt>
                <c:pt idx="9">
                  <c:v>-0.38463124289491724</c:v>
                </c:pt>
                <c:pt idx="10">
                  <c:v>0.29979819032324162</c:v>
                </c:pt>
                <c:pt idx="11">
                  <c:v>0.49211516509533038</c:v>
                </c:pt>
                <c:pt idx="12">
                  <c:v>4.9012274527596267</c:v>
                </c:pt>
                <c:pt idx="13">
                  <c:v>2.3716887417218446</c:v>
                </c:pt>
                <c:pt idx="14">
                  <c:v>2.1903979158266917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Colom'!$O$16:$P$30</c:f>
              <c:multiLvlStrCache>
                <c:ptCount val="15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Colom'!$R$16:$R$30</c:f>
              <c:numCache>
                <c:formatCode>_(* #,##0.0_);_(* \(#,##0.0\);_(* "-"??_);_(@_)</c:formatCode>
                <c:ptCount val="15"/>
                <c:pt idx="0">
                  <c:v>-4.9902331619219975</c:v>
                </c:pt>
                <c:pt idx="1">
                  <c:v>-3.5010816037107984</c:v>
                </c:pt>
                <c:pt idx="2">
                  <c:v>-2.9743267127035566</c:v>
                </c:pt>
                <c:pt idx="3">
                  <c:v>-2.9713807662604896</c:v>
                </c:pt>
                <c:pt idx="4">
                  <c:v>1.7160346178924479</c:v>
                </c:pt>
                <c:pt idx="5">
                  <c:v>1.9822269571636131</c:v>
                </c:pt>
                <c:pt idx="6">
                  <c:v>2.3147507358696418</c:v>
                </c:pt>
                <c:pt idx="7">
                  <c:v>2.9725392006821005</c:v>
                </c:pt>
                <c:pt idx="8">
                  <c:v>2.0329693644475948</c:v>
                </c:pt>
                <c:pt idx="9">
                  <c:v>5.0257149257679608</c:v>
                </c:pt>
                <c:pt idx="10">
                  <c:v>3.9012343018153808</c:v>
                </c:pt>
                <c:pt idx="11">
                  <c:v>0.69306578095222238</c:v>
                </c:pt>
                <c:pt idx="12">
                  <c:v>0.28086137750712598</c:v>
                </c:pt>
                <c:pt idx="13">
                  <c:v>-2.6606572754153173</c:v>
                </c:pt>
                <c:pt idx="14">
                  <c:v>-1.5924506484323455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894400"/>
        <c:axId val="183941312"/>
      </c:lineChart>
      <c:catAx>
        <c:axId val="17789440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83941312"/>
        <c:crosses val="autoZero"/>
        <c:auto val="1"/>
        <c:lblAlgn val="ctr"/>
        <c:lblOffset val="100"/>
        <c:noMultiLvlLbl val="0"/>
      </c:catAx>
      <c:valAx>
        <c:axId val="183941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7894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108212609432737"/>
          <c:y val="0.4630723510557011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11</xdr:col>
      <xdr:colOff>122464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501492" cy="959304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2012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5 diciembre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2012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12</xdr:col>
      <xdr:colOff>54348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III trimestre 2012</a:t>
          </a:r>
        </a:p>
      </xdr:txBody>
    </xdr:sp>
    <xdr:clientData/>
  </xdr:twoCellAnchor>
  <xdr:twoCellAnchor>
    <xdr:from>
      <xdr:col>5</xdr:col>
      <xdr:colOff>552450</xdr:colOff>
      <xdr:row>22</xdr:row>
      <xdr:rowOff>142875</xdr:rowOff>
    </xdr:from>
    <xdr:to>
      <xdr:col>10</xdr:col>
      <xdr:colOff>271742</xdr:colOff>
      <xdr:row>40</xdr:row>
      <xdr:rowOff>9525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57150</xdr:rowOff>
    </xdr:from>
    <xdr:to>
      <xdr:col>11</xdr:col>
      <xdr:colOff>220471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57150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18</xdr:row>
      <xdr:rowOff>47625</xdr:rowOff>
    </xdr:from>
    <xdr:to>
      <xdr:col>8</xdr:col>
      <xdr:colOff>504825</xdr:colOff>
      <xdr:row>20</xdr:row>
      <xdr:rowOff>133350</xdr:rowOff>
    </xdr:to>
    <xdr:sp macro="" textlink="">
      <xdr:nvSpPr>
        <xdr:cNvPr id="6" name="1 CuadroTexto"/>
        <xdr:cNvSpPr txBox="1"/>
      </xdr:nvSpPr>
      <xdr:spPr>
        <a:xfrm>
          <a:off x="1381125" y="360045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III trimestre 2012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III trimestre 2012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05600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89647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2012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257175</xdr:colOff>
      <xdr:row>19</xdr:row>
      <xdr:rowOff>45944</xdr:rowOff>
    </xdr:from>
    <xdr:to>
      <xdr:col>12</xdr:col>
      <xdr:colOff>56028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62300" y="3798794"/>
          <a:ext cx="3627903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III trimestre 2012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47625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III trimestre 2012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41275</xdr:colOff>
      <xdr:row>0</xdr:row>
      <xdr:rowOff>50800</xdr:rowOff>
    </xdr:from>
    <xdr:to>
      <xdr:col>11</xdr:col>
      <xdr:colOff>200025</xdr:colOff>
      <xdr:row>4</xdr:row>
      <xdr:rowOff>107950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75" y="50800"/>
          <a:ext cx="6699250" cy="882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16</xdr:row>
      <xdr:rowOff>190500</xdr:rowOff>
    </xdr:from>
    <xdr:to>
      <xdr:col>7</xdr:col>
      <xdr:colOff>523875</xdr:colOff>
      <xdr:row>19</xdr:row>
      <xdr:rowOff>80040</xdr:rowOff>
    </xdr:to>
    <xdr:sp macro="" textlink="">
      <xdr:nvSpPr>
        <xdr:cNvPr id="10" name="1 CuadroTexto"/>
        <xdr:cNvSpPr txBox="1"/>
      </xdr:nvSpPr>
      <xdr:spPr>
        <a:xfrm>
          <a:off x="2505075" y="3390900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38101</xdr:rowOff>
    </xdr:from>
    <xdr:to>
      <xdr:col>12</xdr:col>
      <xdr:colOff>123825</xdr:colOff>
      <xdr:row>3</xdr:row>
      <xdr:rowOff>190500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5 diciembre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view="pageBreakPreview" zoomScale="85" zoomScaleNormal="100" zoomScaleSheetLayoutView="85" zoomScalePageLayoutView="80" workbookViewId="0">
      <selection activeCell="M16" sqref="M16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41" t="s">
        <v>1</v>
      </c>
      <c r="C10" s="141"/>
      <c r="D10" s="141"/>
      <c r="E10" s="141"/>
      <c r="F10" s="141"/>
      <c r="G10" s="141"/>
      <c r="H10" s="141"/>
      <c r="I10" s="141"/>
      <c r="J10" s="141"/>
      <c r="K10" s="142"/>
      <c r="L10" s="7"/>
    </row>
    <row r="11" spans="1:12" x14ac:dyDescent="0.25">
      <c r="A11" s="5"/>
      <c r="B11" s="76"/>
      <c r="C11" s="10"/>
      <c r="D11" s="10"/>
      <c r="E11" s="10"/>
      <c r="F11" s="76"/>
      <c r="H11" s="76"/>
      <c r="I11" s="76"/>
      <c r="J11" s="76"/>
      <c r="K11" s="77"/>
      <c r="L11" s="7"/>
    </row>
    <row r="12" spans="1:12" x14ac:dyDescent="0.25">
      <c r="A12" s="5"/>
      <c r="B12" s="89" t="s">
        <v>3</v>
      </c>
      <c r="C12" s="10"/>
      <c r="D12" s="10"/>
      <c r="E12" s="10"/>
      <c r="F12" s="78" t="s">
        <v>45</v>
      </c>
      <c r="H12" s="79"/>
      <c r="I12" s="76"/>
      <c r="J12" s="76"/>
      <c r="K12" s="77"/>
      <c r="L12" s="7"/>
    </row>
    <row r="13" spans="1:12" x14ac:dyDescent="0.25">
      <c r="A13" s="5"/>
      <c r="B13" s="80"/>
      <c r="C13" s="7"/>
      <c r="D13" s="7"/>
      <c r="E13" s="7"/>
      <c r="F13" s="80"/>
      <c r="G13" s="80"/>
      <c r="H13" s="79"/>
      <c r="I13" s="80"/>
      <c r="J13" s="80"/>
      <c r="K13" s="81"/>
      <c r="L13" s="7"/>
    </row>
    <row r="14" spans="1:12" ht="16.5" customHeight="1" x14ac:dyDescent="0.25">
      <c r="A14" s="5"/>
      <c r="B14" s="89" t="s">
        <v>39</v>
      </c>
      <c r="C14" s="23"/>
      <c r="D14" s="23"/>
      <c r="E14" s="23"/>
      <c r="F14" s="78" t="s">
        <v>37</v>
      </c>
      <c r="H14" s="86"/>
      <c r="I14" s="94"/>
      <c r="J14" s="94"/>
      <c r="K14" s="96"/>
      <c r="L14" s="7"/>
    </row>
    <row r="15" spans="1:12" ht="17.25" x14ac:dyDescent="0.25">
      <c r="A15" s="5"/>
      <c r="B15" s="89"/>
      <c r="C15" s="23"/>
      <c r="D15" s="23"/>
      <c r="E15" s="23"/>
      <c r="F15" s="78" t="s">
        <v>38</v>
      </c>
      <c r="H15" s="86"/>
      <c r="J15" s="97"/>
      <c r="K15" s="98"/>
      <c r="L15" s="7"/>
    </row>
    <row r="16" spans="1:12" ht="17.25" customHeight="1" x14ac:dyDescent="0.25">
      <c r="A16" s="5"/>
      <c r="B16" s="85"/>
      <c r="C16" s="23"/>
      <c r="D16" s="23"/>
      <c r="E16" s="23"/>
      <c r="H16" s="86"/>
      <c r="I16" s="99"/>
      <c r="J16" s="100"/>
      <c r="K16" s="101"/>
      <c r="L16" s="7"/>
    </row>
    <row r="17" spans="1:12" ht="16.5" customHeight="1" x14ac:dyDescent="0.25">
      <c r="A17" s="5"/>
      <c r="B17" s="89" t="s">
        <v>46</v>
      </c>
      <c r="C17" s="48"/>
      <c r="D17" s="48"/>
      <c r="E17" s="48"/>
      <c r="F17" s="20" t="s">
        <v>42</v>
      </c>
      <c r="J17" s="102"/>
      <c r="K17" s="103"/>
      <c r="L17" s="7"/>
    </row>
    <row r="18" spans="1:12" ht="16.5" customHeight="1" x14ac:dyDescent="0.25">
      <c r="A18" s="5"/>
      <c r="B18" s="83"/>
      <c r="C18" s="21"/>
      <c r="D18" s="21"/>
      <c r="E18" s="21"/>
      <c r="F18" s="59" t="s">
        <v>51</v>
      </c>
      <c r="H18" s="95"/>
      <c r="I18" s="80"/>
      <c r="J18" s="82"/>
      <c r="K18" s="84"/>
      <c r="L18" s="7"/>
    </row>
    <row r="19" spans="1:12" ht="16.5" customHeight="1" x14ac:dyDescent="0.25">
      <c r="A19" s="5"/>
      <c r="B19" s="83"/>
      <c r="C19" s="21"/>
      <c r="D19" s="21"/>
      <c r="E19" s="21"/>
      <c r="F19" s="59" t="s">
        <v>47</v>
      </c>
      <c r="H19" s="95"/>
      <c r="I19" s="80"/>
      <c r="J19" s="82"/>
      <c r="K19" s="84"/>
      <c r="L19" s="7"/>
    </row>
    <row r="20" spans="1:12" ht="16.5" customHeight="1" x14ac:dyDescent="0.25">
      <c r="A20" s="5"/>
      <c r="B20" s="83"/>
      <c r="C20" s="21"/>
      <c r="D20" s="21"/>
      <c r="E20" s="21"/>
      <c r="F20" s="59" t="s">
        <v>48</v>
      </c>
      <c r="H20" s="95"/>
      <c r="I20" s="80"/>
      <c r="J20" s="82"/>
      <c r="K20" s="84"/>
      <c r="L20" s="7"/>
    </row>
    <row r="21" spans="1:12" ht="16.5" customHeight="1" x14ac:dyDescent="0.25">
      <c r="A21" s="5"/>
      <c r="B21" s="83"/>
      <c r="C21" s="21"/>
      <c r="D21" s="21"/>
      <c r="E21" s="21"/>
      <c r="F21" s="59" t="s">
        <v>72</v>
      </c>
      <c r="H21" s="95"/>
      <c r="I21" s="80"/>
      <c r="J21" s="82"/>
      <c r="K21" s="84"/>
      <c r="L21" s="7"/>
    </row>
    <row r="22" spans="1:12" ht="16.5" customHeight="1" x14ac:dyDescent="0.25">
      <c r="A22" s="5"/>
      <c r="B22" s="83"/>
      <c r="C22" s="21"/>
      <c r="D22" s="21"/>
      <c r="E22" s="21"/>
      <c r="F22" s="59" t="s">
        <v>49</v>
      </c>
      <c r="H22" s="95"/>
      <c r="I22" s="80"/>
      <c r="J22" s="82"/>
      <c r="K22" s="84"/>
      <c r="L22" s="7"/>
    </row>
    <row r="23" spans="1:12" ht="16.5" customHeight="1" x14ac:dyDescent="0.25">
      <c r="A23" s="5"/>
      <c r="B23" s="83"/>
      <c r="C23" s="21"/>
      <c r="D23" s="21"/>
      <c r="E23" s="21"/>
      <c r="F23" s="107" t="s">
        <v>50</v>
      </c>
      <c r="H23" s="95"/>
      <c r="I23" s="80"/>
      <c r="J23" s="82"/>
      <c r="K23" s="84"/>
      <c r="L23" s="7"/>
    </row>
    <row r="24" spans="1:12" ht="16.5" customHeight="1" x14ac:dyDescent="0.25">
      <c r="A24" s="5"/>
      <c r="B24" s="83"/>
      <c r="C24" s="21"/>
      <c r="D24" s="21"/>
      <c r="E24" s="21"/>
      <c r="H24" s="95"/>
      <c r="I24" s="80"/>
      <c r="J24" s="82"/>
      <c r="K24" s="84"/>
      <c r="L24" s="7"/>
    </row>
    <row r="25" spans="1:12" ht="16.5" customHeight="1" x14ac:dyDescent="0.25">
      <c r="A25" s="5"/>
      <c r="B25" s="83"/>
      <c r="C25" s="21"/>
      <c r="D25" s="21"/>
      <c r="E25" s="21"/>
      <c r="F25" s="59" t="s">
        <v>90</v>
      </c>
      <c r="H25" s="95"/>
      <c r="I25" s="80"/>
      <c r="J25" s="82"/>
      <c r="K25" s="84"/>
      <c r="L25" s="7"/>
    </row>
    <row r="26" spans="1:12" ht="16.5" customHeight="1" x14ac:dyDescent="0.25">
      <c r="A26" s="5"/>
      <c r="B26" s="83"/>
      <c r="C26" s="21"/>
      <c r="D26" s="21"/>
      <c r="E26" s="21"/>
      <c r="F26" s="59" t="s">
        <v>92</v>
      </c>
      <c r="H26" s="95"/>
      <c r="I26" s="80"/>
      <c r="J26" s="82"/>
      <c r="K26" s="84"/>
      <c r="L26" s="7"/>
    </row>
    <row r="27" spans="1:12" ht="16.5" customHeight="1" x14ac:dyDescent="0.25">
      <c r="A27" s="5"/>
      <c r="H27" s="95"/>
      <c r="I27" s="80"/>
      <c r="J27" s="82"/>
      <c r="K27" s="84"/>
      <c r="L27" s="7"/>
    </row>
    <row r="28" spans="1:12" ht="16.5" customHeight="1" x14ac:dyDescent="0.25">
      <c r="A28" s="5"/>
      <c r="B28" s="89" t="s">
        <v>44</v>
      </c>
      <c r="C28" s="7"/>
      <c r="D28" s="7"/>
      <c r="E28" s="7"/>
      <c r="F28" s="20" t="s">
        <v>43</v>
      </c>
      <c r="I28" s="80"/>
      <c r="J28" s="82"/>
      <c r="K28" s="84"/>
      <c r="L28" s="7"/>
    </row>
    <row r="29" spans="1:12" ht="16.5" customHeight="1" x14ac:dyDescent="0.25">
      <c r="A29" s="5"/>
      <c r="F29" s="59" t="s">
        <v>91</v>
      </c>
      <c r="I29" s="80"/>
      <c r="J29" s="87"/>
      <c r="K29" s="88"/>
      <c r="L29" s="7"/>
    </row>
    <row r="30" spans="1:12" ht="16.5" customHeight="1" x14ac:dyDescent="0.25">
      <c r="A30" s="5"/>
      <c r="I30" s="80"/>
      <c r="J30" s="87"/>
      <c r="K30" s="88"/>
      <c r="L30" s="7"/>
    </row>
    <row r="31" spans="1:12" ht="16.5" customHeight="1" x14ac:dyDescent="0.25">
      <c r="A31" s="5"/>
      <c r="B31" s="89" t="s">
        <v>30</v>
      </c>
      <c r="C31" s="23"/>
      <c r="D31" s="23"/>
      <c r="E31" s="23"/>
      <c r="F31" s="59" t="s">
        <v>40</v>
      </c>
      <c r="H31" s="86"/>
      <c r="I31" s="7"/>
      <c r="J31" s="24"/>
      <c r="K31" s="54"/>
      <c r="L31" s="7"/>
    </row>
    <row r="32" spans="1:12" ht="16.5" customHeight="1" x14ac:dyDescent="0.25">
      <c r="A32" s="5"/>
      <c r="B32" s="89"/>
      <c r="C32" s="23"/>
      <c r="D32" s="23"/>
      <c r="E32" s="23"/>
      <c r="F32" s="59" t="s">
        <v>86</v>
      </c>
      <c r="H32" s="86"/>
      <c r="I32" s="7"/>
      <c r="J32" s="24"/>
      <c r="K32" s="54"/>
      <c r="L32" s="7"/>
    </row>
    <row r="33" spans="1:12" ht="16.5" customHeight="1" x14ac:dyDescent="0.25">
      <c r="A33" s="5"/>
      <c r="B33" s="89"/>
      <c r="C33" s="23"/>
      <c r="D33" s="23"/>
      <c r="E33" s="23"/>
      <c r="F33" s="59" t="s">
        <v>85</v>
      </c>
      <c r="H33" s="86"/>
      <c r="I33" s="7"/>
      <c r="J33" s="24"/>
      <c r="K33" s="54"/>
      <c r="L33" s="7"/>
    </row>
    <row r="34" spans="1:12" ht="16.5" customHeight="1" x14ac:dyDescent="0.25">
      <c r="A34" s="5"/>
      <c r="B34" s="23"/>
      <c r="C34" s="23"/>
      <c r="D34" s="23"/>
      <c r="E34" s="23"/>
      <c r="H34" s="35"/>
      <c r="I34" s="7"/>
      <c r="J34" s="15"/>
      <c r="K34" s="53"/>
      <c r="L34" s="7"/>
    </row>
    <row r="35" spans="1:12" ht="16.5" customHeight="1" x14ac:dyDescent="0.25">
      <c r="A35" s="5"/>
      <c r="B35" s="23"/>
      <c r="C35" s="23"/>
      <c r="D35" s="23"/>
      <c r="E35" s="23"/>
      <c r="F35" s="59" t="s">
        <v>41</v>
      </c>
      <c r="H35" s="36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7"/>
      <c r="I36" s="7"/>
      <c r="J36" s="11"/>
      <c r="K36" s="55"/>
      <c r="L36" s="7"/>
    </row>
    <row r="37" spans="1:12" ht="16.5" customHeight="1" x14ac:dyDescent="0.25">
      <c r="A37" s="5"/>
      <c r="B37" s="23"/>
      <c r="C37" s="23"/>
      <c r="D37" s="23"/>
      <c r="E37" s="23"/>
      <c r="F37" s="59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9" t="s">
        <v>79</v>
      </c>
      <c r="G38" s="15"/>
      <c r="H38" s="20"/>
      <c r="I38" s="15"/>
      <c r="J38" s="15"/>
      <c r="K38" s="53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3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3"/>
    </row>
    <row r="41" spans="1:12" x14ac:dyDescent="0.25">
      <c r="A41" s="18"/>
      <c r="B41" s="115" t="s">
        <v>93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9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2"/>
  <sheetViews>
    <sheetView view="pageBreakPreview" zoomScale="85" zoomScaleNormal="85" zoomScaleSheetLayoutView="85" workbookViewId="0">
      <selection activeCell="M28" sqref="M28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3" t="s">
        <v>13</v>
      </c>
      <c r="D7" s="143"/>
      <c r="E7" s="143"/>
      <c r="F7" s="143"/>
      <c r="G7" s="143"/>
      <c r="H7" s="143"/>
      <c r="I7" s="47"/>
      <c r="J7" s="47"/>
      <c r="K7" s="47"/>
      <c r="L7" s="9"/>
      <c r="M7" s="5"/>
    </row>
    <row r="8" spans="1:20" x14ac:dyDescent="0.25">
      <c r="A8" s="5"/>
      <c r="B8" s="6"/>
      <c r="C8" s="144" t="s">
        <v>94</v>
      </c>
      <c r="D8" s="144"/>
      <c r="E8" s="144"/>
      <c r="F8" s="144"/>
      <c r="G8" s="144"/>
      <c r="H8" s="144"/>
      <c r="I8" s="48"/>
      <c r="J8" s="48"/>
      <c r="K8" s="48"/>
      <c r="L8" s="9"/>
      <c r="M8" s="5"/>
    </row>
    <row r="9" spans="1:20" x14ac:dyDescent="0.25">
      <c r="A9" s="5"/>
      <c r="B9" s="6"/>
      <c r="C9" s="6"/>
      <c r="D9" s="6"/>
      <c r="E9" s="6"/>
      <c r="F9" s="6"/>
      <c r="G9" s="38"/>
      <c r="H9" s="38"/>
      <c r="I9" s="48"/>
      <c r="J9" s="48"/>
      <c r="K9" s="48"/>
      <c r="L9" s="9"/>
      <c r="M9" s="5"/>
    </row>
    <row r="10" spans="1:20" ht="15.75" customHeight="1" x14ac:dyDescent="0.25">
      <c r="A10" s="5"/>
      <c r="B10" s="7"/>
      <c r="C10" s="49">
        <v>2005</v>
      </c>
      <c r="D10" s="49">
        <v>2006</v>
      </c>
      <c r="E10" s="49">
        <v>2007</v>
      </c>
      <c r="F10" s="49">
        <v>2008</v>
      </c>
      <c r="G10" s="49">
        <v>2009</v>
      </c>
      <c r="H10" s="50">
        <v>2010</v>
      </c>
      <c r="I10" s="50">
        <v>2011</v>
      </c>
      <c r="J10" s="50">
        <v>2012</v>
      </c>
      <c r="K10" s="51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7"/>
      <c r="G11" s="38"/>
      <c r="H11" s="38"/>
      <c r="I11" s="48"/>
      <c r="J11" s="48"/>
      <c r="K11" s="48"/>
      <c r="L11" s="9"/>
      <c r="M11" s="5"/>
    </row>
    <row r="12" spans="1:20" x14ac:dyDescent="0.25">
      <c r="A12" s="5"/>
      <c r="B12" s="7" t="s">
        <v>4</v>
      </c>
      <c r="C12" s="33">
        <v>13.396652148816713</v>
      </c>
      <c r="D12" s="33">
        <v>14.394956038870887</v>
      </c>
      <c r="E12" s="33">
        <v>7.3541458086829881</v>
      </c>
      <c r="F12" s="33">
        <v>-4.1477085393999413</v>
      </c>
      <c r="G12" s="33">
        <v>-4.1483214089157894</v>
      </c>
      <c r="H12" s="33">
        <v>13.220411971578262</v>
      </c>
      <c r="I12" s="33">
        <v>11.076296128594088</v>
      </c>
      <c r="J12" s="33">
        <v>6.2532611531437521</v>
      </c>
      <c r="K12" s="46"/>
      <c r="L12" s="9"/>
      <c r="M12" s="5"/>
      <c r="O12" s="13"/>
      <c r="P12" s="44"/>
      <c r="R12" s="12"/>
      <c r="S12" s="13"/>
      <c r="T12" s="44"/>
    </row>
    <row r="13" spans="1:20" x14ac:dyDescent="0.25">
      <c r="A13" s="5"/>
      <c r="B13" s="7" t="s">
        <v>5</v>
      </c>
      <c r="C13" s="34">
        <v>7.3913850458685593</v>
      </c>
      <c r="D13" s="34">
        <v>2.8274581318445069</v>
      </c>
      <c r="E13" s="34">
        <v>9.0379443627277354</v>
      </c>
      <c r="F13" s="34">
        <v>0.75223376512694173</v>
      </c>
      <c r="G13" s="34">
        <v>-3.396216887725434</v>
      </c>
      <c r="H13" s="43">
        <v>4.183239459841448</v>
      </c>
      <c r="I13" s="34">
        <v>8.7586733537957429</v>
      </c>
      <c r="J13" s="34">
        <v>5.8599378321888551</v>
      </c>
      <c r="K13" s="46"/>
      <c r="L13" s="9"/>
      <c r="M13" s="5"/>
      <c r="P13" s="44"/>
      <c r="R13" s="12"/>
      <c r="S13" s="12"/>
      <c r="T13" s="44"/>
    </row>
    <row r="14" spans="1:20" x14ac:dyDescent="0.25">
      <c r="A14" s="5"/>
      <c r="B14" s="7"/>
      <c r="C14" s="7"/>
      <c r="D14" s="7"/>
      <c r="E14" s="7"/>
      <c r="F14" s="7"/>
      <c r="G14" s="25"/>
      <c r="H14" s="42"/>
      <c r="I14" s="39"/>
      <c r="J14" s="39"/>
      <c r="K14" s="39"/>
      <c r="L14" s="9"/>
      <c r="M14" s="5"/>
      <c r="P14" s="44"/>
      <c r="R14" s="12"/>
      <c r="S14" s="12"/>
      <c r="T14" s="44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4"/>
      <c r="R15" s="12"/>
      <c r="S15" s="12"/>
      <c r="T15" s="44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4"/>
      <c r="R16" s="12"/>
      <c r="S16" s="12"/>
      <c r="T16" s="44"/>
    </row>
    <row r="17" spans="1:20" x14ac:dyDescent="0.25">
      <c r="A17" s="5"/>
      <c r="B17" s="14"/>
      <c r="C17" s="14"/>
      <c r="D17" s="14"/>
      <c r="E17" s="14"/>
      <c r="F17" s="14"/>
      <c r="G17" s="40"/>
      <c r="H17" s="41"/>
      <c r="I17" s="41"/>
      <c r="J17" s="41"/>
      <c r="K17" s="41"/>
      <c r="L17" s="9"/>
      <c r="M17" s="5"/>
      <c r="P17" s="44"/>
      <c r="R17" s="12"/>
      <c r="S17" s="12"/>
      <c r="T17" s="44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4"/>
      <c r="R18" s="12"/>
      <c r="S18" s="12"/>
      <c r="T18" s="44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4"/>
      <c r="R19" s="12"/>
      <c r="S19" s="12"/>
      <c r="T19" s="44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4"/>
      <c r="R20" s="12"/>
      <c r="S20" s="12"/>
      <c r="T20" s="44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4"/>
      <c r="R21" s="12"/>
      <c r="S21" s="12"/>
      <c r="T21" s="44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4"/>
      <c r="R22" s="12"/>
      <c r="S22" s="12"/>
      <c r="T22" s="44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4"/>
      <c r="R23" s="12"/>
      <c r="S23" s="12"/>
      <c r="T23" s="44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4"/>
      <c r="R24" s="12"/>
      <c r="S24" s="12"/>
      <c r="T24" s="44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4"/>
      <c r="R25" s="12"/>
      <c r="S25" s="12"/>
      <c r="T25" s="44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4"/>
      <c r="R26" s="12"/>
      <c r="S26" s="12"/>
      <c r="T26" s="44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4"/>
      <c r="R27" s="12"/>
      <c r="S27" s="12"/>
      <c r="T27" s="44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4"/>
      <c r="R28" s="12"/>
      <c r="S28" s="12"/>
      <c r="T28" s="44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4"/>
      <c r="R29" s="12"/>
      <c r="S29" s="12"/>
      <c r="T29" s="44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4"/>
      <c r="R30" s="12"/>
      <c r="S30" s="12"/>
      <c r="T30" s="44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4"/>
      <c r="R31" s="12"/>
      <c r="S31" s="12"/>
      <c r="T31" s="44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4"/>
      <c r="R32" s="12"/>
      <c r="S32" s="12"/>
      <c r="T32" s="44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4"/>
      <c r="R33" s="12"/>
      <c r="S33" s="12"/>
      <c r="T33" s="44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4"/>
      <c r="R34" s="12"/>
      <c r="S34" s="12"/>
      <c r="T34" s="44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4"/>
      <c r="R35" s="12"/>
      <c r="S35" s="12"/>
      <c r="T35" s="44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4"/>
      <c r="R36" s="12"/>
      <c r="S36" s="12"/>
      <c r="T36" s="44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4"/>
      <c r="R37" s="12"/>
      <c r="S37" s="12"/>
      <c r="T37" s="44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4"/>
      <c r="R38" s="12"/>
      <c r="S38" s="12"/>
      <c r="T38" s="44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44"/>
      <c r="R39" s="12"/>
      <c r="S39" s="12"/>
      <c r="T39" s="44"/>
    </row>
    <row r="40" spans="1:20" x14ac:dyDescent="0.25">
      <c r="A40" s="5"/>
      <c r="B40" s="7"/>
      <c r="C40" s="7"/>
      <c r="D40" s="7"/>
      <c r="E40" s="7"/>
      <c r="F40" s="7"/>
      <c r="G40" s="15"/>
      <c r="H40" s="11"/>
      <c r="I40" s="11"/>
      <c r="J40" s="11"/>
      <c r="K40" s="11"/>
      <c r="L40" s="9"/>
      <c r="M40" s="5"/>
      <c r="P40" s="44"/>
      <c r="R40" s="12"/>
      <c r="S40" s="12"/>
      <c r="T40" s="44"/>
    </row>
    <row r="41" spans="1:20" x14ac:dyDescent="0.25">
      <c r="A41" s="114"/>
      <c r="B41" s="115" t="str">
        <f>Índice!B41</f>
        <v>Fuente: Departamento Administrativo Nacional de Estadistica, Dane diciembre 2012.</v>
      </c>
      <c r="C41" s="115"/>
      <c r="D41" s="19"/>
      <c r="E41" s="19"/>
      <c r="F41" s="19"/>
      <c r="G41" s="26"/>
      <c r="H41" s="26"/>
      <c r="I41" s="26"/>
      <c r="J41" s="26"/>
      <c r="K41" s="26"/>
      <c r="L41" s="27"/>
      <c r="M41" s="5"/>
      <c r="P41" s="44"/>
      <c r="R41" s="12"/>
      <c r="S41" s="12"/>
      <c r="T41" s="44"/>
    </row>
    <row r="42" spans="1:20" x14ac:dyDescent="0.25">
      <c r="A42" s="7"/>
      <c r="B42" s="7"/>
      <c r="C42" s="7"/>
      <c r="D42" s="30"/>
      <c r="E42" s="30"/>
      <c r="F42" s="30"/>
      <c r="G42" s="30"/>
      <c r="H42" s="30"/>
      <c r="I42" s="30"/>
      <c r="J42" s="30"/>
      <c r="K42" s="30"/>
      <c r="L42" s="30"/>
      <c r="P42" s="44"/>
      <c r="R42" s="12"/>
      <c r="S42" s="12"/>
      <c r="T42" s="44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tabSelected="1" view="pageBreakPreview" zoomScaleNormal="85" zoomScaleSheetLayoutView="100" workbookViewId="0">
      <selection activeCell="B44" sqref="B44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57" customWidth="1"/>
    <col min="15" max="15" width="10.85546875" style="12" customWidth="1"/>
    <col min="16" max="20" width="10.85546875" style="12"/>
    <col min="21" max="21" width="10.85546875" style="57"/>
    <col min="22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3" t="s">
        <v>34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0" x14ac:dyDescent="0.25">
      <c r="A8" s="5"/>
      <c r="B8" s="6"/>
      <c r="C8" s="144" t="s">
        <v>94</v>
      </c>
      <c r="D8" s="144"/>
      <c r="E8" s="144"/>
      <c r="F8" s="144"/>
      <c r="G8" s="144"/>
      <c r="H8" s="144"/>
      <c r="I8" s="144"/>
      <c r="J8" s="144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38"/>
      <c r="K9" s="6"/>
      <c r="L9" s="9"/>
      <c r="M9" s="5"/>
    </row>
    <row r="10" spans="1:20" ht="15.75" customHeight="1" x14ac:dyDescent="0.25">
      <c r="A10" s="5"/>
      <c r="B10" s="7"/>
      <c r="C10" s="145" t="s">
        <v>14</v>
      </c>
      <c r="D10" s="145"/>
      <c r="E10" s="145"/>
      <c r="F10" s="145"/>
      <c r="G10" s="145"/>
      <c r="H10" s="145"/>
      <c r="I10" s="145"/>
      <c r="J10" s="75" t="s">
        <v>27</v>
      </c>
      <c r="K10" s="75"/>
      <c r="L10" s="9"/>
      <c r="M10" s="5"/>
      <c r="O10" s="57"/>
      <c r="P10" s="57"/>
      <c r="Q10" s="57"/>
      <c r="R10" s="57"/>
      <c r="S10" s="57"/>
      <c r="T10" s="57"/>
    </row>
    <row r="11" spans="1:20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1">
        <v>2012</v>
      </c>
      <c r="K11" s="71"/>
      <c r="L11" s="9"/>
      <c r="M11" s="5"/>
      <c r="O11" s="57"/>
      <c r="P11" s="57"/>
      <c r="Q11" s="57"/>
      <c r="R11" s="57"/>
      <c r="S11" s="57"/>
      <c r="T11" s="57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8"/>
      <c r="K12" s="38"/>
      <c r="L12" s="9"/>
      <c r="M12" s="5"/>
      <c r="O12" s="58"/>
      <c r="P12" s="58"/>
      <c r="Q12" s="58"/>
      <c r="R12" s="57"/>
      <c r="S12" s="57"/>
      <c r="T12" s="57"/>
    </row>
    <row r="13" spans="1:20" x14ac:dyDescent="0.25">
      <c r="A13" s="5"/>
      <c r="B13" s="14" t="s">
        <v>4</v>
      </c>
      <c r="C13" s="113">
        <v>14.394956038870887</v>
      </c>
      <c r="D13" s="113">
        <v>7.3541458086829881</v>
      </c>
      <c r="E13" s="113">
        <v>-4.1477085393999413</v>
      </c>
      <c r="F13" s="113">
        <v>-4.1483214089157894</v>
      </c>
      <c r="G13" s="113">
        <v>13.220411971578262</v>
      </c>
      <c r="H13" s="113">
        <v>11.076296128594088</v>
      </c>
      <c r="I13" s="113">
        <v>6.2532611531437521</v>
      </c>
      <c r="J13" s="113">
        <v>6.2532611531437521</v>
      </c>
      <c r="K13" s="29"/>
      <c r="L13" s="9"/>
      <c r="M13" s="5"/>
      <c r="N13" s="151"/>
      <c r="O13" s="127"/>
      <c r="P13" s="127"/>
      <c r="Q13" s="127"/>
      <c r="R13" s="125"/>
      <c r="S13" s="125"/>
      <c r="T13" s="125"/>
    </row>
    <row r="14" spans="1:20" x14ac:dyDescent="0.25">
      <c r="B14" s="7" t="s">
        <v>9</v>
      </c>
      <c r="C14" s="34">
        <v>52.96604919149992</v>
      </c>
      <c r="D14" s="34">
        <v>35.822845050171615</v>
      </c>
      <c r="E14" s="34">
        <v>12.30803637990161</v>
      </c>
      <c r="F14" s="34">
        <v>-0.26817125788251017</v>
      </c>
      <c r="G14" s="34">
        <v>31.948937076527816</v>
      </c>
      <c r="H14" s="34">
        <v>29.144304103950613</v>
      </c>
      <c r="I14" s="113">
        <v>18.266894768500052</v>
      </c>
      <c r="J14" s="34">
        <v>2.8843237959576844</v>
      </c>
      <c r="K14" s="46"/>
      <c r="L14" s="9"/>
      <c r="M14" s="5"/>
      <c r="N14" s="151"/>
      <c r="O14" s="127"/>
      <c r="P14" s="127"/>
      <c r="Q14" s="127"/>
      <c r="R14" s="125"/>
      <c r="S14" s="125"/>
      <c r="T14" s="125"/>
    </row>
    <row r="15" spans="1:20" x14ac:dyDescent="0.25">
      <c r="B15" s="7" t="s">
        <v>6</v>
      </c>
      <c r="C15" s="34">
        <v>17.364829795045122</v>
      </c>
      <c r="D15" s="34">
        <v>8.2332003020170639</v>
      </c>
      <c r="E15" s="34">
        <v>-8.3712864873486392E-2</v>
      </c>
      <c r="F15" s="34">
        <v>1.2607346971344136</v>
      </c>
      <c r="G15" s="34">
        <v>18.454931394856345</v>
      </c>
      <c r="H15" s="34">
        <v>14.958547800996168</v>
      </c>
      <c r="I15" s="113">
        <v>9.4258144783287978</v>
      </c>
      <c r="J15" s="34">
        <v>1.5483810248301701</v>
      </c>
      <c r="K15" s="46"/>
      <c r="L15" s="9"/>
      <c r="M15" s="5"/>
      <c r="N15" s="151"/>
      <c r="O15" s="125"/>
      <c r="P15" s="125"/>
      <c r="Q15" s="125"/>
      <c r="R15" s="125"/>
      <c r="S15" s="125"/>
      <c r="T15" s="125"/>
    </row>
    <row r="16" spans="1:20" x14ac:dyDescent="0.25">
      <c r="B16" s="7" t="s">
        <v>8</v>
      </c>
      <c r="C16" s="33">
        <v>17.244900410850271</v>
      </c>
      <c r="D16" s="33">
        <v>15.251493386067194</v>
      </c>
      <c r="E16" s="33">
        <v>-7.7176792731281418</v>
      </c>
      <c r="F16" s="33">
        <v>-4.3564127513222477</v>
      </c>
      <c r="G16" s="33">
        <v>19.70910262996204</v>
      </c>
      <c r="H16" s="33">
        <v>14.112380728000939</v>
      </c>
      <c r="I16" s="113">
        <v>4.3681517202731168</v>
      </c>
      <c r="J16" s="34">
        <v>0.64996723185220817</v>
      </c>
      <c r="K16" s="46"/>
      <c r="L16" s="9"/>
      <c r="M16" s="5"/>
      <c r="N16" s="151"/>
      <c r="O16" s="127"/>
      <c r="P16" s="126">
        <v>2010</v>
      </c>
      <c r="Q16" s="126">
        <v>2011</v>
      </c>
      <c r="R16" s="126">
        <v>2012</v>
      </c>
      <c r="S16" s="125" t="s">
        <v>82</v>
      </c>
      <c r="T16" s="125"/>
    </row>
    <row r="17" spans="1:20" x14ac:dyDescent="0.25">
      <c r="B17" s="7" t="s">
        <v>2</v>
      </c>
      <c r="C17" s="34">
        <v>6.7302335547460901</v>
      </c>
      <c r="D17" s="34">
        <v>-0.93553632731726566</v>
      </c>
      <c r="E17" s="34">
        <v>-8.1011247340156078</v>
      </c>
      <c r="F17" s="34">
        <v>-5.3156182810518704</v>
      </c>
      <c r="G17" s="34">
        <v>1.7770221487295457</v>
      </c>
      <c r="H17" s="34">
        <v>1.6292906178489552</v>
      </c>
      <c r="I17" s="113">
        <v>1.8452220120688034</v>
      </c>
      <c r="J17" s="34">
        <v>0.64348956868715146</v>
      </c>
      <c r="K17" s="46"/>
      <c r="L17" s="9"/>
      <c r="M17" s="5"/>
      <c r="N17" s="151"/>
      <c r="O17" s="127" t="str">
        <f>B19</f>
        <v>Vehículos</v>
      </c>
      <c r="P17" s="127">
        <f>G19</f>
        <v>39.509802012965544</v>
      </c>
      <c r="Q17" s="127">
        <f t="shared" ref="Q17:S17" si="0">H19</f>
        <v>11.940079819151016</v>
      </c>
      <c r="R17" s="127">
        <f t="shared" si="0"/>
        <v>1.4853182245990526</v>
      </c>
      <c r="S17" s="127">
        <f t="shared" si="0"/>
        <v>0.14041858131513002</v>
      </c>
      <c r="T17" s="125"/>
    </row>
    <row r="18" spans="1:20" x14ac:dyDescent="0.25">
      <c r="B18" s="7" t="s">
        <v>7</v>
      </c>
      <c r="C18" s="34">
        <v>9.1745196558342244</v>
      </c>
      <c r="D18" s="34">
        <v>1.67004098563035</v>
      </c>
      <c r="E18" s="34">
        <v>5.0511918870088657E-2</v>
      </c>
      <c r="F18" s="34">
        <v>-0.63787646362066797</v>
      </c>
      <c r="G18" s="34">
        <v>2.1438133299459761</v>
      </c>
      <c r="H18" s="34">
        <v>11.165638302960733</v>
      </c>
      <c r="I18" s="113">
        <v>4.511776399012124</v>
      </c>
      <c r="J18" s="34">
        <v>0.38194633365748387</v>
      </c>
      <c r="K18" s="46"/>
      <c r="L18" s="9"/>
      <c r="M18" s="5"/>
      <c r="N18" s="151"/>
      <c r="O18" s="127" t="str">
        <f>B18</f>
        <v>Farmacéuticos</v>
      </c>
      <c r="P18" s="127">
        <f>G18</f>
        <v>2.1438133299459761</v>
      </c>
      <c r="Q18" s="127">
        <f t="shared" ref="Q18:S18" si="1">H18</f>
        <v>11.165638302960733</v>
      </c>
      <c r="R18" s="127">
        <f t="shared" si="1"/>
        <v>4.511776399012124</v>
      </c>
      <c r="S18" s="127">
        <f t="shared" si="1"/>
        <v>0.38194633365748387</v>
      </c>
      <c r="T18" s="125"/>
    </row>
    <row r="19" spans="1:20" x14ac:dyDescent="0.25">
      <c r="B19" s="7" t="s">
        <v>10</v>
      </c>
      <c r="C19" s="34">
        <v>38.201236209999202</v>
      </c>
      <c r="D19" s="34">
        <v>22.935243109614014</v>
      </c>
      <c r="E19" s="34">
        <v>-6.5585472184698679</v>
      </c>
      <c r="F19" s="34">
        <v>-15.614039410890157</v>
      </c>
      <c r="G19" s="34">
        <v>39.509802012965544</v>
      </c>
      <c r="H19" s="34">
        <v>11.940079819151016</v>
      </c>
      <c r="I19" s="113">
        <v>1.4853182245990526</v>
      </c>
      <c r="J19" s="34">
        <v>0.14041858131513002</v>
      </c>
      <c r="K19" s="46"/>
      <c r="L19" s="9"/>
      <c r="M19" s="5"/>
      <c r="N19" s="151"/>
      <c r="O19" s="127" t="str">
        <f>B17</f>
        <v>Alimentos</v>
      </c>
      <c r="P19" s="127">
        <f>G17</f>
        <v>1.7770221487295457</v>
      </c>
      <c r="Q19" s="127">
        <f t="shared" ref="Q19:S19" si="2">H17</f>
        <v>1.6292906178489552</v>
      </c>
      <c r="R19" s="127">
        <f t="shared" si="2"/>
        <v>1.8452220120688034</v>
      </c>
      <c r="S19" s="127">
        <f t="shared" si="2"/>
        <v>0.64348956868715146</v>
      </c>
      <c r="T19" s="125"/>
    </row>
    <row r="20" spans="1:20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51"/>
      <c r="O20" s="127" t="str">
        <f>B16</f>
        <v>Electrodomésticos</v>
      </c>
      <c r="P20" s="127">
        <f>G16</f>
        <v>19.70910262996204</v>
      </c>
      <c r="Q20" s="127">
        <f t="shared" ref="Q20:S20" si="3">H16</f>
        <v>14.112380728000939</v>
      </c>
      <c r="R20" s="127">
        <f t="shared" si="3"/>
        <v>4.3681517202731168</v>
      </c>
      <c r="S20" s="127">
        <f t="shared" si="3"/>
        <v>0.64996723185220817</v>
      </c>
      <c r="T20" s="125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51"/>
      <c r="O21" s="127" t="str">
        <f>B15</f>
        <v>Textiles</v>
      </c>
      <c r="P21" s="127">
        <f>G15</f>
        <v>18.454931394856345</v>
      </c>
      <c r="Q21" s="127">
        <f t="shared" ref="Q21:S21" si="4">H15</f>
        <v>14.958547800996168</v>
      </c>
      <c r="R21" s="127">
        <f t="shared" si="4"/>
        <v>9.4258144783287978</v>
      </c>
      <c r="S21" s="127">
        <f t="shared" si="4"/>
        <v>1.5483810248301701</v>
      </c>
      <c r="T21" s="125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51"/>
      <c r="O22" s="127" t="str">
        <f>B14</f>
        <v>Oficina</v>
      </c>
      <c r="P22" s="127">
        <f>G14</f>
        <v>31.948937076527816</v>
      </c>
      <c r="Q22" s="127">
        <f t="shared" ref="Q22:S22" si="5">H14</f>
        <v>29.144304103950613</v>
      </c>
      <c r="R22" s="127">
        <f t="shared" si="5"/>
        <v>18.266894768500052</v>
      </c>
      <c r="S22" s="127">
        <f t="shared" si="5"/>
        <v>2.8843237959576844</v>
      </c>
      <c r="T22" s="125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51"/>
      <c r="O23" s="127" t="str">
        <f>B13</f>
        <v>Ventas reales</v>
      </c>
      <c r="P23" s="127">
        <f>G13</f>
        <v>13.220411971578262</v>
      </c>
      <c r="Q23" s="127">
        <f t="shared" ref="Q23:S23" si="6">H13</f>
        <v>11.076296128594088</v>
      </c>
      <c r="R23" s="127">
        <f t="shared" si="6"/>
        <v>6.2532611531437521</v>
      </c>
      <c r="S23" s="127">
        <f t="shared" si="6"/>
        <v>6.2532611531437521</v>
      </c>
      <c r="T23" s="125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51"/>
      <c r="O24" s="127"/>
      <c r="P24" s="129"/>
      <c r="Q24" s="125"/>
      <c r="R24" s="125"/>
      <c r="S24" s="125"/>
      <c r="T24" s="125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51"/>
      <c r="O25" s="152"/>
      <c r="P25" s="153"/>
      <c r="Q25" s="151"/>
      <c r="R25" s="151"/>
      <c r="S25" s="151"/>
      <c r="T25" s="151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51"/>
      <c r="O26" s="151"/>
      <c r="P26" s="151"/>
      <c r="Q26" s="151"/>
      <c r="R26" s="151"/>
      <c r="S26" s="151"/>
      <c r="T26" s="15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51"/>
      <c r="O27" s="152"/>
      <c r="P27" s="153"/>
      <c r="Q27" s="151"/>
      <c r="R27" s="151"/>
      <c r="S27" s="151"/>
      <c r="T27" s="151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9"/>
      <c r="P28" s="140"/>
      <c r="Q28" s="57"/>
      <c r="R28" s="57"/>
      <c r="S28" s="57"/>
      <c r="T28" s="5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4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4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44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44"/>
    </row>
    <row r="42" spans="1:16" x14ac:dyDescent="0.25">
      <c r="A42" s="114"/>
      <c r="B42" s="19" t="str">
        <f>Índice!B41</f>
        <v>Fuente: Departamento Administrativo Nacional de Estadistica, Dane diciembre 2012.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44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44"/>
    </row>
    <row r="44" spans="1:16" x14ac:dyDescent="0.25">
      <c r="P44" s="44"/>
    </row>
    <row r="45" spans="1:16" x14ac:dyDescent="0.25">
      <c r="P45" s="44"/>
    </row>
    <row r="46" spans="1:16" x14ac:dyDescent="0.25">
      <c r="P46" s="44"/>
    </row>
    <row r="47" spans="1:16" x14ac:dyDescent="0.25">
      <c r="P47" s="44"/>
    </row>
    <row r="48" spans="1:16" x14ac:dyDescent="0.25">
      <c r="P48" s="44"/>
    </row>
    <row r="49" spans="16:16" x14ac:dyDescent="0.25">
      <c r="P49" s="44"/>
    </row>
  </sheetData>
  <sortState ref="B13:J19">
    <sortCondition descending="1" ref="J13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A4" zoomScaleNormal="100" zoomScaleSheetLayoutView="100" workbookViewId="0">
      <selection activeCell="J14" sqref="J1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52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53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0"/>
      <c r="L9" s="9"/>
      <c r="M9" s="5"/>
      <c r="N9" s="125"/>
      <c r="O9" s="125"/>
      <c r="P9" s="125"/>
      <c r="Q9" s="125"/>
      <c r="R9" s="125"/>
      <c r="S9" s="12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N10" s="125"/>
      <c r="O10" s="125"/>
      <c r="P10" s="125"/>
      <c r="Q10" s="125"/>
      <c r="R10" s="125"/>
      <c r="S10" s="12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  <c r="R11" s="125"/>
      <c r="S11" s="12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  <c r="R12" s="125"/>
      <c r="S12" s="125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58</v>
      </c>
      <c r="Q13" s="126" t="s">
        <v>63</v>
      </c>
      <c r="R13" s="126"/>
      <c r="S13" s="125"/>
    </row>
    <row r="14" spans="1:21" x14ac:dyDescent="0.25">
      <c r="A14" s="5"/>
      <c r="B14" s="6" t="s">
        <v>54</v>
      </c>
      <c r="D14" s="33">
        <v>2.1809703365722521</v>
      </c>
      <c r="E14" s="33">
        <v>2.5733126624014613</v>
      </c>
      <c r="F14" s="33">
        <v>-1.2942917052506053</v>
      </c>
      <c r="G14" s="33">
        <v>-11.118779317409821</v>
      </c>
      <c r="H14" s="33">
        <v>2.4022129476851228</v>
      </c>
      <c r="I14" s="33">
        <v>-3.3801715558504308</v>
      </c>
      <c r="J14" s="112">
        <v>4.9012274527596267</v>
      </c>
      <c r="K14" s="46"/>
      <c r="L14" s="9"/>
      <c r="M14" s="5"/>
      <c r="N14" s="125">
        <v>2008</v>
      </c>
      <c r="O14" s="127" t="s">
        <v>60</v>
      </c>
      <c r="P14" s="127">
        <f>F14</f>
        <v>-1.2942917052506053</v>
      </c>
      <c r="Q14" s="127">
        <f>'H Bogotá anual'!R16</f>
        <v>0.68464187189141157</v>
      </c>
      <c r="R14" s="127"/>
      <c r="S14" s="125"/>
      <c r="T14" s="57"/>
      <c r="U14" s="57"/>
    </row>
    <row r="15" spans="1:21" x14ac:dyDescent="0.25">
      <c r="A15" s="5"/>
      <c r="B15" s="6" t="s">
        <v>55</v>
      </c>
      <c r="D15" s="34">
        <v>5.9959084182118927</v>
      </c>
      <c r="E15" s="34">
        <v>-2.1353920703036877</v>
      </c>
      <c r="F15" s="34">
        <v>-4.0188406101168468</v>
      </c>
      <c r="G15" s="34">
        <v>-8.2791409366632092</v>
      </c>
      <c r="H15" s="34">
        <v>1.7266444232602485</v>
      </c>
      <c r="I15" s="34">
        <v>2.5770478745211989</v>
      </c>
      <c r="J15" s="112">
        <v>1.5987392798821887E-2</v>
      </c>
      <c r="K15" s="46"/>
      <c r="L15" s="9"/>
      <c r="M15" s="5"/>
      <c r="N15" s="125"/>
      <c r="O15" s="128" t="s">
        <v>61</v>
      </c>
      <c r="P15" s="127">
        <f t="shared" ref="P15:P16" si="0">F15</f>
        <v>-4.0188406101168468</v>
      </c>
      <c r="Q15" s="127">
        <f>'H Bogotá anual'!R17</f>
        <v>-0.73041825847700581</v>
      </c>
      <c r="R15" s="127"/>
      <c r="S15" s="125"/>
      <c r="T15" s="57"/>
      <c r="U15" s="57"/>
    </row>
    <row r="16" spans="1:21" x14ac:dyDescent="0.25">
      <c r="A16" s="5"/>
      <c r="B16" s="6" t="s">
        <v>56</v>
      </c>
      <c r="D16" s="34">
        <v>6.7302335547460901</v>
      </c>
      <c r="E16" s="34">
        <v>-0.93553632731726566</v>
      </c>
      <c r="F16" s="34">
        <v>-8.1011247340156078</v>
      </c>
      <c r="G16" s="34">
        <v>-5.3156182810518704</v>
      </c>
      <c r="H16" s="34">
        <v>1.7770221487295457</v>
      </c>
      <c r="I16" s="34">
        <v>1.6292906178489552</v>
      </c>
      <c r="J16" s="106">
        <v>1.8452220120688034</v>
      </c>
      <c r="K16" s="46"/>
      <c r="L16" s="9"/>
      <c r="M16" s="5"/>
      <c r="N16" s="125"/>
      <c r="O16" s="125" t="s">
        <v>62</v>
      </c>
      <c r="P16" s="127">
        <f t="shared" si="0"/>
        <v>-8.1011247340156078</v>
      </c>
      <c r="Q16" s="127">
        <f>'H Bogotá anual'!R18</f>
        <v>-3.5403371660434946</v>
      </c>
      <c r="R16" s="127"/>
      <c r="S16" s="125"/>
      <c r="T16" s="57"/>
      <c r="U16" s="57"/>
    </row>
    <row r="17" spans="1:21" x14ac:dyDescent="0.25">
      <c r="A17" s="5"/>
      <c r="B17" s="6" t="s">
        <v>57</v>
      </c>
      <c r="D17" s="34">
        <v>3.2252683089584622</v>
      </c>
      <c r="E17" s="34">
        <v>-0.37619637630411651</v>
      </c>
      <c r="F17" s="34">
        <v>-8.6419308032696698</v>
      </c>
      <c r="G17" s="34">
        <v>-4.9393311630659964</v>
      </c>
      <c r="H17" s="34">
        <v>1.3065180619117323</v>
      </c>
      <c r="I17" s="34">
        <v>0.99875028169880142</v>
      </c>
      <c r="J17" s="106"/>
      <c r="K17" s="46"/>
      <c r="L17" s="9"/>
      <c r="M17" s="5"/>
      <c r="N17" s="125"/>
      <c r="O17" s="127" t="s">
        <v>17</v>
      </c>
      <c r="P17" s="127">
        <f>F17</f>
        <v>-8.6419308032696698</v>
      </c>
      <c r="Q17" s="127">
        <f>'H Bogotá anual'!R19</f>
        <v>-3.5475078194727061</v>
      </c>
      <c r="R17" s="127"/>
      <c r="S17" s="127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-11.118779317409821</v>
      </c>
      <c r="Q18" s="127">
        <f>'H Bogotá anual'!R20</f>
        <v>-5.2793615749977203</v>
      </c>
      <c r="R18" s="127"/>
      <c r="S18" s="127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>G15</f>
        <v>-8.2791409366632092</v>
      </c>
      <c r="Q19" s="127">
        <f>'H Bogotá anual'!R21</f>
        <v>-5.7082879173226857</v>
      </c>
      <c r="R19" s="125"/>
      <c r="S19" s="127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>G16</f>
        <v>-5.3156182810518704</v>
      </c>
      <c r="Q20" s="127">
        <f>'H Bogotá anual'!R22</f>
        <v>-4.1483214089157894</v>
      </c>
      <c r="R20" s="125"/>
      <c r="S20" s="127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>G17</f>
        <v>-4.9393311630659964</v>
      </c>
      <c r="Q21" s="127">
        <f>'H Bogotá anual'!R23</f>
        <v>2.1536930692234391</v>
      </c>
      <c r="R21" s="125"/>
      <c r="S21" s="127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2.4022129476851228</v>
      </c>
      <c r="Q22" s="127">
        <f>'H Bogotá anual'!R24</f>
        <v>6.8961830428739379</v>
      </c>
      <c r="R22" s="125"/>
      <c r="S22" s="125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>H15</f>
        <v>1.7266444232602485</v>
      </c>
      <c r="Q23" s="127">
        <f>'H Bogotá anual'!R25</f>
        <v>10.522541422271692</v>
      </c>
      <c r="R23" s="125"/>
      <c r="S23" s="125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>H16</f>
        <v>1.7770221487295457</v>
      </c>
      <c r="Q24" s="127">
        <f>'H Bogotá anual'!R26</f>
        <v>13.220411971578262</v>
      </c>
      <c r="R24" s="125"/>
      <c r="S24" s="125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>H17</f>
        <v>1.3065180619117323</v>
      </c>
      <c r="Q25" s="127">
        <f>'H Bogotá anual'!R27</f>
        <v>13.831815817931158</v>
      </c>
      <c r="R25" s="125"/>
      <c r="S25" s="125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-3.3801715558504308</v>
      </c>
      <c r="Q26" s="127">
        <f>'H Bogotá anual'!R28</f>
        <v>10.290058011602321</v>
      </c>
      <c r="R26" s="125"/>
      <c r="S26" s="125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>I15</f>
        <v>2.5770478745211989</v>
      </c>
      <c r="Q27" s="127">
        <f>'H Bogotá anual'!R29</f>
        <v>14.540136937216118</v>
      </c>
      <c r="R27" s="125"/>
      <c r="S27" s="125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>I16</f>
        <v>1.6292906178489552</v>
      </c>
      <c r="Q28" s="127">
        <f>'H Bogotá anual'!R30</f>
        <v>11.076296128594088</v>
      </c>
      <c r="R28" s="125"/>
      <c r="S28" s="125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>I17</f>
        <v>0.99875028169880142</v>
      </c>
      <c r="Q29" s="127">
        <f>'H Bogotá anual'!R31</f>
        <v>8.185094672110349</v>
      </c>
      <c r="R29" s="125"/>
      <c r="S29" s="125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4.9012274527596267</v>
      </c>
      <c r="Q30" s="127">
        <f>'H Bogotá anual'!R32</f>
        <v>9.9566510683063001</v>
      </c>
      <c r="R30" s="125"/>
      <c r="S30" s="125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>J15</f>
        <v>1.5987392798821887E-2</v>
      </c>
      <c r="Q31" s="127">
        <f>'H Bogotá anual'!R33</f>
        <v>4.1218198574484388</v>
      </c>
      <c r="R31" s="125"/>
      <c r="S31" s="125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>J16</f>
        <v>1.8452220120688034</v>
      </c>
      <c r="Q32" s="127">
        <f>'H Bogotá anual'!R34</f>
        <v>6.2532611531437521</v>
      </c>
      <c r="R32" s="125"/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>J17</f>
        <v>0</v>
      </c>
      <c r="Q33" s="127">
        <f>'H Bogotá anual'!R35</f>
        <v>0</v>
      </c>
      <c r="R33" s="125"/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5"/>
      <c r="R34" s="125"/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25"/>
      <c r="O35" s="125"/>
      <c r="P35" s="129"/>
      <c r="Q35" s="125"/>
      <c r="R35" s="125"/>
      <c r="S35" s="12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9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9" x14ac:dyDescent="0.25">
      <c r="P42" s="44"/>
    </row>
    <row r="43" spans="1:19" x14ac:dyDescent="0.25">
      <c r="P43" s="44"/>
    </row>
    <row r="44" spans="1:19" x14ac:dyDescent="0.25">
      <c r="P44" s="44"/>
    </row>
    <row r="45" spans="1:19" x14ac:dyDescent="0.25">
      <c r="P45" s="44"/>
    </row>
    <row r="46" spans="1:19" x14ac:dyDescent="0.25">
      <c r="P46" s="44"/>
    </row>
    <row r="47" spans="1:19" x14ac:dyDescent="0.25">
      <c r="P47" s="44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8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70" zoomScaleNormal="100" zoomScaleSheetLayoutView="70" workbookViewId="0">
      <selection activeCell="J16" sqref="J1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64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65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44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  <c r="R11" s="12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  <c r="R12" s="125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66</v>
      </c>
      <c r="Q13" s="126" t="s">
        <v>63</v>
      </c>
      <c r="R13" s="126"/>
    </row>
    <row r="14" spans="1:21" x14ac:dyDescent="0.25">
      <c r="A14" s="5"/>
      <c r="B14" s="6" t="s">
        <v>54</v>
      </c>
      <c r="D14" s="33">
        <v>7.4075178552790444</v>
      </c>
      <c r="E14" s="33">
        <v>20.348441729714729</v>
      </c>
      <c r="F14" s="33">
        <v>0.76938161097204194</v>
      </c>
      <c r="G14" s="33">
        <v>4.2570970695970711</v>
      </c>
      <c r="H14" s="33">
        <v>7.79433239275793</v>
      </c>
      <c r="I14" s="33">
        <v>10.57365193831612</v>
      </c>
      <c r="J14" s="112">
        <v>19.231938392947633</v>
      </c>
      <c r="K14" s="46"/>
      <c r="L14" s="9"/>
      <c r="M14" s="5"/>
      <c r="N14" s="125">
        <v>2008</v>
      </c>
      <c r="O14" s="127" t="s">
        <v>60</v>
      </c>
      <c r="P14" s="127">
        <f>F14</f>
        <v>0.76938161097204194</v>
      </c>
      <c r="Q14" s="127">
        <f>'H Bogotá anual'!R16</f>
        <v>0.68464187189141157</v>
      </c>
      <c r="R14" s="127"/>
      <c r="S14" s="57"/>
      <c r="T14" s="57"/>
      <c r="U14" s="57"/>
    </row>
    <row r="15" spans="1:21" x14ac:dyDescent="0.25">
      <c r="A15" s="5"/>
      <c r="B15" s="6" t="s">
        <v>55</v>
      </c>
      <c r="D15" s="34">
        <v>7.799397025664434</v>
      </c>
      <c r="E15" s="34">
        <v>13.89323023772311</v>
      </c>
      <c r="F15" s="34">
        <v>0.87596211386475886</v>
      </c>
      <c r="G15" s="34">
        <v>2.5989301531128772</v>
      </c>
      <c r="H15" s="34">
        <v>10.632825584177375</v>
      </c>
      <c r="I15" s="34">
        <v>21.590765737353344</v>
      </c>
      <c r="J15" s="112">
        <v>6.9972357880227376</v>
      </c>
      <c r="K15" s="46"/>
      <c r="L15" s="9"/>
      <c r="M15" s="5"/>
      <c r="N15" s="125"/>
      <c r="O15" s="128" t="s">
        <v>61</v>
      </c>
      <c r="P15" s="127">
        <f t="shared" ref="P15:P17" si="0">F15</f>
        <v>0.87596211386475886</v>
      </c>
      <c r="Q15" s="127">
        <f>'H Bogotá anual'!R17</f>
        <v>-0.73041825847700581</v>
      </c>
      <c r="R15" s="127"/>
      <c r="S15" s="57"/>
      <c r="T15" s="57"/>
      <c r="U15" s="57"/>
    </row>
    <row r="16" spans="1:21" x14ac:dyDescent="0.25">
      <c r="A16" s="5"/>
      <c r="B16" s="6" t="s">
        <v>56</v>
      </c>
      <c r="D16" s="34">
        <v>17.364829795045122</v>
      </c>
      <c r="E16" s="34">
        <v>8.2332003020170639</v>
      </c>
      <c r="F16" s="34">
        <v>-8.3712864873486392E-2</v>
      </c>
      <c r="G16" s="34">
        <v>1.2607346971344136</v>
      </c>
      <c r="H16" s="34">
        <v>18.454931394856345</v>
      </c>
      <c r="I16" s="34">
        <v>14.958547800996168</v>
      </c>
      <c r="J16" s="112">
        <v>9.4258144783287978</v>
      </c>
      <c r="K16" s="46"/>
      <c r="L16" s="9"/>
      <c r="M16" s="5"/>
      <c r="N16" s="125"/>
      <c r="O16" s="125" t="s">
        <v>62</v>
      </c>
      <c r="P16" s="127">
        <f t="shared" si="0"/>
        <v>-8.3712864873486392E-2</v>
      </c>
      <c r="Q16" s="127">
        <f>'H Bogotá anual'!R18</f>
        <v>-3.5403371660434946</v>
      </c>
      <c r="R16" s="127"/>
      <c r="S16" s="57"/>
      <c r="T16" s="57"/>
      <c r="U16" s="57"/>
    </row>
    <row r="17" spans="1:21" x14ac:dyDescent="0.25">
      <c r="A17" s="5"/>
      <c r="B17" s="6" t="s">
        <v>57</v>
      </c>
      <c r="D17" s="34">
        <v>15.547398634870069</v>
      </c>
      <c r="E17" s="34">
        <v>6.3993872997902157</v>
      </c>
      <c r="F17" s="34">
        <v>3.8218872837435081</v>
      </c>
      <c r="G17" s="34">
        <v>6.9415807560137432</v>
      </c>
      <c r="H17" s="34">
        <v>14.646191313759992</v>
      </c>
      <c r="I17" s="34">
        <v>15.247536437127529</v>
      </c>
      <c r="J17" s="112"/>
      <c r="K17" s="46"/>
      <c r="L17" s="9"/>
      <c r="M17" s="5"/>
      <c r="N17" s="125"/>
      <c r="O17" s="127" t="s">
        <v>17</v>
      </c>
      <c r="P17" s="127">
        <f t="shared" si="0"/>
        <v>3.8218872837435081</v>
      </c>
      <c r="Q17" s="127">
        <f>'H Bogotá anual'!R19</f>
        <v>-3.5475078194727061</v>
      </c>
      <c r="R17" s="127"/>
      <c r="S17" s="58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4.2570970695970711</v>
      </c>
      <c r="Q18" s="127">
        <f>'H Bogotá anual'!R20</f>
        <v>-5.2793615749977203</v>
      </c>
      <c r="R18" s="127"/>
      <c r="S18" s="58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>G15</f>
        <v>2.5989301531128772</v>
      </c>
      <c r="Q19" s="127">
        <f>'H Bogotá anual'!R21</f>
        <v>-5.7082879173226857</v>
      </c>
      <c r="R19" s="125"/>
      <c r="S19" s="58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 t="shared" ref="P20:P21" si="1">G16</f>
        <v>1.2607346971344136</v>
      </c>
      <c r="Q20" s="127">
        <f>'H Bogotá anual'!R22</f>
        <v>-4.1483214089157894</v>
      </c>
      <c r="R20" s="125"/>
      <c r="S20" s="58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 t="shared" si="1"/>
        <v>6.9415807560137432</v>
      </c>
      <c r="Q21" s="127">
        <f>'H Bogotá anual'!R23</f>
        <v>2.1536930692234391</v>
      </c>
      <c r="R21" s="125"/>
      <c r="S21" s="58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7.79433239275793</v>
      </c>
      <c r="Q22" s="127">
        <f>'H Bogotá anual'!R24</f>
        <v>6.8961830428739379</v>
      </c>
      <c r="R22" s="125"/>
      <c r="S22" s="57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 t="shared" ref="P23:P25" si="2">H15</f>
        <v>10.632825584177375</v>
      </c>
      <c r="Q23" s="127">
        <f>'H Bogotá anual'!R25</f>
        <v>10.522541422271692</v>
      </c>
      <c r="R23" s="125"/>
      <c r="S23" s="57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>H16</f>
        <v>18.454931394856345</v>
      </c>
      <c r="Q24" s="127">
        <f>'H Bogotá anual'!R26</f>
        <v>13.220411971578262</v>
      </c>
      <c r="R24" s="125"/>
      <c r="S24" s="57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 t="shared" si="2"/>
        <v>14.646191313759992</v>
      </c>
      <c r="Q25" s="127">
        <f>'H Bogotá anual'!R27</f>
        <v>13.831815817931158</v>
      </c>
      <c r="R25" s="125"/>
      <c r="S25" s="57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10.57365193831612</v>
      </c>
      <c r="Q26" s="127">
        <f>'H Bogotá anual'!R28</f>
        <v>10.290058011602321</v>
      </c>
      <c r="R26" s="125"/>
      <c r="S26" s="57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>I15</f>
        <v>21.590765737353344</v>
      </c>
      <c r="Q27" s="127">
        <f>'H Bogotá anual'!R29</f>
        <v>14.540136937216118</v>
      </c>
      <c r="R27" s="125"/>
      <c r="S27" s="57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 t="shared" ref="P28:P29" si="3">I16</f>
        <v>14.958547800996168</v>
      </c>
      <c r="Q28" s="127">
        <f>'H Bogotá anual'!R30</f>
        <v>11.076296128594088</v>
      </c>
      <c r="R28" s="125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 t="shared" si="3"/>
        <v>15.247536437127529</v>
      </c>
      <c r="Q29" s="127">
        <f>'H Bogotá anual'!R31</f>
        <v>8.185094672110349</v>
      </c>
      <c r="R29" s="125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19.231938392947633</v>
      </c>
      <c r="Q30" s="127">
        <f>'H Bogotá anual'!R32</f>
        <v>9.9566510683063001</v>
      </c>
      <c r="R30" s="125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 t="shared" ref="P31:P33" si="4">J15</f>
        <v>6.9972357880227376</v>
      </c>
      <c r="Q31" s="127">
        <f>'H Bogotá anual'!R33</f>
        <v>4.1218198574484388</v>
      </c>
      <c r="R31" s="125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>J16</f>
        <v>9.4258144783287978</v>
      </c>
      <c r="Q32" s="127">
        <f>'H Bogotá anual'!R34</f>
        <v>6.2532611531437521</v>
      </c>
      <c r="R32" s="12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 t="shared" si="4"/>
        <v>0</v>
      </c>
      <c r="Q33" s="127">
        <f>'H Bogotá anual'!R35</f>
        <v>0</v>
      </c>
      <c r="R33" s="125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5"/>
      <c r="R34" s="12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6" zoomScale="70" zoomScaleNormal="100" zoomScaleSheetLayoutView="70" workbookViewId="0">
      <selection activeCell="J16" sqref="J1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68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67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44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  <c r="R11" s="125"/>
      <c r="S11" s="12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  <c r="R12" s="125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69</v>
      </c>
      <c r="Q13" s="126" t="s">
        <v>63</v>
      </c>
      <c r="R13" s="126"/>
      <c r="S13" s="12"/>
    </row>
    <row r="14" spans="1:21" x14ac:dyDescent="0.25">
      <c r="A14" s="5"/>
      <c r="B14" s="6" t="s">
        <v>54</v>
      </c>
      <c r="D14" s="33">
        <v>8.4610102062563577</v>
      </c>
      <c r="E14" s="33">
        <v>10.432950526177898</v>
      </c>
      <c r="F14" s="33">
        <v>-0.70086298079299336</v>
      </c>
      <c r="G14" s="33">
        <v>-1.1040098753633543</v>
      </c>
      <c r="H14" s="33">
        <v>2.7098034083931299</v>
      </c>
      <c r="I14" s="33">
        <v>3.8967021120203782</v>
      </c>
      <c r="J14" s="112">
        <v>12.350605125883174</v>
      </c>
      <c r="K14" s="46"/>
      <c r="L14" s="9"/>
      <c r="M14" s="5"/>
      <c r="N14" s="125">
        <v>2008</v>
      </c>
      <c r="O14" s="127" t="s">
        <v>60</v>
      </c>
      <c r="P14" s="127">
        <f>F14</f>
        <v>-0.70086298079299336</v>
      </c>
      <c r="Q14" s="127">
        <f>'H Bogotá anual'!R16</f>
        <v>0.68464187189141157</v>
      </c>
      <c r="R14" s="127"/>
      <c r="S14" s="12"/>
      <c r="T14" s="57"/>
      <c r="U14" s="57"/>
    </row>
    <row r="15" spans="1:21" x14ac:dyDescent="0.25">
      <c r="A15" s="5"/>
      <c r="B15" s="6" t="s">
        <v>55</v>
      </c>
      <c r="D15" s="34">
        <v>3.530190169252756</v>
      </c>
      <c r="E15" s="34">
        <v>4.1189931350114506</v>
      </c>
      <c r="F15" s="34">
        <v>1.4166914166914069</v>
      </c>
      <c r="G15" s="34">
        <v>0.15325894905360293</v>
      </c>
      <c r="H15" s="34">
        <v>-1.8158248698805002</v>
      </c>
      <c r="I15" s="34">
        <v>15.474264158435492</v>
      </c>
      <c r="J15" s="112">
        <v>3.8991062220694372</v>
      </c>
      <c r="K15" s="46"/>
      <c r="L15" s="9"/>
      <c r="M15" s="5"/>
      <c r="N15" s="125"/>
      <c r="O15" s="128" t="s">
        <v>61</v>
      </c>
      <c r="P15" s="127">
        <f t="shared" ref="P15:P17" si="0">F15</f>
        <v>1.4166914166914069</v>
      </c>
      <c r="Q15" s="127">
        <f>'H Bogotá anual'!R17</f>
        <v>-0.73041825847700581</v>
      </c>
      <c r="R15" s="127"/>
      <c r="S15" s="12"/>
      <c r="T15" s="57"/>
      <c r="U15" s="57"/>
    </row>
    <row r="16" spans="1:21" x14ac:dyDescent="0.25">
      <c r="A16" s="5"/>
      <c r="B16" s="6" t="s">
        <v>56</v>
      </c>
      <c r="D16" s="34">
        <v>9.1745196558342244</v>
      </c>
      <c r="E16" s="34">
        <v>1.67004098563035</v>
      </c>
      <c r="F16" s="34">
        <v>5.0511918870088657E-2</v>
      </c>
      <c r="G16" s="34">
        <v>-0.63787646362066797</v>
      </c>
      <c r="H16" s="34">
        <v>2.1438133299459761</v>
      </c>
      <c r="I16" s="34">
        <v>11.165638302960733</v>
      </c>
      <c r="J16" s="112">
        <v>4.511776399012124</v>
      </c>
      <c r="K16" s="46"/>
      <c r="L16" s="9"/>
      <c r="M16" s="5"/>
      <c r="N16" s="125"/>
      <c r="O16" s="125" t="s">
        <v>62</v>
      </c>
      <c r="P16" s="127">
        <f t="shared" si="0"/>
        <v>5.0511918870088657E-2</v>
      </c>
      <c r="Q16" s="127">
        <f>'H Bogotá anual'!R18</f>
        <v>-3.5403371660434946</v>
      </c>
      <c r="R16" s="127"/>
      <c r="S16" s="12"/>
      <c r="T16" s="57"/>
      <c r="U16" s="57"/>
    </row>
    <row r="17" spans="1:21" x14ac:dyDescent="0.25">
      <c r="A17" s="5"/>
      <c r="B17" s="6" t="s">
        <v>57</v>
      </c>
      <c r="D17" s="34">
        <v>10.221688435169884</v>
      </c>
      <c r="E17" s="34">
        <v>-7.2642742989970088E-2</v>
      </c>
      <c r="F17" s="34">
        <v>-1.7864931666182082</v>
      </c>
      <c r="G17" s="34">
        <v>3.427952850613436</v>
      </c>
      <c r="H17" s="34">
        <v>4.8252480163167411</v>
      </c>
      <c r="I17" s="34">
        <v>8.3460629282904328</v>
      </c>
      <c r="J17" s="112"/>
      <c r="K17" s="46"/>
      <c r="L17" s="9"/>
      <c r="M17" s="5"/>
      <c r="N17" s="125"/>
      <c r="O17" s="127" t="s">
        <v>17</v>
      </c>
      <c r="P17" s="127">
        <f t="shared" si="0"/>
        <v>-1.7864931666182082</v>
      </c>
      <c r="Q17" s="127">
        <f>'H Bogotá anual'!R19</f>
        <v>-3.5475078194727061</v>
      </c>
      <c r="R17" s="127"/>
      <c r="S17" s="45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-1.1040098753633543</v>
      </c>
      <c r="Q18" s="127">
        <f>'H Bogotá anual'!R20</f>
        <v>-5.2793615749977203</v>
      </c>
      <c r="R18" s="127"/>
      <c r="S18" s="45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>G15</f>
        <v>0.15325894905360293</v>
      </c>
      <c r="Q19" s="127">
        <f>'H Bogotá anual'!R21</f>
        <v>-5.7082879173226857</v>
      </c>
      <c r="R19" s="125"/>
      <c r="S19" s="45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 t="shared" ref="P20:P21" si="1">G16</f>
        <v>-0.63787646362066797</v>
      </c>
      <c r="Q20" s="127">
        <f>'H Bogotá anual'!R22</f>
        <v>-4.1483214089157894</v>
      </c>
      <c r="R20" s="125"/>
      <c r="S20" s="45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 t="shared" si="1"/>
        <v>3.427952850613436</v>
      </c>
      <c r="Q21" s="127">
        <f>'H Bogotá anual'!R23</f>
        <v>2.1536930692234391</v>
      </c>
      <c r="R21" s="125"/>
      <c r="S21" s="45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2.7098034083931299</v>
      </c>
      <c r="Q22" s="127">
        <f>'H Bogotá anual'!R24</f>
        <v>6.8961830428739379</v>
      </c>
      <c r="R22" s="125"/>
      <c r="S22" s="12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>H15</f>
        <v>-1.8158248698805002</v>
      </c>
      <c r="Q23" s="127">
        <f>'H Bogotá anual'!R25</f>
        <v>10.522541422271692</v>
      </c>
      <c r="R23" s="125"/>
      <c r="S23" s="12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 t="shared" ref="P24:P25" si="2">H16</f>
        <v>2.1438133299459761</v>
      </c>
      <c r="Q24" s="127">
        <f>'H Bogotá anual'!R26</f>
        <v>13.220411971578262</v>
      </c>
      <c r="R24" s="125"/>
      <c r="S24" s="12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 t="shared" si="2"/>
        <v>4.8252480163167411</v>
      </c>
      <c r="Q25" s="127">
        <f>'H Bogotá anual'!R27</f>
        <v>13.831815817931158</v>
      </c>
      <c r="R25" s="125"/>
      <c r="S25" s="12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3.8967021120203782</v>
      </c>
      <c r="Q26" s="127">
        <f>'H Bogotá anual'!R28</f>
        <v>10.290058011602321</v>
      </c>
      <c r="R26" s="125"/>
      <c r="S26" s="12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>I15</f>
        <v>15.474264158435492</v>
      </c>
      <c r="Q27" s="127">
        <f>'H Bogotá anual'!R29</f>
        <v>14.540136937216118</v>
      </c>
      <c r="R27" s="125"/>
      <c r="S27" s="12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 t="shared" ref="P28:P29" si="3">I16</f>
        <v>11.165638302960733</v>
      </c>
      <c r="Q28" s="127">
        <f>'H Bogotá anual'!R30</f>
        <v>11.076296128594088</v>
      </c>
      <c r="R28" s="125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 t="shared" si="3"/>
        <v>8.3460629282904328</v>
      </c>
      <c r="Q29" s="127">
        <f>'H Bogotá anual'!R31</f>
        <v>8.185094672110349</v>
      </c>
      <c r="R29" s="125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12.350605125883174</v>
      </c>
      <c r="Q30" s="127">
        <f>'H Bogotá anual'!R32</f>
        <v>9.9566510683063001</v>
      </c>
      <c r="R30" s="125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 t="shared" ref="P31:P33" si="4">J15</f>
        <v>3.8991062220694372</v>
      </c>
      <c r="Q31" s="127">
        <f>'H Bogotá anual'!R33</f>
        <v>4.1218198574484388</v>
      </c>
      <c r="R31" s="125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 t="shared" si="4"/>
        <v>4.511776399012124</v>
      </c>
      <c r="Q32" s="127">
        <f>'H Bogotá anual'!R34</f>
        <v>6.2532611531437521</v>
      </c>
      <c r="R32" s="12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 t="shared" si="4"/>
        <v>0</v>
      </c>
      <c r="Q33" s="127">
        <f>'H Bogotá anual'!R35</f>
        <v>0</v>
      </c>
      <c r="R33" s="125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5"/>
      <c r="R34" s="12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25"/>
      <c r="O35" s="125"/>
      <c r="P35" s="129"/>
      <c r="Q35" s="125"/>
      <c r="R35" s="12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70" zoomScaleNormal="100" zoomScaleSheetLayoutView="70" workbookViewId="0">
      <selection activeCell="J16" sqref="J1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68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71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44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N10" s="125"/>
      <c r="O10" s="125"/>
      <c r="P10" s="125"/>
      <c r="Q10" s="125"/>
      <c r="R10" s="125"/>
      <c r="S10" s="12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  <c r="R11" s="125"/>
      <c r="S11" s="12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  <c r="R12" s="125"/>
      <c r="S12" s="125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70</v>
      </c>
      <c r="Q13" s="126" t="s">
        <v>63</v>
      </c>
      <c r="R13" s="126"/>
      <c r="S13" s="125"/>
    </row>
    <row r="14" spans="1:21" x14ac:dyDescent="0.25">
      <c r="A14" s="5"/>
      <c r="B14" s="6" t="s">
        <v>54</v>
      </c>
      <c r="D14" s="33">
        <v>41.456949307850913</v>
      </c>
      <c r="E14" s="33">
        <v>13.802197802197803</v>
      </c>
      <c r="F14" s="33">
        <v>-1.3711857860177701</v>
      </c>
      <c r="G14" s="33">
        <v>-1.2799769150701357</v>
      </c>
      <c r="H14" s="33">
        <v>10.231650155025008</v>
      </c>
      <c r="I14" s="33">
        <v>14.713235851200857</v>
      </c>
      <c r="J14" s="112">
        <v>9.4841820223235054</v>
      </c>
      <c r="K14" s="46"/>
      <c r="L14" s="9"/>
      <c r="M14" s="5"/>
      <c r="N14" s="125">
        <v>2008</v>
      </c>
      <c r="O14" s="127" t="s">
        <v>60</v>
      </c>
      <c r="P14" s="127">
        <f>F14</f>
        <v>-1.3711857860177701</v>
      </c>
      <c r="Q14" s="127">
        <f>'H Bogotá anual'!R16</f>
        <v>0.68464187189141157</v>
      </c>
      <c r="R14" s="127"/>
      <c r="S14" s="125"/>
      <c r="T14" s="57"/>
      <c r="U14" s="57"/>
    </row>
    <row r="15" spans="1:21" x14ac:dyDescent="0.25">
      <c r="A15" s="5"/>
      <c r="B15" s="6" t="s">
        <v>55</v>
      </c>
      <c r="D15" s="34">
        <v>29.593862126879912</v>
      </c>
      <c r="E15" s="34">
        <v>3.0180750689719593</v>
      </c>
      <c r="F15" s="34">
        <v>-6.0909012932800932</v>
      </c>
      <c r="G15" s="34">
        <v>-4.0705934886741897</v>
      </c>
      <c r="H15" s="34">
        <v>22.231155778894475</v>
      </c>
      <c r="I15" s="33">
        <v>14.833952171993857</v>
      </c>
      <c r="J15" s="112">
        <v>-0.90972128009164654</v>
      </c>
      <c r="K15" s="46"/>
      <c r="L15" s="9"/>
      <c r="M15" s="5"/>
      <c r="N15" s="125"/>
      <c r="O15" s="128" t="s">
        <v>61</v>
      </c>
      <c r="P15" s="127">
        <f t="shared" ref="P15:P17" si="0">F15</f>
        <v>-6.0909012932800932</v>
      </c>
      <c r="Q15" s="127">
        <f>'H Bogotá anual'!R17</f>
        <v>-0.73041825847700581</v>
      </c>
      <c r="R15" s="127"/>
      <c r="S15" s="125"/>
      <c r="T15" s="57"/>
      <c r="U15" s="57"/>
    </row>
    <row r="16" spans="1:21" x14ac:dyDescent="0.25">
      <c r="A16" s="5"/>
      <c r="B16" s="6" t="s">
        <v>56</v>
      </c>
      <c r="D16" s="34">
        <v>17.244900410850271</v>
      </c>
      <c r="E16" s="34">
        <v>15.251493386067194</v>
      </c>
      <c r="F16" s="34">
        <v>-7.7176792731281418</v>
      </c>
      <c r="G16" s="34">
        <v>-4.3564127513222477</v>
      </c>
      <c r="H16" s="34">
        <v>19.70910262996204</v>
      </c>
      <c r="I16" s="33">
        <v>14.112380728000939</v>
      </c>
      <c r="J16" s="112">
        <v>4.3681517202731168</v>
      </c>
      <c r="K16" s="46"/>
      <c r="L16" s="9"/>
      <c r="M16" s="5"/>
      <c r="N16" s="125"/>
      <c r="O16" s="125" t="s">
        <v>62</v>
      </c>
      <c r="P16" s="127">
        <f t="shared" si="0"/>
        <v>-7.7176792731281418</v>
      </c>
      <c r="Q16" s="127">
        <f>'H Bogotá anual'!R18</f>
        <v>-3.5403371660434946</v>
      </c>
      <c r="R16" s="127"/>
      <c r="S16" s="125"/>
      <c r="T16" s="57"/>
      <c r="U16" s="57"/>
    </row>
    <row r="17" spans="1:21" x14ac:dyDescent="0.25">
      <c r="A17" s="5"/>
      <c r="B17" s="6" t="s">
        <v>57</v>
      </c>
      <c r="D17" s="34">
        <v>8.9010632408803581</v>
      </c>
      <c r="E17" s="34">
        <v>8.1630148992112304</v>
      </c>
      <c r="F17" s="34">
        <v>-7.1904322038018336</v>
      </c>
      <c r="G17" s="34">
        <v>6.1541819451719881</v>
      </c>
      <c r="H17" s="34">
        <v>15.652731743825509</v>
      </c>
      <c r="I17" s="33">
        <v>10.007040200254579</v>
      </c>
      <c r="J17" s="112"/>
      <c r="K17" s="46"/>
      <c r="L17" s="9"/>
      <c r="M17" s="5"/>
      <c r="N17" s="125"/>
      <c r="O17" s="127" t="s">
        <v>17</v>
      </c>
      <c r="P17" s="127">
        <f t="shared" si="0"/>
        <v>-7.1904322038018336</v>
      </c>
      <c r="Q17" s="127">
        <f>'H Bogotá anual'!R19</f>
        <v>-3.5475078194727061</v>
      </c>
      <c r="R17" s="127"/>
      <c r="S17" s="127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-1.2799769150701357</v>
      </c>
      <c r="Q18" s="127">
        <f>'H Bogotá anual'!R20</f>
        <v>-5.2793615749977203</v>
      </c>
      <c r="R18" s="127"/>
      <c r="S18" s="127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 t="shared" ref="P19:P21" si="1">G15</f>
        <v>-4.0705934886741897</v>
      </c>
      <c r="Q19" s="127">
        <f>'H Bogotá anual'!R21</f>
        <v>-5.7082879173226857</v>
      </c>
      <c r="R19" s="125"/>
      <c r="S19" s="127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 t="shared" si="1"/>
        <v>-4.3564127513222477</v>
      </c>
      <c r="Q20" s="127">
        <f>'H Bogotá anual'!R22</f>
        <v>-4.1483214089157894</v>
      </c>
      <c r="R20" s="125"/>
      <c r="S20" s="127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 t="shared" si="1"/>
        <v>6.1541819451719881</v>
      </c>
      <c r="Q21" s="127">
        <f>'H Bogotá anual'!R23</f>
        <v>2.1536930692234391</v>
      </c>
      <c r="R21" s="125"/>
      <c r="S21" s="127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10.231650155025008</v>
      </c>
      <c r="Q22" s="127">
        <f>'H Bogotá anual'!R24</f>
        <v>6.8961830428739379</v>
      </c>
      <c r="R22" s="125"/>
      <c r="S22" s="125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 t="shared" ref="P23:P25" si="2">H15</f>
        <v>22.231155778894475</v>
      </c>
      <c r="Q23" s="127">
        <f>'H Bogotá anual'!R25</f>
        <v>10.522541422271692</v>
      </c>
      <c r="R23" s="125"/>
      <c r="S23" s="125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 t="shared" si="2"/>
        <v>19.70910262996204</v>
      </c>
      <c r="Q24" s="127">
        <f>'H Bogotá anual'!R26</f>
        <v>13.220411971578262</v>
      </c>
      <c r="R24" s="125"/>
      <c r="S24" s="125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 t="shared" si="2"/>
        <v>15.652731743825509</v>
      </c>
      <c r="Q25" s="127">
        <f>'H Bogotá anual'!R27</f>
        <v>13.831815817931158</v>
      </c>
      <c r="R25" s="125"/>
      <c r="S25" s="125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14.713235851200857</v>
      </c>
      <c r="Q26" s="127">
        <f>'H Bogotá anual'!R28</f>
        <v>10.290058011602321</v>
      </c>
      <c r="R26" s="125"/>
      <c r="S26" s="125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 t="shared" ref="P27:P29" si="3">I15</f>
        <v>14.833952171993857</v>
      </c>
      <c r="Q27" s="127">
        <f>'H Bogotá anual'!R29</f>
        <v>14.540136937216118</v>
      </c>
      <c r="R27" s="125"/>
      <c r="S27" s="125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 t="shared" si="3"/>
        <v>14.112380728000939</v>
      </c>
      <c r="Q28" s="127">
        <f>'H Bogotá anual'!R30</f>
        <v>11.076296128594088</v>
      </c>
      <c r="R28" s="125"/>
      <c r="S28" s="125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 t="shared" si="3"/>
        <v>10.007040200254579</v>
      </c>
      <c r="Q29" s="127">
        <f>'H Bogotá anual'!R31</f>
        <v>8.185094672110349</v>
      </c>
      <c r="R29" s="125"/>
      <c r="S29" s="125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9.4841820223235054</v>
      </c>
      <c r="Q30" s="127">
        <f>'H Bogotá anual'!R32</f>
        <v>9.9566510683063001</v>
      </c>
      <c r="R30" s="125"/>
      <c r="S30" s="125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 t="shared" ref="P31:P33" si="4">J15</f>
        <v>-0.90972128009164654</v>
      </c>
      <c r="Q31" s="127">
        <f>'H Bogotá anual'!R33</f>
        <v>4.1218198574484388</v>
      </c>
      <c r="R31" s="125"/>
      <c r="S31" s="125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 t="shared" si="4"/>
        <v>4.3681517202731168</v>
      </c>
      <c r="Q32" s="127">
        <f>'H Bogotá anual'!R34</f>
        <v>6.2532611531437521</v>
      </c>
      <c r="R32" s="125"/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 t="shared" si="4"/>
        <v>0</v>
      </c>
      <c r="Q33" s="127">
        <f>'H Bogotá anual'!R35</f>
        <v>0</v>
      </c>
      <c r="R33" s="125"/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7"/>
      <c r="R34" s="125"/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9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9" x14ac:dyDescent="0.25">
      <c r="P42" s="44"/>
    </row>
    <row r="43" spans="1:19" x14ac:dyDescent="0.25">
      <c r="P43" s="44"/>
    </row>
    <row r="44" spans="1:19" x14ac:dyDescent="0.25">
      <c r="P44" s="44"/>
    </row>
    <row r="45" spans="1:19" x14ac:dyDescent="0.25">
      <c r="P45" s="44"/>
    </row>
    <row r="46" spans="1:19" x14ac:dyDescent="0.25">
      <c r="P46" s="44"/>
    </row>
    <row r="47" spans="1:19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85" zoomScaleSheetLayoutView="85" workbookViewId="0">
      <selection activeCell="J16" sqref="J1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73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74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44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N10" s="125"/>
      <c r="O10" s="125"/>
      <c r="P10" s="125"/>
      <c r="Q10" s="12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70</v>
      </c>
      <c r="Q13" s="126" t="s">
        <v>63</v>
      </c>
      <c r="R13" s="52"/>
    </row>
    <row r="14" spans="1:21" x14ac:dyDescent="0.25">
      <c r="A14" s="5"/>
      <c r="B14" s="6" t="s">
        <v>54</v>
      </c>
      <c r="D14" s="34">
        <v>35.684448002328793</v>
      </c>
      <c r="E14" s="34">
        <v>47.089742764583484</v>
      </c>
      <c r="F14" s="34">
        <v>8.984101516919484</v>
      </c>
      <c r="G14" s="34">
        <v>5.7548564966307225</v>
      </c>
      <c r="H14" s="34">
        <v>17.317244477628947</v>
      </c>
      <c r="I14" s="34">
        <v>29.63210666263949</v>
      </c>
      <c r="J14" s="112">
        <v>18.804478524799563</v>
      </c>
      <c r="K14" s="46"/>
      <c r="L14" s="9"/>
      <c r="M14" s="5"/>
      <c r="N14" s="125">
        <v>2008</v>
      </c>
      <c r="O14" s="127" t="s">
        <v>60</v>
      </c>
      <c r="P14" s="127">
        <f>F14</f>
        <v>8.984101516919484</v>
      </c>
      <c r="Q14" s="127">
        <f>'H Bogotá anual'!R16</f>
        <v>0.68464187189141157</v>
      </c>
      <c r="R14" s="45"/>
      <c r="T14" s="57"/>
      <c r="U14" s="57"/>
    </row>
    <row r="15" spans="1:21" x14ac:dyDescent="0.25">
      <c r="A15" s="5"/>
      <c r="B15" s="6" t="s">
        <v>55</v>
      </c>
      <c r="D15" s="34">
        <v>43.233825066790565</v>
      </c>
      <c r="E15" s="34">
        <v>37.662337662337663</v>
      </c>
      <c r="F15" s="34">
        <v>12.498106475013881</v>
      </c>
      <c r="G15" s="34">
        <v>0.12118763886084238</v>
      </c>
      <c r="H15" s="34">
        <v>24.613901777508818</v>
      </c>
      <c r="I15" s="34">
        <v>34.063627969445129</v>
      </c>
      <c r="J15" s="112">
        <v>17.459770834637766</v>
      </c>
      <c r="K15" s="46"/>
      <c r="L15" s="9"/>
      <c r="M15" s="5"/>
      <c r="N15" s="125"/>
      <c r="O15" s="128" t="s">
        <v>61</v>
      </c>
      <c r="P15" s="127">
        <f t="shared" ref="P15:P17" si="0">F15</f>
        <v>12.498106475013881</v>
      </c>
      <c r="Q15" s="127">
        <f>'H Bogotá anual'!R17</f>
        <v>-0.73041825847700581</v>
      </c>
      <c r="R15" s="45"/>
      <c r="T15" s="57"/>
      <c r="U15" s="57"/>
    </row>
    <row r="16" spans="1:21" x14ac:dyDescent="0.25">
      <c r="A16" s="5"/>
      <c r="B16" s="6" t="s">
        <v>56</v>
      </c>
      <c r="D16" s="34">
        <v>52.96604919149992</v>
      </c>
      <c r="E16" s="34">
        <v>35.822845050171615</v>
      </c>
      <c r="F16" s="34">
        <v>12.30803637990161</v>
      </c>
      <c r="G16" s="34">
        <v>-0.26817125788251017</v>
      </c>
      <c r="H16" s="34">
        <v>31.948937076527816</v>
      </c>
      <c r="I16" s="34">
        <v>29.144304103950613</v>
      </c>
      <c r="J16" s="112">
        <v>18.266894768500052</v>
      </c>
      <c r="K16" s="46"/>
      <c r="L16" s="9"/>
      <c r="M16" s="5"/>
      <c r="N16" s="125"/>
      <c r="O16" s="125" t="s">
        <v>62</v>
      </c>
      <c r="P16" s="127">
        <f t="shared" si="0"/>
        <v>12.30803637990161</v>
      </c>
      <c r="Q16" s="127">
        <f>'H Bogotá anual'!R18</f>
        <v>-3.5403371660434946</v>
      </c>
      <c r="R16" s="45"/>
      <c r="T16" s="57"/>
      <c r="U16" s="57"/>
    </row>
    <row r="17" spans="1:21" x14ac:dyDescent="0.25">
      <c r="A17" s="5"/>
      <c r="B17" s="6" t="s">
        <v>57</v>
      </c>
      <c r="D17" s="34">
        <v>29.676395060149808</v>
      </c>
      <c r="E17" s="34">
        <v>18.92111750205423</v>
      </c>
      <c r="F17" s="34">
        <v>11.684067243845298</v>
      </c>
      <c r="G17" s="34">
        <v>17.094477130854948</v>
      </c>
      <c r="H17" s="34">
        <v>31.39305112327493</v>
      </c>
      <c r="I17" s="34">
        <v>26.856062890805621</v>
      </c>
      <c r="J17" s="112"/>
      <c r="K17" s="46"/>
      <c r="L17" s="9"/>
      <c r="M17" s="5"/>
      <c r="N17" s="125"/>
      <c r="O17" s="127" t="s">
        <v>17</v>
      </c>
      <c r="P17" s="127">
        <f t="shared" si="0"/>
        <v>11.684067243845298</v>
      </c>
      <c r="Q17" s="127">
        <f>'H Bogotá anual'!R19</f>
        <v>-3.5475078194727061</v>
      </c>
      <c r="R17" s="45"/>
      <c r="S17" s="91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5.7548564966307225</v>
      </c>
      <c r="Q18" s="127">
        <f>'H Bogotá anual'!R20</f>
        <v>-5.2793615749977203</v>
      </c>
      <c r="R18" s="45"/>
      <c r="S18" s="91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 t="shared" ref="P19:P21" si="1">G15</f>
        <v>0.12118763886084238</v>
      </c>
      <c r="Q19" s="127">
        <f>'H Bogotá anual'!R21</f>
        <v>-5.7082879173226857</v>
      </c>
      <c r="S19" s="91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 t="shared" si="1"/>
        <v>-0.26817125788251017</v>
      </c>
      <c r="Q20" s="127">
        <f>'H Bogotá anual'!R22</f>
        <v>-4.1483214089157894</v>
      </c>
      <c r="S20" s="91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 t="shared" si="1"/>
        <v>17.094477130854948</v>
      </c>
      <c r="Q21" s="127">
        <f>'H Bogotá anual'!R23</f>
        <v>2.1536930692234391</v>
      </c>
      <c r="S21" s="91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17.317244477628947</v>
      </c>
      <c r="Q22" s="127">
        <f>'H Bogotá anual'!R24</f>
        <v>6.8961830428739379</v>
      </c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 t="shared" ref="P23:P25" si="2">H15</f>
        <v>24.613901777508818</v>
      </c>
      <c r="Q23" s="127">
        <f>'H Bogotá anual'!R25</f>
        <v>10.522541422271692</v>
      </c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 t="shared" si="2"/>
        <v>31.948937076527816</v>
      </c>
      <c r="Q24" s="127">
        <f>'H Bogotá anual'!R26</f>
        <v>13.220411971578262</v>
      </c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 t="shared" si="2"/>
        <v>31.39305112327493</v>
      </c>
      <c r="Q25" s="127">
        <f>'H Bogotá anual'!R27</f>
        <v>13.831815817931158</v>
      </c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29.63210666263949</v>
      </c>
      <c r="Q26" s="127">
        <f>'H Bogotá anual'!R28</f>
        <v>10.290058011602321</v>
      </c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 t="shared" ref="P27:P29" si="3">I15</f>
        <v>34.063627969445129</v>
      </c>
      <c r="Q27" s="127">
        <f>'H Bogotá anual'!R29</f>
        <v>14.540136937216118</v>
      </c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 t="shared" si="3"/>
        <v>29.144304103950613</v>
      </c>
      <c r="Q28" s="127">
        <f>'H Bogotá anual'!R30</f>
        <v>11.076296128594088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 t="shared" si="3"/>
        <v>26.856062890805621</v>
      </c>
      <c r="Q29" s="127">
        <f>'H Bogotá anual'!R31</f>
        <v>8.185094672110349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18.804478524799563</v>
      </c>
      <c r="Q30" s="127">
        <f>'H Bogotá anual'!R32</f>
        <v>9.9566510683063001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 t="shared" ref="P31:P33" si="4">J15</f>
        <v>17.459770834637766</v>
      </c>
      <c r="Q31" s="127">
        <f>'H Bogotá anual'!R33</f>
        <v>4.1218198574484388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 t="shared" si="4"/>
        <v>18.266894768500052</v>
      </c>
      <c r="Q32" s="127">
        <f>'H Bogotá anual'!R34</f>
        <v>6.2532611531437521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 t="shared" si="4"/>
        <v>0</v>
      </c>
      <c r="Q33" s="127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5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25"/>
      <c r="O35" s="125"/>
      <c r="P35" s="129"/>
      <c r="Q35" s="125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7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7" x14ac:dyDescent="0.25">
      <c r="P42" s="44"/>
    </row>
    <row r="43" spans="1:17" x14ac:dyDescent="0.25">
      <c r="P43" s="44"/>
    </row>
    <row r="44" spans="1:17" x14ac:dyDescent="0.25">
      <c r="P44" s="44"/>
    </row>
    <row r="45" spans="1:17" x14ac:dyDescent="0.25">
      <c r="P45" s="44"/>
    </row>
    <row r="46" spans="1:17" x14ac:dyDescent="0.25">
      <c r="P46" s="44"/>
    </row>
    <row r="47" spans="1:17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3" t="s">
        <v>76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1" x14ac:dyDescent="0.25">
      <c r="A8" s="5"/>
      <c r="B8" s="6"/>
      <c r="C8" s="146" t="s">
        <v>75</v>
      </c>
      <c r="D8" s="146"/>
      <c r="E8" s="146"/>
      <c r="F8" s="146"/>
      <c r="G8" s="146"/>
      <c r="H8" s="146"/>
      <c r="I8" s="146"/>
      <c r="J8" s="146"/>
      <c r="K8" s="146"/>
      <c r="L8" s="147"/>
      <c r="M8" s="5"/>
    </row>
    <row r="9" spans="1:21" x14ac:dyDescent="0.25">
      <c r="A9" s="5"/>
      <c r="B9" s="6"/>
      <c r="C9" s="144" t="s">
        <v>94</v>
      </c>
      <c r="D9" s="144"/>
      <c r="E9" s="144"/>
      <c r="F9" s="144"/>
      <c r="G9" s="144"/>
      <c r="H9" s="144"/>
      <c r="I9" s="144"/>
      <c r="J9" s="144"/>
      <c r="K9" s="144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5" t="s">
        <v>14</v>
      </c>
      <c r="E11" s="145"/>
      <c r="F11" s="145"/>
      <c r="G11" s="145"/>
      <c r="H11" s="145"/>
      <c r="I11" s="145"/>
      <c r="J11" s="145"/>
      <c r="K11" s="75"/>
      <c r="L11" s="9"/>
      <c r="M11" s="5"/>
      <c r="N11" s="125"/>
      <c r="O11" s="125"/>
      <c r="P11" s="125"/>
      <c r="Q11" s="125"/>
      <c r="R11" s="125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5"/>
      <c r="O12" s="125"/>
      <c r="P12" s="126" t="s">
        <v>59</v>
      </c>
      <c r="Q12" s="125"/>
      <c r="R12" s="125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5"/>
      <c r="O13" s="127"/>
      <c r="P13" s="127" t="s">
        <v>77</v>
      </c>
      <c r="Q13" s="126" t="s">
        <v>63</v>
      </c>
      <c r="R13" s="126"/>
    </row>
    <row r="14" spans="1:21" x14ac:dyDescent="0.25">
      <c r="A14" s="5"/>
      <c r="B14" s="6" t="s">
        <v>54</v>
      </c>
      <c r="D14" s="33">
        <v>33.361953825605781</v>
      </c>
      <c r="E14" s="33">
        <v>35.572406228390193</v>
      </c>
      <c r="F14" s="33">
        <v>-3.51859994723418</v>
      </c>
      <c r="G14" s="33">
        <v>-14.697062228258407</v>
      </c>
      <c r="H14" s="33">
        <v>12.141903082758997</v>
      </c>
      <c r="I14" s="34">
        <v>46.29435529976751</v>
      </c>
      <c r="J14" s="112">
        <v>-1.1489386646518884</v>
      </c>
      <c r="K14" s="46"/>
      <c r="L14" s="9"/>
      <c r="M14" s="5"/>
      <c r="N14" s="125">
        <v>2008</v>
      </c>
      <c r="O14" s="127" t="s">
        <v>60</v>
      </c>
      <c r="P14" s="127">
        <f>F14</f>
        <v>-3.51859994723418</v>
      </c>
      <c r="Q14" s="127">
        <f>'H Bogotá anual'!R16</f>
        <v>0.68464187189141157</v>
      </c>
      <c r="R14" s="127"/>
      <c r="T14" s="57"/>
      <c r="U14" s="57"/>
    </row>
    <row r="15" spans="1:21" x14ac:dyDescent="0.25">
      <c r="A15" s="5"/>
      <c r="B15" s="6" t="s">
        <v>55</v>
      </c>
      <c r="D15" s="34">
        <v>23.945242070116855</v>
      </c>
      <c r="E15" s="34">
        <v>23.293177018231969</v>
      </c>
      <c r="F15" s="34">
        <v>-1.3502766100628394</v>
      </c>
      <c r="G15" s="34">
        <v>-22.668237712179739</v>
      </c>
      <c r="H15" s="34">
        <v>37.966983239583449</v>
      </c>
      <c r="I15" s="34">
        <v>27.988873204351062</v>
      </c>
      <c r="J15" s="112">
        <v>2.6346691579568926</v>
      </c>
      <c r="K15" s="46"/>
      <c r="L15" s="9"/>
      <c r="M15" s="5"/>
      <c r="N15" s="125"/>
      <c r="O15" s="128" t="s">
        <v>61</v>
      </c>
      <c r="P15" s="127">
        <f t="shared" ref="P15:P17" si="0">F15</f>
        <v>-1.3502766100628394</v>
      </c>
      <c r="Q15" s="127">
        <f>'H Bogotá anual'!R17</f>
        <v>-0.73041825847700581</v>
      </c>
      <c r="R15" s="127"/>
      <c r="T15" s="57"/>
      <c r="U15" s="57"/>
    </row>
    <row r="16" spans="1:21" x14ac:dyDescent="0.25">
      <c r="A16" s="5"/>
      <c r="B16" s="6" t="s">
        <v>56</v>
      </c>
      <c r="D16" s="34">
        <v>38.201236209999202</v>
      </c>
      <c r="E16" s="34">
        <v>22.935243109614014</v>
      </c>
      <c r="F16" s="34">
        <v>-6.5585472184698679</v>
      </c>
      <c r="G16" s="34">
        <v>-15.614039410890157</v>
      </c>
      <c r="H16" s="34">
        <v>39.509802012965544</v>
      </c>
      <c r="I16" s="34">
        <v>11.940079819151016</v>
      </c>
      <c r="J16" s="112">
        <v>1.4853182245990526</v>
      </c>
      <c r="K16" s="46"/>
      <c r="L16" s="9"/>
      <c r="M16" s="5"/>
      <c r="N16" s="125"/>
      <c r="O16" s="125" t="s">
        <v>62</v>
      </c>
      <c r="P16" s="127">
        <f t="shared" si="0"/>
        <v>-6.5585472184698679</v>
      </c>
      <c r="Q16" s="127">
        <f>'H Bogotá anual'!R18</f>
        <v>-3.5403371660434946</v>
      </c>
      <c r="R16" s="127"/>
      <c r="T16" s="57"/>
      <c r="U16" s="57"/>
    </row>
    <row r="17" spans="1:21" x14ac:dyDescent="0.25">
      <c r="A17" s="5"/>
      <c r="B17" s="6" t="s">
        <v>57</v>
      </c>
      <c r="D17" s="34">
        <v>37.714480200924804</v>
      </c>
      <c r="E17" s="34">
        <v>12.26936876283653</v>
      </c>
      <c r="F17" s="34">
        <v>-14.01342057720627</v>
      </c>
      <c r="G17" s="34">
        <v>-1.0522877547957776</v>
      </c>
      <c r="H17" s="34">
        <v>58.958825891064826</v>
      </c>
      <c r="I17" s="34">
        <v>-11.803400142561271</v>
      </c>
      <c r="J17" s="112"/>
      <c r="K17" s="46"/>
      <c r="L17" s="9"/>
      <c r="M17" s="5"/>
      <c r="N17" s="125"/>
      <c r="O17" s="127" t="s">
        <v>17</v>
      </c>
      <c r="P17" s="127">
        <f t="shared" si="0"/>
        <v>-14.01342057720627</v>
      </c>
      <c r="Q17" s="127">
        <f>'H Bogotá anual'!R19</f>
        <v>-3.5475078194727061</v>
      </c>
      <c r="R17" s="127"/>
      <c r="S17" s="91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>
        <v>2009</v>
      </c>
      <c r="O18" s="127" t="s">
        <v>60</v>
      </c>
      <c r="P18" s="127">
        <f>G14</f>
        <v>-14.697062228258407</v>
      </c>
      <c r="Q18" s="127">
        <f>'H Bogotá anual'!R20</f>
        <v>-5.2793615749977203</v>
      </c>
      <c r="R18" s="127"/>
      <c r="S18" s="91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8" t="s">
        <v>61</v>
      </c>
      <c r="P19" s="127">
        <f t="shared" ref="P19:P21" si="1">G15</f>
        <v>-22.668237712179739</v>
      </c>
      <c r="Q19" s="127">
        <f>'H Bogotá anual'!R21</f>
        <v>-5.7082879173226857</v>
      </c>
      <c r="R19" s="125"/>
      <c r="S19" s="91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5" t="s">
        <v>62</v>
      </c>
      <c r="P20" s="127">
        <f t="shared" si="1"/>
        <v>-15.614039410890157</v>
      </c>
      <c r="Q20" s="127">
        <f>'H Bogotá anual'!R22</f>
        <v>-4.1483214089157894</v>
      </c>
      <c r="R20" s="125"/>
      <c r="S20" s="91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 t="s">
        <v>17</v>
      </c>
      <c r="P21" s="127">
        <f t="shared" si="1"/>
        <v>-1.0522877547957776</v>
      </c>
      <c r="Q21" s="127">
        <f>'H Bogotá anual'!R23</f>
        <v>2.1536930692234391</v>
      </c>
      <c r="R21" s="125"/>
      <c r="S21" s="91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>
        <v>2010</v>
      </c>
      <c r="O22" s="127" t="s">
        <v>60</v>
      </c>
      <c r="P22" s="127">
        <f>H14</f>
        <v>12.141903082758997</v>
      </c>
      <c r="Q22" s="127">
        <f>'H Bogotá anual'!R24</f>
        <v>6.8961830428739379</v>
      </c>
      <c r="R22" s="125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5"/>
      <c r="O23" s="128" t="s">
        <v>61</v>
      </c>
      <c r="P23" s="127">
        <f t="shared" ref="P23:P25" si="2">H15</f>
        <v>37.966983239583449</v>
      </c>
      <c r="Q23" s="127">
        <f>'H Bogotá anual'!R25</f>
        <v>10.522541422271692</v>
      </c>
      <c r="R23" s="125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5"/>
      <c r="O24" s="125" t="s">
        <v>62</v>
      </c>
      <c r="P24" s="127">
        <f t="shared" si="2"/>
        <v>39.509802012965544</v>
      </c>
      <c r="Q24" s="127">
        <f>'H Bogotá anual'!R26</f>
        <v>13.220411971578262</v>
      </c>
      <c r="R24" s="125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5"/>
      <c r="O25" s="127" t="s">
        <v>17</v>
      </c>
      <c r="P25" s="127">
        <f t="shared" si="2"/>
        <v>58.958825891064826</v>
      </c>
      <c r="Q25" s="127">
        <f>'H Bogotá anual'!R27</f>
        <v>13.831815817931158</v>
      </c>
      <c r="R25" s="125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5">
        <v>2011</v>
      </c>
      <c r="O26" s="127" t="s">
        <v>60</v>
      </c>
      <c r="P26" s="127">
        <f>I14</f>
        <v>46.29435529976751</v>
      </c>
      <c r="Q26" s="127">
        <f>'H Bogotá anual'!R28</f>
        <v>10.290058011602321</v>
      </c>
      <c r="R26" s="125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5"/>
      <c r="O27" s="128" t="s">
        <v>61</v>
      </c>
      <c r="P27" s="127">
        <f t="shared" ref="P27:P29" si="3">I15</f>
        <v>27.988873204351062</v>
      </c>
      <c r="Q27" s="127">
        <f>'H Bogotá anual'!R29</f>
        <v>14.540136937216118</v>
      </c>
      <c r="R27" s="125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5"/>
      <c r="O28" s="125" t="s">
        <v>62</v>
      </c>
      <c r="P28" s="127">
        <f t="shared" si="3"/>
        <v>11.940079819151016</v>
      </c>
      <c r="Q28" s="127">
        <f>'H Bogotá anual'!R30</f>
        <v>11.076296128594088</v>
      </c>
      <c r="R28" s="125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5"/>
      <c r="O29" s="127" t="s">
        <v>17</v>
      </c>
      <c r="P29" s="127">
        <f t="shared" si="3"/>
        <v>-11.803400142561271</v>
      </c>
      <c r="Q29" s="127">
        <f>'H Bogotá anual'!R31</f>
        <v>8.185094672110349</v>
      </c>
      <c r="R29" s="125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5">
        <v>2012</v>
      </c>
      <c r="O30" s="127" t="s">
        <v>60</v>
      </c>
      <c r="P30" s="127">
        <f>J14</f>
        <v>-1.1489386646518884</v>
      </c>
      <c r="Q30" s="127">
        <f>'H Bogotá anual'!R32</f>
        <v>9.9566510683063001</v>
      </c>
      <c r="R30" s="125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5"/>
      <c r="O31" s="128" t="s">
        <v>61</v>
      </c>
      <c r="P31" s="127">
        <f t="shared" ref="P31:P33" si="4">J15</f>
        <v>2.6346691579568926</v>
      </c>
      <c r="Q31" s="127">
        <f>'H Bogotá anual'!R33</f>
        <v>4.1218198574484388</v>
      </c>
      <c r="R31" s="125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5"/>
      <c r="O32" s="125" t="s">
        <v>62</v>
      </c>
      <c r="P32" s="127">
        <f t="shared" si="4"/>
        <v>1.4853182245990526</v>
      </c>
      <c r="Q32" s="127">
        <f>'H Bogotá anual'!R34</f>
        <v>6.2532611531437521</v>
      </c>
      <c r="R32" s="12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5"/>
      <c r="O33" s="127" t="s">
        <v>17</v>
      </c>
      <c r="P33" s="127">
        <f t="shared" si="4"/>
        <v>0</v>
      </c>
      <c r="Q33" s="127">
        <f>'H Bogotá anual'!R35</f>
        <v>0</v>
      </c>
      <c r="R33" s="125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5"/>
      <c r="O34" s="125"/>
      <c r="P34" s="129"/>
      <c r="Q34" s="125"/>
      <c r="R34" s="12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diciembre 2012.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4" customWidth="1"/>
    <col min="15" max="15" width="10.85546875" style="12" customWidth="1"/>
    <col min="16" max="20" width="10.85546875" style="12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3" t="s">
        <v>35</v>
      </c>
      <c r="D7" s="143"/>
      <c r="E7" s="143"/>
      <c r="F7" s="143"/>
      <c r="G7" s="143"/>
      <c r="H7" s="143"/>
      <c r="I7" s="143"/>
      <c r="J7" s="143"/>
      <c r="K7" s="143"/>
      <c r="L7" s="9"/>
      <c r="M7" s="5"/>
    </row>
    <row r="8" spans="1:20" x14ac:dyDescent="0.25">
      <c r="A8" s="5"/>
      <c r="B8" s="6"/>
      <c r="C8" s="144" t="s">
        <v>95</v>
      </c>
      <c r="D8" s="144"/>
      <c r="E8" s="144"/>
      <c r="F8" s="144"/>
      <c r="G8" s="144"/>
      <c r="H8" s="144"/>
      <c r="I8" s="144"/>
      <c r="J8" s="144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48"/>
      <c r="K9" s="6"/>
      <c r="L9" s="9"/>
      <c r="M9" s="5"/>
    </row>
    <row r="10" spans="1:20" ht="15.75" customHeight="1" x14ac:dyDescent="0.25">
      <c r="A10" s="5"/>
      <c r="B10" s="7"/>
      <c r="C10" s="145" t="s">
        <v>14</v>
      </c>
      <c r="D10" s="145"/>
      <c r="E10" s="145"/>
      <c r="F10" s="145"/>
      <c r="G10" s="145"/>
      <c r="H10" s="145"/>
      <c r="I10" s="145"/>
      <c r="J10" s="75" t="s">
        <v>27</v>
      </c>
      <c r="K10" s="75"/>
      <c r="L10" s="9"/>
      <c r="M10" s="5"/>
    </row>
    <row r="11" spans="1:20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1">
        <v>2012</v>
      </c>
      <c r="K11" s="71"/>
      <c r="L11" s="9"/>
      <c r="M11" s="5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8"/>
      <c r="K12" s="48"/>
      <c r="L12" s="9"/>
      <c r="M12" s="5"/>
      <c r="O12" s="45"/>
      <c r="P12" s="45"/>
      <c r="Q12" s="45"/>
    </row>
    <row r="13" spans="1:20" x14ac:dyDescent="0.25">
      <c r="A13" s="5"/>
      <c r="B13" s="14" t="s">
        <v>5</v>
      </c>
      <c r="C13" s="113">
        <v>2.8274581318445069</v>
      </c>
      <c r="D13" s="113">
        <v>9.0379443627277354</v>
      </c>
      <c r="E13" s="113">
        <v>0.75223376512694173</v>
      </c>
      <c r="F13" s="113">
        <v>-3.396216887725434</v>
      </c>
      <c r="G13" s="113">
        <v>4.183239459841448</v>
      </c>
      <c r="H13" s="113">
        <v>8.7586733537957429</v>
      </c>
      <c r="I13" s="113">
        <v>5.8599378321888551</v>
      </c>
      <c r="J13" s="113">
        <v>5.8599378321888551</v>
      </c>
      <c r="K13" s="29"/>
      <c r="L13" s="9"/>
      <c r="M13" s="5"/>
      <c r="N13" s="125"/>
      <c r="O13" s="127"/>
      <c r="P13" s="127"/>
      <c r="Q13" s="127"/>
      <c r="R13" s="125"/>
      <c r="S13" s="125"/>
      <c r="T13" s="125"/>
    </row>
    <row r="14" spans="1:20" x14ac:dyDescent="0.25">
      <c r="A14" s="5"/>
      <c r="B14" s="7" t="s">
        <v>11</v>
      </c>
      <c r="C14" s="33">
        <v>4.6884585866441579</v>
      </c>
      <c r="D14" s="33">
        <v>5.4885268583768996</v>
      </c>
      <c r="E14" s="33">
        <v>-0.70952881832949488</v>
      </c>
      <c r="F14" s="33">
        <v>-1.1370223544798188</v>
      </c>
      <c r="G14" s="33">
        <v>7.1444194217357051</v>
      </c>
      <c r="H14" s="33">
        <v>4.6461928667347685</v>
      </c>
      <c r="I14" s="113">
        <v>9.1179324118038405</v>
      </c>
      <c r="J14" s="33">
        <v>9.1179324118038405</v>
      </c>
      <c r="K14" s="46"/>
      <c r="L14" s="9"/>
      <c r="M14" s="5"/>
      <c r="N14" s="125"/>
      <c r="O14" s="127"/>
      <c r="P14" s="127"/>
      <c r="Q14" s="127"/>
      <c r="R14" s="125"/>
      <c r="S14" s="125"/>
      <c r="T14" s="125"/>
    </row>
    <row r="15" spans="1:20" x14ac:dyDescent="0.25">
      <c r="A15" s="5"/>
      <c r="B15" s="7" t="s">
        <v>12</v>
      </c>
      <c r="C15" s="34">
        <v>-1.3268256874916622</v>
      </c>
      <c r="D15" s="34">
        <v>2.019555592914263</v>
      </c>
      <c r="E15" s="34">
        <v>1.42700549592732</v>
      </c>
      <c r="F15" s="34">
        <v>-0.19941843430721476</v>
      </c>
      <c r="G15" s="34">
        <v>-1.6658946390643723</v>
      </c>
      <c r="H15" s="34">
        <v>4.0474305276748046</v>
      </c>
      <c r="I15" s="113">
        <v>-2.4915623058857581</v>
      </c>
      <c r="J15" s="34">
        <v>-2.4915623058857581</v>
      </c>
      <c r="K15" s="46"/>
      <c r="L15" s="9"/>
      <c r="M15" s="5"/>
      <c r="N15" s="125"/>
      <c r="O15" s="127"/>
      <c r="P15" s="127"/>
      <c r="Q15" s="127"/>
      <c r="R15" s="125"/>
      <c r="S15" s="125"/>
      <c r="T15" s="125"/>
    </row>
    <row r="16" spans="1:20" x14ac:dyDescent="0.25">
      <c r="A16" s="5"/>
      <c r="B16" s="7" t="s">
        <v>16</v>
      </c>
      <c r="C16" s="34">
        <v>-0.53417476730799152</v>
      </c>
      <c r="D16" s="34">
        <v>2.1678773712122941</v>
      </c>
      <c r="E16" s="34">
        <v>5.9000894658646129E-2</v>
      </c>
      <c r="F16" s="34">
        <v>-2.0762495829094565</v>
      </c>
      <c r="G16" s="34">
        <v>-1.1211241404219328</v>
      </c>
      <c r="H16" s="34">
        <v>-0.16825525217866347</v>
      </c>
      <c r="I16" s="113">
        <v>-0.76463012079922787</v>
      </c>
      <c r="J16" s="34">
        <v>-0.76463012079922787</v>
      </c>
      <c r="K16" s="46"/>
      <c r="L16" s="9"/>
      <c r="M16" s="5"/>
      <c r="N16" s="125"/>
      <c r="O16" s="127"/>
      <c r="P16" s="126">
        <v>2010</v>
      </c>
      <c r="Q16" s="126">
        <v>2011</v>
      </c>
      <c r="R16" s="126">
        <v>2012</v>
      </c>
      <c r="S16" s="125" t="s">
        <v>83</v>
      </c>
      <c r="T16" s="125"/>
    </row>
    <row r="17" spans="1:20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N17" s="125"/>
      <c r="O17" s="127" t="s">
        <v>16</v>
      </c>
      <c r="P17" s="127">
        <f>G16</f>
        <v>-1.1211241404219328</v>
      </c>
      <c r="Q17" s="127">
        <f>H16</f>
        <v>-0.16825525217866347</v>
      </c>
      <c r="R17" s="127">
        <f>I16</f>
        <v>-0.76463012079922787</v>
      </c>
      <c r="S17" s="127">
        <f>J16</f>
        <v>-0.76463012079922787</v>
      </c>
      <c r="T17" s="125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5"/>
      <c r="O18" s="127" t="s">
        <v>12</v>
      </c>
      <c r="P18" s="127">
        <f>G15</f>
        <v>-1.6658946390643723</v>
      </c>
      <c r="Q18" s="127">
        <f t="shared" ref="Q18" si="0">H15</f>
        <v>4.0474305276748046</v>
      </c>
      <c r="R18" s="127">
        <f t="shared" ref="R18:S18" si="1">I15</f>
        <v>-2.4915623058857581</v>
      </c>
      <c r="S18" s="127">
        <f t="shared" si="1"/>
        <v>-2.4915623058857581</v>
      </c>
      <c r="T18" s="125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5"/>
      <c r="O19" s="125" t="s">
        <v>11</v>
      </c>
      <c r="P19" s="127">
        <f>G14</f>
        <v>7.1444194217357051</v>
      </c>
      <c r="Q19" s="127">
        <f>H14</f>
        <v>4.6461928667347685</v>
      </c>
      <c r="R19" s="127">
        <f>I14</f>
        <v>9.1179324118038405</v>
      </c>
      <c r="S19" s="127">
        <f>J14</f>
        <v>9.1179324118038405</v>
      </c>
      <c r="T19" s="125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5"/>
      <c r="O20" s="128" t="s">
        <v>5</v>
      </c>
      <c r="P20" s="127">
        <f>G13</f>
        <v>4.183239459841448</v>
      </c>
      <c r="Q20" s="127">
        <f t="shared" ref="Q20:S20" si="2">H13</f>
        <v>8.7586733537957429</v>
      </c>
      <c r="R20" s="127">
        <f t="shared" si="2"/>
        <v>5.8599378321888551</v>
      </c>
      <c r="S20" s="127">
        <f t="shared" si="2"/>
        <v>5.8599378321888551</v>
      </c>
      <c r="T20" s="125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5"/>
      <c r="O21" s="127"/>
      <c r="P21" s="129"/>
      <c r="Q21" s="125"/>
      <c r="R21" s="125"/>
      <c r="S21" s="125"/>
      <c r="T21" s="125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5"/>
      <c r="O22" s="127"/>
      <c r="P22" s="129"/>
      <c r="Q22" s="125"/>
      <c r="R22" s="125"/>
      <c r="S22" s="125"/>
      <c r="T22" s="125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2"/>
      <c r="P24" s="44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4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4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4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4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4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4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18"/>
      <c r="B39" s="19" t="str">
        <f>Índice!B41</f>
        <v>Fuente: Departamento Administrativo Nacional de Estadistica, Dane diciembre 2012.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44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44"/>
    </row>
    <row r="41" spans="1:16" x14ac:dyDescent="0.25">
      <c r="P41" s="44"/>
    </row>
    <row r="42" spans="1:16" x14ac:dyDescent="0.25">
      <c r="P42" s="44"/>
    </row>
    <row r="43" spans="1:16" x14ac:dyDescent="0.25">
      <c r="P43" s="44"/>
    </row>
    <row r="44" spans="1:16" x14ac:dyDescent="0.25">
      <c r="P44" s="44"/>
    </row>
    <row r="45" spans="1:16" x14ac:dyDescent="0.25">
      <c r="P45" s="44"/>
    </row>
  </sheetData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0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0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18" x14ac:dyDescent="0.25">
      <c r="A6" s="5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9"/>
      <c r="N6" s="5"/>
      <c r="O6" s="67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67"/>
    </row>
    <row r="8" spans="1:18" x14ac:dyDescent="0.25">
      <c r="A8" s="5"/>
      <c r="B8" s="6"/>
      <c r="C8" s="143" t="s">
        <v>23</v>
      </c>
      <c r="D8" s="143"/>
      <c r="E8" s="143"/>
      <c r="F8" s="143"/>
      <c r="G8" s="143"/>
      <c r="H8" s="143"/>
      <c r="I8" s="143"/>
      <c r="J8" s="143"/>
      <c r="K8" s="143"/>
      <c r="L8" s="143"/>
      <c r="M8" s="9"/>
      <c r="N8" s="5"/>
      <c r="O8" s="67"/>
    </row>
    <row r="9" spans="1:18" x14ac:dyDescent="0.25">
      <c r="A9" s="5"/>
      <c r="B9" s="6"/>
      <c r="C9" s="144" t="s">
        <v>26</v>
      </c>
      <c r="D9" s="144"/>
      <c r="E9" s="144"/>
      <c r="F9" s="144"/>
      <c r="G9" s="144"/>
      <c r="H9" s="144"/>
      <c r="I9" s="144"/>
      <c r="J9" s="144"/>
      <c r="K9" s="144"/>
      <c r="L9" s="10"/>
      <c r="M9" s="9"/>
      <c r="N9" s="5"/>
      <c r="O9" s="67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6"/>
      <c r="L10" s="6"/>
      <c r="M10" s="9"/>
      <c r="N10" s="5"/>
      <c r="O10" s="67"/>
    </row>
    <row r="11" spans="1:18" x14ac:dyDescent="0.25">
      <c r="A11" s="5"/>
      <c r="B11" s="6"/>
      <c r="C11" s="148" t="s">
        <v>24</v>
      </c>
      <c r="D11" s="148"/>
      <c r="E11" s="148"/>
      <c r="F11" s="148"/>
      <c r="G11" s="6"/>
      <c r="H11" s="148" t="s">
        <v>18</v>
      </c>
      <c r="I11" s="148"/>
      <c r="J11" s="148"/>
      <c r="K11" s="148"/>
      <c r="L11" s="6"/>
      <c r="M11" s="9"/>
      <c r="N11" s="5"/>
      <c r="O11" s="67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67"/>
    </row>
    <row r="13" spans="1:18" x14ac:dyDescent="0.25">
      <c r="A13" s="5"/>
      <c r="B13" s="6"/>
      <c r="C13" s="108">
        <v>2009</v>
      </c>
      <c r="D13" s="108">
        <v>2010</v>
      </c>
      <c r="E13" s="108">
        <v>2011</v>
      </c>
      <c r="F13" s="56">
        <v>2012</v>
      </c>
      <c r="G13" s="61"/>
      <c r="H13" s="108">
        <v>2009</v>
      </c>
      <c r="I13" s="108">
        <v>2010</v>
      </c>
      <c r="J13" s="108">
        <v>2011</v>
      </c>
      <c r="K13" s="108">
        <v>2012</v>
      </c>
      <c r="L13" s="6"/>
      <c r="M13" s="9"/>
      <c r="N13" s="5"/>
      <c r="O13" s="130"/>
      <c r="P13" s="125"/>
      <c r="Q13" s="125"/>
      <c r="R13" s="125"/>
    </row>
    <row r="14" spans="1:18" x14ac:dyDescent="0.25">
      <c r="A14" s="5"/>
      <c r="B14" s="62" t="s">
        <v>19</v>
      </c>
      <c r="C14" s="63">
        <v>-3.7524146519260282</v>
      </c>
      <c r="D14" s="63">
        <v>0.88900206914912516</v>
      </c>
      <c r="E14" s="63">
        <v>6.4007027761604052</v>
      </c>
      <c r="F14" s="113">
        <v>8.6069107465161601</v>
      </c>
      <c r="G14" s="64"/>
      <c r="H14" s="63">
        <v>-5.2793615749977203</v>
      </c>
      <c r="I14" s="63">
        <v>6.8961830428739379</v>
      </c>
      <c r="J14" s="63">
        <v>10.290058011602321</v>
      </c>
      <c r="K14" s="113">
        <v>9.9566510683063001</v>
      </c>
      <c r="L14" s="6"/>
      <c r="M14" s="9"/>
      <c r="N14" s="5"/>
      <c r="O14" s="130"/>
      <c r="P14" s="125"/>
      <c r="Q14" s="125"/>
      <c r="R14" s="125"/>
    </row>
    <row r="15" spans="1:18" x14ac:dyDescent="0.25">
      <c r="A15" s="5"/>
      <c r="B15" s="62" t="s">
        <v>20</v>
      </c>
      <c r="C15" s="63">
        <v>-5.4624809819818658</v>
      </c>
      <c r="D15" s="63">
        <v>2.9331383210065454</v>
      </c>
      <c r="E15" s="63">
        <v>8.3231609528061199</v>
      </c>
      <c r="F15" s="113">
        <v>7.0666042746867275</v>
      </c>
      <c r="G15" s="64"/>
      <c r="H15" s="63">
        <v>-5.7082879173226857</v>
      </c>
      <c r="I15" s="63">
        <v>10.522541422271692</v>
      </c>
      <c r="J15" s="63">
        <v>14.540136937216118</v>
      </c>
      <c r="K15" s="113">
        <v>4.1218198574484388</v>
      </c>
      <c r="L15" s="6"/>
      <c r="M15" s="9"/>
      <c r="N15" s="5"/>
      <c r="O15" s="130"/>
      <c r="P15" s="125"/>
      <c r="Q15" s="125" t="s">
        <v>25</v>
      </c>
      <c r="R15" s="125" t="s">
        <v>4</v>
      </c>
    </row>
    <row r="16" spans="1:18" x14ac:dyDescent="0.25">
      <c r="A16" s="5"/>
      <c r="B16" s="62" t="s">
        <v>21</v>
      </c>
      <c r="C16" s="63">
        <v>-3.396216887725434</v>
      </c>
      <c r="D16" s="63">
        <v>4.183239459841448</v>
      </c>
      <c r="E16" s="63">
        <v>8.7676900350386404</v>
      </c>
      <c r="F16" s="72">
        <v>5.8599378321888551</v>
      </c>
      <c r="G16" s="64"/>
      <c r="H16" s="63">
        <v>-4.1483214089157894</v>
      </c>
      <c r="I16" s="63">
        <v>13.220411971578262</v>
      </c>
      <c r="J16" s="63">
        <v>11.076296128594088</v>
      </c>
      <c r="K16" s="113">
        <v>6.2532611531437521</v>
      </c>
      <c r="L16" s="6"/>
      <c r="M16" s="9"/>
      <c r="N16" s="5"/>
      <c r="O16" s="130">
        <v>2008</v>
      </c>
      <c r="P16" s="131" t="s">
        <v>19</v>
      </c>
      <c r="Q16" s="132">
        <v>4.2052466101005992</v>
      </c>
      <c r="R16" s="132">
        <v>0.68464187189141157</v>
      </c>
    </row>
    <row r="17" spans="1:18" x14ac:dyDescent="0.25">
      <c r="A17" s="5"/>
      <c r="B17" s="62" t="s">
        <v>22</v>
      </c>
      <c r="C17" s="63">
        <v>-3.5326555124907011</v>
      </c>
      <c r="D17" s="63">
        <v>4.1008056494530543</v>
      </c>
      <c r="E17" s="63">
        <v>10.283254349755676</v>
      </c>
      <c r="F17" s="72"/>
      <c r="G17" s="64"/>
      <c r="H17" s="63">
        <v>2.1536930692234391</v>
      </c>
      <c r="I17" s="63">
        <v>13.831815817931158</v>
      </c>
      <c r="J17" s="63">
        <v>8.185094672110349</v>
      </c>
      <c r="K17" s="72"/>
      <c r="L17" s="6"/>
      <c r="M17" s="9"/>
      <c r="N17" s="5"/>
      <c r="O17" s="130"/>
      <c r="P17" s="131" t="s">
        <v>20</v>
      </c>
      <c r="Q17" s="132">
        <v>4.1078384128700129</v>
      </c>
      <c r="R17" s="132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6"/>
      <c r="L18" s="6"/>
      <c r="M18" s="9"/>
      <c r="N18" s="5"/>
      <c r="O18" s="130"/>
      <c r="P18" s="131" t="s">
        <v>21</v>
      </c>
      <c r="Q18" s="132">
        <v>0.77647757225647318</v>
      </c>
      <c r="R18" s="132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5"/>
      <c r="O19" s="130"/>
      <c r="P19" s="131" t="s">
        <v>22</v>
      </c>
      <c r="Q19" s="132">
        <v>-0.25001498993839633</v>
      </c>
      <c r="R19" s="132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0">
        <v>2009</v>
      </c>
      <c r="P20" s="131" t="s">
        <v>19</v>
      </c>
      <c r="Q20" s="132">
        <f>C14</f>
        <v>-3.7524146519260282</v>
      </c>
      <c r="R20" s="132">
        <f>H14</f>
        <v>-5.2793615749977203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0"/>
      <c r="P21" s="131" t="s">
        <v>20</v>
      </c>
      <c r="Q21" s="132">
        <f t="shared" ref="Q21:Q23" si="0">C15</f>
        <v>-5.4624809819818658</v>
      </c>
      <c r="R21" s="132">
        <f t="shared" ref="R21:R23" si="1">H15</f>
        <v>-5.7082879173226857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0"/>
      <c r="P22" s="131" t="s">
        <v>21</v>
      </c>
      <c r="Q22" s="132">
        <f t="shared" si="0"/>
        <v>-3.396216887725434</v>
      </c>
      <c r="R22" s="132">
        <f t="shared" si="1"/>
        <v>-4.1483214089157894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0"/>
      <c r="P23" s="131" t="s">
        <v>22</v>
      </c>
      <c r="Q23" s="132">
        <f t="shared" si="0"/>
        <v>-3.5326555124907011</v>
      </c>
      <c r="R23" s="132">
        <f t="shared" si="1"/>
        <v>2.1536930692234391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0">
        <v>2010</v>
      </c>
      <c r="P24" s="131" t="s">
        <v>19</v>
      </c>
      <c r="Q24" s="132">
        <f>D14</f>
        <v>0.88900206914912516</v>
      </c>
      <c r="R24" s="132">
        <f>I14</f>
        <v>6.8961830428739379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131" t="s">
        <v>20</v>
      </c>
      <c r="Q25" s="132">
        <f t="shared" ref="Q25:Q27" si="2">D15</f>
        <v>2.9331383210065454</v>
      </c>
      <c r="R25" s="132">
        <f t="shared" ref="R25:R27" si="3">I15</f>
        <v>10.522541422271692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 t="s">
        <v>21</v>
      </c>
      <c r="Q26" s="132">
        <f t="shared" si="2"/>
        <v>4.183239459841448</v>
      </c>
      <c r="R26" s="132">
        <f t="shared" si="3"/>
        <v>13.220411971578262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/>
      <c r="P27" s="131" t="s">
        <v>22</v>
      </c>
      <c r="Q27" s="132">
        <f t="shared" si="2"/>
        <v>4.1008056494530543</v>
      </c>
      <c r="R27" s="132">
        <f t="shared" si="3"/>
        <v>13.831815817931158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>
        <v>2011</v>
      </c>
      <c r="P28" s="131" t="s">
        <v>19</v>
      </c>
      <c r="Q28" s="132">
        <f>E14</f>
        <v>6.4007027761604052</v>
      </c>
      <c r="R28" s="132">
        <f>J14</f>
        <v>10.290058011602321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 t="s">
        <v>20</v>
      </c>
      <c r="Q29" s="132">
        <f t="shared" ref="Q29:Q31" si="4">E15</f>
        <v>8.3231609528061199</v>
      </c>
      <c r="R29" s="132">
        <f t="shared" ref="R29:R31" si="5">J15</f>
        <v>14.540136937216118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0"/>
      <c r="P30" s="131" t="s">
        <v>21</v>
      </c>
      <c r="Q30" s="132">
        <f t="shared" si="4"/>
        <v>8.7676900350386404</v>
      </c>
      <c r="R30" s="132">
        <f t="shared" si="5"/>
        <v>11.076296128594088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0"/>
      <c r="P31" s="131" t="s">
        <v>22</v>
      </c>
      <c r="Q31" s="132">
        <f t="shared" si="4"/>
        <v>10.283254349755676</v>
      </c>
      <c r="R31" s="132">
        <f t="shared" si="5"/>
        <v>8.185094672110349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0">
        <v>2012</v>
      </c>
      <c r="P32" s="131" t="s">
        <v>19</v>
      </c>
      <c r="Q32" s="132">
        <f>F14</f>
        <v>8.6069107465161601</v>
      </c>
      <c r="R32" s="132">
        <f>K14</f>
        <v>9.9566510683063001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0"/>
      <c r="P33" s="131" t="s">
        <v>20</v>
      </c>
      <c r="Q33" s="132">
        <f t="shared" ref="Q33:Q35" si="6">F15</f>
        <v>7.0666042746867275</v>
      </c>
      <c r="R33" s="132">
        <f t="shared" ref="R33:R35" si="7">K15</f>
        <v>4.1218198574484388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0"/>
      <c r="P34" s="131" t="s">
        <v>21</v>
      </c>
      <c r="Q34" s="132">
        <f t="shared" si="6"/>
        <v>5.8599378321888551</v>
      </c>
      <c r="R34" s="132">
        <f t="shared" si="7"/>
        <v>6.2532611531437521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0"/>
      <c r="P35" s="131" t="s">
        <v>22</v>
      </c>
      <c r="Q35" s="132">
        <f t="shared" si="6"/>
        <v>0</v>
      </c>
      <c r="R35" s="132">
        <f t="shared" si="7"/>
        <v>0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0"/>
      <c r="P36" s="131"/>
      <c r="Q36" s="132"/>
      <c r="R36" s="132"/>
    </row>
    <row r="37" spans="1:18" x14ac:dyDescent="0.25">
      <c r="A37" s="18"/>
      <c r="B37" s="19" t="str">
        <f>Índice!B41</f>
        <v>Fuente: Departamento Administrativo Nacional de Estadistica, Dane diciembre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7"/>
      <c r="Q37" s="65"/>
      <c r="R37" s="65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39" spans="1:18" x14ac:dyDescent="0.25">
      <c r="Q39" s="65"/>
      <c r="R39" s="65"/>
    </row>
    <row r="40" spans="1:18" x14ac:dyDescent="0.25">
      <c r="R40" s="44"/>
    </row>
    <row r="41" spans="1:18" x14ac:dyDescent="0.25">
      <c r="R41" s="44"/>
    </row>
    <row r="42" spans="1:18" x14ac:dyDescent="0.25">
      <c r="R42" s="44"/>
    </row>
    <row r="43" spans="1:18" x14ac:dyDescent="0.25">
      <c r="R43" s="44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topLeftCell="B7" zoomScale="145" zoomScaleNormal="100" zoomScaleSheetLayoutView="145" workbookViewId="0">
      <selection activeCell="H16" sqref="H16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  <c r="P1" s="12"/>
      <c r="Q1" s="12"/>
      <c r="R1" s="12"/>
      <c r="S1" s="12"/>
      <c r="T1" s="12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6"/>
      <c r="P2" s="12"/>
      <c r="Q2" s="12"/>
      <c r="R2" s="12"/>
      <c r="S2" s="12"/>
      <c r="T2" s="12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6"/>
      <c r="P3" s="12"/>
      <c r="Q3" s="12"/>
      <c r="R3" s="12"/>
      <c r="S3" s="12"/>
      <c r="T3" s="12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  <c r="P4" s="12"/>
      <c r="Q4" s="12"/>
      <c r="R4" s="12"/>
      <c r="S4" s="12"/>
      <c r="T4" s="12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  <c r="P5" s="12"/>
      <c r="Q5" s="12"/>
      <c r="R5" s="12"/>
      <c r="S5" s="12"/>
      <c r="T5" s="12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  <c r="P6" s="12"/>
      <c r="Q6" s="12"/>
      <c r="R6" s="12"/>
      <c r="S6" s="12"/>
      <c r="T6" s="12"/>
      <c r="U6" s="12"/>
    </row>
    <row r="7" spans="1:21" s="4" customFormat="1" x14ac:dyDescent="0.25">
      <c r="A7" s="5"/>
      <c r="B7" s="6"/>
      <c r="C7" s="143" t="s">
        <v>15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7"/>
      <c r="P7" s="12"/>
      <c r="Q7" s="12"/>
      <c r="R7" s="12"/>
      <c r="S7" s="12"/>
      <c r="T7" s="12"/>
      <c r="U7" s="12"/>
    </row>
    <row r="8" spans="1:21" s="4" customFormat="1" x14ac:dyDescent="0.25">
      <c r="A8" s="5"/>
      <c r="B8" s="6"/>
      <c r="C8" s="144" t="s">
        <v>96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7"/>
      <c r="P8" s="12"/>
      <c r="Q8" s="12"/>
      <c r="R8" s="12"/>
      <c r="S8" s="12"/>
      <c r="T8" s="12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7"/>
      <c r="P9" s="12"/>
      <c r="Q9" s="12"/>
      <c r="R9" s="12"/>
      <c r="S9" s="12"/>
      <c r="T9" s="12"/>
      <c r="U9" s="12"/>
    </row>
    <row r="10" spans="1:21" s="4" customFormat="1" ht="15.75" customHeight="1" x14ac:dyDescent="0.25">
      <c r="A10" s="5"/>
      <c r="B10" s="6"/>
      <c r="C10" s="150"/>
      <c r="D10" s="150"/>
      <c r="E10" s="150"/>
      <c r="F10" s="51"/>
      <c r="G10" s="6"/>
      <c r="H10" s="150"/>
      <c r="I10" s="150"/>
      <c r="J10" s="150"/>
      <c r="K10" s="150"/>
      <c r="L10" s="6"/>
      <c r="M10" s="9"/>
      <c r="N10" s="5"/>
      <c r="P10" s="12"/>
      <c r="Q10" s="12"/>
      <c r="R10" s="12"/>
      <c r="S10" s="45"/>
      <c r="T10" s="12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0"/>
      <c r="K11" s="150"/>
      <c r="L11" s="6"/>
      <c r="M11" s="9"/>
      <c r="N11" s="12"/>
      <c r="T11" s="12"/>
      <c r="U11" s="12"/>
    </row>
    <row r="12" spans="1:21" s="4" customFormat="1" x14ac:dyDescent="0.25">
      <c r="A12" s="5"/>
      <c r="B12" s="7"/>
      <c r="C12" s="109">
        <v>2007</v>
      </c>
      <c r="D12" s="109">
        <v>2008</v>
      </c>
      <c r="E12" s="109">
        <v>2009</v>
      </c>
      <c r="F12" s="109">
        <v>2010</v>
      </c>
      <c r="G12" s="109">
        <v>2011</v>
      </c>
      <c r="H12" s="70">
        <v>2012</v>
      </c>
      <c r="I12" s="75" t="s">
        <v>27</v>
      </c>
      <c r="K12" s="69"/>
      <c r="L12" s="6"/>
      <c r="M12" s="9"/>
      <c r="N12" s="12"/>
      <c r="P12" s="12"/>
      <c r="Q12" s="12"/>
      <c r="R12" s="12"/>
      <c r="S12" s="12"/>
      <c r="T12" s="12"/>
      <c r="U12" s="12"/>
    </row>
    <row r="13" spans="1:21" s="4" customFormat="1" x14ac:dyDescent="0.25">
      <c r="A13" s="5"/>
      <c r="B13" s="7"/>
      <c r="C13" s="149" t="s">
        <v>97</v>
      </c>
      <c r="D13" s="149"/>
      <c r="E13" s="149"/>
      <c r="F13" s="149"/>
      <c r="G13" s="149"/>
      <c r="H13" s="149"/>
      <c r="I13" s="69">
        <v>2012</v>
      </c>
      <c r="K13" s="69"/>
      <c r="L13" s="6"/>
      <c r="M13" s="9"/>
      <c r="N13" s="12"/>
      <c r="P13" s="125"/>
      <c r="Q13" s="125"/>
      <c r="R13" s="125"/>
      <c r="S13" s="125"/>
      <c r="T13" s="125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9"/>
      <c r="K14" s="69"/>
      <c r="L14" s="6"/>
      <c r="M14" s="9"/>
      <c r="O14" s="91"/>
      <c r="P14" s="127"/>
      <c r="Q14" s="133">
        <v>2011</v>
      </c>
      <c r="R14" s="133">
        <v>2012</v>
      </c>
      <c r="S14" s="125" t="s">
        <v>84</v>
      </c>
      <c r="T14" s="127"/>
      <c r="U14" s="12"/>
    </row>
    <row r="15" spans="1:21" s="4" customFormat="1" x14ac:dyDescent="0.25">
      <c r="A15" s="5"/>
      <c r="B15" s="14" t="s">
        <v>28</v>
      </c>
      <c r="C15" s="113">
        <v>8.5367153362464023</v>
      </c>
      <c r="D15" s="113">
        <v>-1.9445535480492215</v>
      </c>
      <c r="E15" s="113">
        <v>-5.0370686863898895</v>
      </c>
      <c r="F15" s="113">
        <v>10.255229551933454</v>
      </c>
      <c r="G15" s="113">
        <v>11.965989083860439</v>
      </c>
      <c r="H15" s="113">
        <v>6.6982348938060321</v>
      </c>
      <c r="I15" s="113">
        <v>6.6982348938060321</v>
      </c>
      <c r="J15" s="29"/>
      <c r="K15" s="29"/>
      <c r="L15" s="6"/>
      <c r="M15" s="9"/>
      <c r="O15" s="91"/>
      <c r="P15" s="127" t="str">
        <f>B21</f>
        <v>Vehículos</v>
      </c>
      <c r="Q15" s="134">
        <f>G21</f>
        <v>26.960797608909083</v>
      </c>
      <c r="R15" s="134">
        <f>H21</f>
        <v>0.99977141978222495</v>
      </c>
      <c r="S15" s="134">
        <f>I21</f>
        <v>9.5653134631504391E-2</v>
      </c>
      <c r="T15" s="127"/>
      <c r="U15" s="45"/>
    </row>
    <row r="16" spans="1:21" s="4" customFormat="1" x14ac:dyDescent="0.25">
      <c r="A16" s="5"/>
      <c r="B16" s="7" t="s">
        <v>9</v>
      </c>
      <c r="C16" s="74">
        <v>40.16744520301836</v>
      </c>
      <c r="D16" s="74">
        <v>11.197530800900291</v>
      </c>
      <c r="E16" s="74">
        <v>1.9268453497969018</v>
      </c>
      <c r="F16" s="74">
        <v>24.498330785028632</v>
      </c>
      <c r="G16" s="74">
        <v>30.799165027060326</v>
      </c>
      <c r="H16" s="113">
        <v>18.195695080468944</v>
      </c>
      <c r="I16" s="74">
        <v>2.8216216077737899</v>
      </c>
      <c r="J16" s="46"/>
      <c r="K16" s="46"/>
      <c r="L16" s="6"/>
      <c r="M16" s="9"/>
      <c r="N16" s="12"/>
      <c r="P16" s="127" t="str">
        <f>B19</f>
        <v>Electrodomésticos</v>
      </c>
      <c r="Q16" s="134">
        <f t="shared" ref="Q16:S17" si="0">G19</f>
        <v>14.544219167767224</v>
      </c>
      <c r="R16" s="134">
        <f t="shared" si="0"/>
        <v>4.1612740868564924</v>
      </c>
      <c r="S16" s="134">
        <f t="shared" si="0"/>
        <v>0.62048528250674162</v>
      </c>
      <c r="T16" s="125"/>
      <c r="U16" s="52"/>
    </row>
    <row r="17" spans="1:21" s="4" customFormat="1" x14ac:dyDescent="0.25">
      <c r="A17" s="5"/>
      <c r="B17" s="7" t="s">
        <v>6</v>
      </c>
      <c r="C17" s="74">
        <v>13.654120170986705</v>
      </c>
      <c r="D17" s="74">
        <v>0.50429993168001896</v>
      </c>
      <c r="E17" s="74">
        <v>2.6363923052664884</v>
      </c>
      <c r="F17" s="74">
        <v>12.461336774616449</v>
      </c>
      <c r="G17" s="74">
        <v>15.886040404960289</v>
      </c>
      <c r="H17" s="113">
        <v>11.35598015434347</v>
      </c>
      <c r="I17" s="74">
        <v>1.7998272210162747</v>
      </c>
      <c r="J17" s="46"/>
      <c r="K17" s="46"/>
      <c r="L17" s="6"/>
      <c r="M17" s="9"/>
      <c r="N17" s="12"/>
      <c r="O17" s="91"/>
      <c r="P17" s="127" t="str">
        <f>B20</f>
        <v>Farmacéuticos</v>
      </c>
      <c r="Q17" s="134">
        <f t="shared" si="0"/>
        <v>10.176534713070096</v>
      </c>
      <c r="R17" s="134">
        <f t="shared" si="0"/>
        <v>6.7556072751330687</v>
      </c>
      <c r="S17" s="134">
        <f t="shared" si="0"/>
        <v>0.58077776371730427</v>
      </c>
      <c r="T17" s="127"/>
      <c r="U17" s="45"/>
    </row>
    <row r="18" spans="1:21" s="4" customFormat="1" x14ac:dyDescent="0.25">
      <c r="A18" s="5"/>
      <c r="B18" s="7" t="s">
        <v>2</v>
      </c>
      <c r="C18" s="73">
        <v>-0.2269404272716713</v>
      </c>
      <c r="D18" s="73">
        <v>-4.5289911691270053</v>
      </c>
      <c r="E18" s="73">
        <v>-8.2593434573065458</v>
      </c>
      <c r="F18" s="73">
        <v>1.9645703320143815</v>
      </c>
      <c r="G18" s="73">
        <v>0.29979819032324162</v>
      </c>
      <c r="H18" s="113">
        <v>2.1903979158266917</v>
      </c>
      <c r="I18" s="73">
        <v>0.77154593782025938</v>
      </c>
      <c r="J18" s="46"/>
      <c r="K18" s="46"/>
      <c r="L18" s="6"/>
      <c r="M18" s="9"/>
      <c r="N18" s="12"/>
      <c r="O18" s="91"/>
      <c r="P18" s="126" t="str">
        <f>B18</f>
        <v>Alimentos</v>
      </c>
      <c r="Q18" s="134">
        <f>G18</f>
        <v>0.29979819032324162</v>
      </c>
      <c r="R18" s="134">
        <f>H18</f>
        <v>2.1903979158266917</v>
      </c>
      <c r="S18" s="134">
        <f>I18</f>
        <v>0.77154593782025938</v>
      </c>
      <c r="T18" s="126"/>
      <c r="U18" s="45"/>
    </row>
    <row r="19" spans="1:21" s="4" customFormat="1" x14ac:dyDescent="0.25">
      <c r="A19" s="5"/>
      <c r="B19" s="7" t="s">
        <v>8</v>
      </c>
      <c r="C19" s="74">
        <v>10.455054214760429</v>
      </c>
      <c r="D19" s="74">
        <v>-5.1999582002020484</v>
      </c>
      <c r="E19" s="74">
        <v>-3.2651902328222571</v>
      </c>
      <c r="F19" s="74">
        <v>17.397399816985782</v>
      </c>
      <c r="G19" s="74">
        <v>14.544219167767224</v>
      </c>
      <c r="H19" s="113">
        <v>4.1612740868564924</v>
      </c>
      <c r="I19" s="74">
        <v>0.62048528250674162</v>
      </c>
      <c r="J19" s="46"/>
      <c r="K19" s="46"/>
      <c r="L19" s="6"/>
      <c r="M19" s="9"/>
      <c r="N19" s="12"/>
      <c r="O19" s="91"/>
      <c r="P19" s="127" t="str">
        <f>B17</f>
        <v>Textiles</v>
      </c>
      <c r="Q19" s="134">
        <f t="shared" ref="Q19:S19" si="1">G17</f>
        <v>15.886040404960289</v>
      </c>
      <c r="R19" s="134">
        <f t="shared" si="1"/>
        <v>11.35598015434347</v>
      </c>
      <c r="S19" s="134">
        <f t="shared" si="1"/>
        <v>1.7998272210162747</v>
      </c>
      <c r="T19" s="127"/>
      <c r="U19" s="45"/>
    </row>
    <row r="20" spans="1:21" s="4" customFormat="1" x14ac:dyDescent="0.25">
      <c r="A20" s="5"/>
      <c r="B20" s="7" t="s">
        <v>7</v>
      </c>
      <c r="C20" s="74">
        <v>5.2588547398343399</v>
      </c>
      <c r="D20" s="74">
        <v>0.25367318110758319</v>
      </c>
      <c r="E20" s="74">
        <v>-0.52600436103057424</v>
      </c>
      <c r="F20" s="74">
        <v>0.99348630546662875</v>
      </c>
      <c r="G20" s="74">
        <v>10.176534713070096</v>
      </c>
      <c r="H20" s="113">
        <v>6.7556072751330687</v>
      </c>
      <c r="I20" s="74">
        <v>0.58077776371730427</v>
      </c>
      <c r="J20" s="46"/>
      <c r="K20" s="46"/>
      <c r="L20" s="6"/>
      <c r="M20" s="9"/>
      <c r="N20" s="12"/>
      <c r="P20" s="127" t="str">
        <f>B16</f>
        <v>Oficina</v>
      </c>
      <c r="Q20" s="134">
        <f>G16</f>
        <v>30.799165027060326</v>
      </c>
      <c r="R20" s="134">
        <f>H16</f>
        <v>18.195695080468944</v>
      </c>
      <c r="S20" s="134">
        <f>I16</f>
        <v>2.8216216077737899</v>
      </c>
      <c r="T20" s="127"/>
      <c r="U20" s="45"/>
    </row>
    <row r="21" spans="1:21" s="4" customFormat="1" x14ac:dyDescent="0.25">
      <c r="A21" s="5"/>
      <c r="B21" s="7" t="s">
        <v>10</v>
      </c>
      <c r="C21" s="74">
        <v>26.802613750137084</v>
      </c>
      <c r="D21" s="74">
        <v>-3.9314322064399554</v>
      </c>
      <c r="E21" s="74">
        <v>-17.634348644315878</v>
      </c>
      <c r="F21" s="74">
        <v>30.004090152605013</v>
      </c>
      <c r="G21" s="74">
        <v>26.960797608909083</v>
      </c>
      <c r="H21" s="113">
        <v>0.99977141978222495</v>
      </c>
      <c r="I21" s="74">
        <v>9.5653134631504391E-2</v>
      </c>
      <c r="J21" s="46"/>
      <c r="K21" s="46"/>
      <c r="L21" s="6"/>
      <c r="M21" s="9"/>
      <c r="N21" s="12"/>
      <c r="P21" s="127" t="str">
        <f>B15</f>
        <v>Ventas Totales</v>
      </c>
      <c r="Q21" s="134">
        <f>G15</f>
        <v>11.965989083860439</v>
      </c>
      <c r="R21" s="134">
        <f>H15</f>
        <v>6.6982348938060321</v>
      </c>
      <c r="S21" s="134">
        <f>I15</f>
        <v>6.6982348938060321</v>
      </c>
      <c r="T21" s="127"/>
      <c r="U21" s="45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P22" s="127"/>
      <c r="Q22" s="134"/>
      <c r="R22" s="134"/>
      <c r="S22" s="127"/>
      <c r="T22" s="127">
        <f>SUM(S15:S20)</f>
        <v>6.689910947465874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P23" s="125"/>
      <c r="Q23" s="125"/>
      <c r="R23" s="125"/>
      <c r="S23" s="125"/>
      <c r="T23" s="125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45"/>
      <c r="Q24" s="45"/>
      <c r="R24" s="45"/>
      <c r="S24" s="45"/>
      <c r="T24" s="12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8"/>
      <c r="Q25" s="68"/>
      <c r="R25" s="65"/>
      <c r="S25" s="65"/>
      <c r="T25" s="12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8"/>
      <c r="Q26" s="68"/>
      <c r="R26" s="65"/>
      <c r="S26" s="65"/>
      <c r="T26" s="12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8"/>
      <c r="Q27" s="68"/>
      <c r="R27" s="65"/>
      <c r="S27" s="65"/>
      <c r="T27" s="12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8"/>
      <c r="Q28" s="68"/>
      <c r="R28" s="65"/>
      <c r="S28" s="65"/>
      <c r="T28" s="12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8"/>
      <c r="Q29" s="68"/>
      <c r="R29" s="65"/>
      <c r="S29" s="65"/>
      <c r="T29" s="12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  <c r="T30" s="12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  <c r="T31" s="12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  <c r="T32" s="12"/>
      <c r="U32" s="12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8"/>
      <c r="Q37" s="68"/>
      <c r="R37" s="65"/>
      <c r="S37" s="65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8"/>
      <c r="Q38" s="68"/>
      <c r="R38" s="65"/>
      <c r="S38" s="65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8"/>
      <c r="Q39" s="68"/>
      <c r="R39" s="65"/>
      <c r="S39" s="65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5"/>
      <c r="S40" s="65"/>
    </row>
    <row r="41" spans="1:19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5"/>
      <c r="S41" s="65"/>
    </row>
    <row r="42" spans="1:19" s="4" customFormat="1" x14ac:dyDescent="0.25">
      <c r="A42" s="18"/>
      <c r="B42" s="19" t="str">
        <f>Índice!B41</f>
        <v>Fuente: Departamento Administrativo Nacional de Estadistica, Dane diciembre 2012.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5"/>
      <c r="S42" s="65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5"/>
      <c r="S43" s="65"/>
    </row>
    <row r="44" spans="1:19" s="4" customFormat="1" x14ac:dyDescent="0.25">
      <c r="P44" s="12"/>
      <c r="Q44" s="12"/>
      <c r="R44" s="65"/>
      <c r="S44" s="65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sortState ref="B16:I21">
    <sortCondition descending="1" ref="I16:I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6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6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3" x14ac:dyDescent="0.25">
      <c r="A7" s="5"/>
      <c r="B7" s="6"/>
      <c r="C7" s="143" t="s">
        <v>36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7"/>
    </row>
    <row r="8" spans="1:23" x14ac:dyDescent="0.25">
      <c r="A8" s="5"/>
      <c r="B8" s="6"/>
      <c r="C8" s="144" t="s">
        <v>96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7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7"/>
      <c r="V9" s="90"/>
      <c r="W9" s="90"/>
    </row>
    <row r="10" spans="1:23" ht="15.75" customHeight="1" x14ac:dyDescent="0.25">
      <c r="A10" s="5"/>
      <c r="B10" s="6"/>
      <c r="C10" s="150"/>
      <c r="D10" s="150"/>
      <c r="E10" s="150"/>
      <c r="F10" s="51"/>
      <c r="G10" s="6"/>
      <c r="H10" s="150"/>
      <c r="I10" s="150"/>
      <c r="J10" s="150"/>
      <c r="K10" s="150"/>
      <c r="L10" s="6"/>
      <c r="M10" s="9"/>
      <c r="N10" s="5"/>
      <c r="O10" s="7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0"/>
      <c r="K11" s="150"/>
      <c r="L11" s="6"/>
      <c r="M11" s="9"/>
      <c r="N11" s="12"/>
      <c r="V11" s="12"/>
      <c r="W11" s="12"/>
    </row>
    <row r="12" spans="1:23" x14ac:dyDescent="0.25">
      <c r="A12" s="5"/>
      <c r="B12" s="7"/>
      <c r="C12" s="109">
        <v>2007</v>
      </c>
      <c r="D12" s="109">
        <v>2008</v>
      </c>
      <c r="E12" s="109">
        <v>2009</v>
      </c>
      <c r="F12" s="109">
        <v>2010</v>
      </c>
      <c r="G12" s="109">
        <v>2011</v>
      </c>
      <c r="H12" s="70">
        <v>2012</v>
      </c>
      <c r="I12" s="75" t="s">
        <v>27</v>
      </c>
      <c r="K12" s="69"/>
      <c r="L12" s="6"/>
      <c r="M12" s="9"/>
      <c r="N12" s="12"/>
      <c r="O12" s="125"/>
      <c r="P12" s="125"/>
      <c r="Q12" s="125"/>
      <c r="R12" s="125"/>
      <c r="S12" s="125"/>
      <c r="T12" s="125"/>
      <c r="U12" s="125"/>
      <c r="V12" s="12"/>
      <c r="W12" s="12"/>
    </row>
    <row r="13" spans="1:23" x14ac:dyDescent="0.25">
      <c r="A13" s="5"/>
      <c r="B13" s="7"/>
      <c r="C13" s="149" t="s">
        <v>97</v>
      </c>
      <c r="D13" s="149"/>
      <c r="E13" s="149"/>
      <c r="F13" s="149"/>
      <c r="G13" s="149"/>
      <c r="H13" s="149"/>
      <c r="I13" s="69">
        <v>2012</v>
      </c>
      <c r="K13" s="69"/>
      <c r="L13" s="6"/>
      <c r="M13" s="9"/>
      <c r="N13" s="12"/>
      <c r="O13" s="125"/>
      <c r="P13" s="125"/>
      <c r="Q13" s="125"/>
      <c r="R13" s="125"/>
      <c r="S13" s="125"/>
      <c r="T13" s="125"/>
      <c r="U13" s="125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69"/>
      <c r="K14" s="69"/>
      <c r="L14" s="6"/>
      <c r="M14" s="9"/>
      <c r="O14" s="127"/>
      <c r="P14" s="127"/>
      <c r="Q14" s="133">
        <v>2011</v>
      </c>
      <c r="R14" s="133">
        <v>2012</v>
      </c>
      <c r="S14" s="125" t="s">
        <v>84</v>
      </c>
      <c r="T14" s="127"/>
      <c r="U14" s="125"/>
      <c r="V14" s="12"/>
      <c r="W14" s="12"/>
    </row>
    <row r="15" spans="1:23" x14ac:dyDescent="0.25">
      <c r="A15" s="5"/>
      <c r="B15" s="14" t="s">
        <v>5</v>
      </c>
      <c r="C15" s="113">
        <v>7.9948795775263592</v>
      </c>
      <c r="D15" s="113">
        <v>2.9974656976961001</v>
      </c>
      <c r="E15" s="113">
        <v>-4.2071021179320383</v>
      </c>
      <c r="F15" s="113">
        <v>2.6639002557184988</v>
      </c>
      <c r="G15" s="113">
        <v>7.8414554660637847</v>
      </c>
      <c r="H15" s="113">
        <v>7.1560100281863326</v>
      </c>
      <c r="I15" s="113">
        <v>7.1560100281863326</v>
      </c>
      <c r="J15" s="29"/>
      <c r="K15" s="29"/>
      <c r="L15" s="6"/>
      <c r="M15" s="9"/>
      <c r="O15" s="127"/>
      <c r="P15" s="127" t="str">
        <f>B18</f>
        <v>Por Agencia</v>
      </c>
      <c r="Q15" s="134">
        <f>G18</f>
        <v>10.879218634219235</v>
      </c>
      <c r="R15" s="134">
        <f>H18</f>
        <v>-17.419728716772276</v>
      </c>
      <c r="S15" s="134">
        <f>I18</f>
        <v>-2.1254780270008569</v>
      </c>
      <c r="T15" s="127"/>
      <c r="U15" s="127"/>
      <c r="V15" s="12"/>
      <c r="W15" s="12"/>
    </row>
    <row r="16" spans="1:23" x14ac:dyDescent="0.25">
      <c r="A16" s="5"/>
      <c r="B16" s="7" t="s">
        <v>11</v>
      </c>
      <c r="C16" s="73">
        <v>7.2678753045683386</v>
      </c>
      <c r="D16" s="73">
        <v>0.67634514277805646</v>
      </c>
      <c r="E16" s="73">
        <v>-3.0405689102123823</v>
      </c>
      <c r="F16" s="73">
        <v>8.7378291905578784</v>
      </c>
      <c r="G16" s="73">
        <v>6.0511709558590754</v>
      </c>
      <c r="H16" s="74">
        <v>11.253240946611353</v>
      </c>
      <c r="I16" s="74">
        <v>8.2655755138166267</v>
      </c>
      <c r="J16" s="46"/>
      <c r="K16" s="46"/>
      <c r="L16" s="6"/>
      <c r="M16" s="9"/>
      <c r="N16" s="12"/>
      <c r="O16" s="127"/>
      <c r="P16" s="127" t="str">
        <f>B17</f>
        <v>Temporal</v>
      </c>
      <c r="Q16" s="134">
        <f>G17</f>
        <v>15.305760307427029</v>
      </c>
      <c r="R16" s="134">
        <f>H17</f>
        <v>6.9960633420001583</v>
      </c>
      <c r="S16" s="134">
        <f>I17</f>
        <v>1.0177818211318601</v>
      </c>
      <c r="T16" s="127"/>
      <c r="U16" s="127"/>
      <c r="V16" s="12"/>
      <c r="W16" s="12"/>
    </row>
    <row r="17" spans="1:23" x14ac:dyDescent="0.25">
      <c r="A17" s="5"/>
      <c r="B17" s="7" t="s">
        <v>12</v>
      </c>
      <c r="C17" s="74">
        <v>12.260018332148048</v>
      </c>
      <c r="D17" s="74">
        <v>12.60509308564326</v>
      </c>
      <c r="E17" s="74">
        <v>-0.92124065230750896</v>
      </c>
      <c r="F17" s="74">
        <v>-10.892747822465099</v>
      </c>
      <c r="G17" s="74">
        <v>15.305760307427029</v>
      </c>
      <c r="H17" s="74">
        <v>6.9960633420001583</v>
      </c>
      <c r="I17" s="74">
        <v>1.0177818211318601</v>
      </c>
      <c r="J17" s="46"/>
      <c r="K17" s="46"/>
      <c r="L17" s="6"/>
      <c r="M17" s="9"/>
      <c r="N17" s="12"/>
      <c r="O17" s="127"/>
      <c r="P17" s="127" t="str">
        <f>B16</f>
        <v>Permanente</v>
      </c>
      <c r="Q17" s="134">
        <f>G16</f>
        <v>6.0511709558590754</v>
      </c>
      <c r="R17" s="134">
        <f>H16</f>
        <v>11.253240946611353</v>
      </c>
      <c r="S17" s="134">
        <f>I16</f>
        <v>8.2655755138166267</v>
      </c>
      <c r="T17" s="127"/>
      <c r="U17" s="127"/>
      <c r="V17" s="12"/>
      <c r="W17" s="12"/>
    </row>
    <row r="18" spans="1:23" x14ac:dyDescent="0.25">
      <c r="A18" s="5"/>
      <c r="B18" s="7" t="s">
        <v>16</v>
      </c>
      <c r="C18" s="74">
        <v>7.8210266388582639</v>
      </c>
      <c r="D18" s="74">
        <v>5.4775503053826613</v>
      </c>
      <c r="E18" s="74">
        <v>-12.626706747719007</v>
      </c>
      <c r="F18" s="74">
        <v>-13.312002300569926</v>
      </c>
      <c r="G18" s="74">
        <v>10.879218634219235</v>
      </c>
      <c r="H18" s="74">
        <v>-17.419728716772276</v>
      </c>
      <c r="I18" s="74">
        <v>-2.1254780270008569</v>
      </c>
      <c r="J18" s="46"/>
      <c r="K18" s="46"/>
      <c r="L18" s="6"/>
      <c r="M18" s="9"/>
      <c r="N18" s="12"/>
      <c r="O18" s="127"/>
      <c r="P18" s="126" t="str">
        <f>B15</f>
        <v>Total empleo</v>
      </c>
      <c r="Q18" s="134">
        <f>G15</f>
        <v>7.8414554660637847</v>
      </c>
      <c r="R18" s="134">
        <f>H15</f>
        <v>7.1560100281863326</v>
      </c>
      <c r="S18" s="134">
        <f>I15</f>
        <v>7.1560100281863326</v>
      </c>
      <c r="T18" s="127"/>
      <c r="U18" s="127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O19" s="125"/>
      <c r="P19" s="127"/>
      <c r="Q19" s="134"/>
      <c r="R19" s="134"/>
      <c r="S19" s="127"/>
      <c r="T19" s="125"/>
      <c r="U19" s="125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O20" s="125"/>
      <c r="P20" s="127"/>
      <c r="Q20" s="127"/>
      <c r="R20" s="127"/>
      <c r="S20" s="127"/>
      <c r="T20" s="125"/>
      <c r="U20" s="125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O21" s="125"/>
      <c r="P21" s="127"/>
      <c r="Q21" s="127"/>
      <c r="R21" s="127"/>
      <c r="S21" s="127"/>
      <c r="T21" s="125"/>
      <c r="U21" s="125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7"/>
      <c r="P22" s="68"/>
      <c r="Q22" s="68"/>
      <c r="R22" s="65"/>
      <c r="S22" s="65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7"/>
      <c r="P23" s="68"/>
      <c r="Q23" s="68"/>
      <c r="R23" s="65"/>
      <c r="S23" s="65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7"/>
      <c r="P24" s="68"/>
      <c r="Q24" s="68"/>
      <c r="R24" s="65"/>
      <c r="S24" s="65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8"/>
      <c r="Q25" s="68"/>
      <c r="R25" s="65"/>
      <c r="S25" s="65"/>
      <c r="V25" s="90"/>
      <c r="W25" s="90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8"/>
      <c r="Q26" s="68"/>
      <c r="R26" s="65"/>
      <c r="S26" s="65"/>
      <c r="V26" s="90"/>
      <c r="W26" s="90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8"/>
      <c r="Q27" s="68"/>
      <c r="R27" s="65"/>
      <c r="S27" s="65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8"/>
      <c r="Q28" s="68"/>
      <c r="R28" s="65"/>
      <c r="S28" s="65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8"/>
      <c r="Q29" s="68"/>
      <c r="R29" s="65"/>
      <c r="S29" s="65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R37" s="65"/>
      <c r="S37" s="65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R38" s="65"/>
      <c r="S38" s="65"/>
    </row>
    <row r="39" spans="1:19" x14ac:dyDescent="0.25">
      <c r="A39" s="18"/>
      <c r="B39" s="19" t="str">
        <f>Índice!B41</f>
        <v>Fuente: Departamento Administrativo Nacional de Estadistica, Dane diciembre 2012.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7"/>
      <c r="R39" s="65"/>
      <c r="S39" s="65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65"/>
      <c r="S40" s="65"/>
    </row>
    <row r="41" spans="1:19" x14ac:dyDescent="0.25">
      <c r="R41" s="65"/>
      <c r="S41" s="65"/>
    </row>
    <row r="42" spans="1:19" x14ac:dyDescent="0.25">
      <c r="S42" s="44"/>
    </row>
    <row r="43" spans="1:19" x14ac:dyDescent="0.25">
      <c r="S43" s="44"/>
    </row>
    <row r="44" spans="1:19" x14ac:dyDescent="0.25">
      <c r="S44" s="44"/>
    </row>
    <row r="45" spans="1:19" x14ac:dyDescent="0.25">
      <c r="S45" s="44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19" width="10.85546875" style="12"/>
    <col min="20" max="20" width="10.85546875" style="4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  <c r="V1" s="4"/>
    </row>
    <row r="2" spans="1:22" x14ac:dyDescent="0.25">
      <c r="A2" s="5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4"/>
      <c r="N2" s="28"/>
      <c r="O2" s="66"/>
      <c r="V2" s="4"/>
    </row>
    <row r="3" spans="1:22" x14ac:dyDescent="0.25">
      <c r="A3" s="5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4"/>
      <c r="N3" s="28"/>
      <c r="O3" s="66"/>
      <c r="V3" s="4"/>
    </row>
    <row r="4" spans="1:22" x14ac:dyDescent="0.25">
      <c r="A4" s="5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9"/>
      <c r="N4" s="5"/>
      <c r="O4" s="7"/>
      <c r="V4" s="4"/>
    </row>
    <row r="5" spans="1:22" x14ac:dyDescent="0.25">
      <c r="A5" s="5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9"/>
      <c r="N5" s="5"/>
      <c r="O5" s="7"/>
      <c r="V5" s="4"/>
    </row>
    <row r="6" spans="1:22" x14ac:dyDescent="0.25">
      <c r="A6" s="5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9"/>
      <c r="N6" s="5"/>
      <c r="O6" s="7"/>
      <c r="V6" s="4"/>
    </row>
    <row r="7" spans="1:22" x14ac:dyDescent="0.25">
      <c r="A7" s="5"/>
      <c r="B7" s="123"/>
      <c r="C7" s="143" t="s">
        <v>15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7"/>
      <c r="V7" s="4"/>
    </row>
    <row r="8" spans="1:22" x14ac:dyDescent="0.25">
      <c r="A8" s="5"/>
      <c r="B8" s="123"/>
      <c r="C8" s="144" t="s">
        <v>98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7"/>
      <c r="V8" s="4"/>
    </row>
    <row r="9" spans="1:22" x14ac:dyDescent="0.25">
      <c r="A9" s="5"/>
      <c r="B9" s="123"/>
      <c r="C9" s="123"/>
      <c r="D9" s="123"/>
      <c r="E9" s="123"/>
      <c r="F9" s="123"/>
      <c r="G9" s="123"/>
      <c r="H9" s="123"/>
      <c r="I9" s="123"/>
      <c r="J9" s="123"/>
      <c r="K9" s="121"/>
      <c r="L9" s="123"/>
      <c r="M9" s="9"/>
      <c r="N9" s="5"/>
      <c r="O9" s="7"/>
      <c r="V9" s="4"/>
    </row>
    <row r="10" spans="1:22" x14ac:dyDescent="0.25">
      <c r="A10" s="5"/>
      <c r="B10" s="123"/>
      <c r="C10" s="150"/>
      <c r="D10" s="150"/>
      <c r="E10" s="150"/>
      <c r="F10" s="51"/>
      <c r="G10" s="123"/>
      <c r="H10" s="150"/>
      <c r="I10" s="150"/>
      <c r="J10" s="150"/>
      <c r="K10" s="150"/>
      <c r="L10" s="123"/>
      <c r="M10" s="9"/>
      <c r="N10" s="5"/>
      <c r="S10" s="45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0"/>
      <c r="K11" s="150"/>
      <c r="L11" s="123"/>
      <c r="M11" s="9"/>
      <c r="N11" s="12"/>
      <c r="O11" s="136"/>
      <c r="P11" s="136"/>
      <c r="Q11" s="136"/>
      <c r="R11" s="136"/>
      <c r="S11" s="136"/>
      <c r="T11" s="136"/>
      <c r="U11" s="136"/>
      <c r="V11" s="4"/>
    </row>
    <row r="12" spans="1:22" x14ac:dyDescent="0.25">
      <c r="A12" s="5"/>
      <c r="B12" s="7"/>
      <c r="C12" s="122">
        <v>2007</v>
      </c>
      <c r="D12" s="122">
        <v>2008</v>
      </c>
      <c r="E12" s="122">
        <v>2009</v>
      </c>
      <c r="F12" s="122">
        <v>2010</v>
      </c>
      <c r="G12" s="122">
        <v>2011</v>
      </c>
      <c r="H12" s="122">
        <v>2012</v>
      </c>
      <c r="I12" s="75" t="s">
        <v>27</v>
      </c>
      <c r="K12" s="121"/>
      <c r="L12" s="123"/>
      <c r="M12" s="9"/>
      <c r="N12" s="12"/>
      <c r="O12" s="137"/>
      <c r="P12" s="136"/>
      <c r="Q12" s="136"/>
      <c r="R12" s="136"/>
      <c r="S12" s="136"/>
      <c r="T12" s="136"/>
      <c r="U12" s="136"/>
      <c r="V12" s="125"/>
    </row>
    <row r="13" spans="1:22" x14ac:dyDescent="0.25">
      <c r="A13" s="5"/>
      <c r="B13" s="7"/>
      <c r="C13" s="149" t="s">
        <v>97</v>
      </c>
      <c r="D13" s="149"/>
      <c r="E13" s="149"/>
      <c r="F13" s="149"/>
      <c r="G13" s="149"/>
      <c r="H13" s="149"/>
      <c r="I13" s="121">
        <v>2012</v>
      </c>
      <c r="K13" s="121"/>
      <c r="L13" s="123"/>
      <c r="M13" s="9"/>
      <c r="N13" s="12"/>
      <c r="O13" s="125"/>
      <c r="P13" s="125"/>
      <c r="Q13" s="125"/>
      <c r="R13" s="125"/>
      <c r="S13" s="125"/>
      <c r="T13" s="125"/>
      <c r="U13" s="136"/>
      <c r="V13" s="125"/>
    </row>
    <row r="14" spans="1:22" x14ac:dyDescent="0.25">
      <c r="A14" s="5"/>
      <c r="B14" s="7"/>
      <c r="F14" s="7"/>
      <c r="G14" s="7"/>
      <c r="H14" s="7"/>
      <c r="I14" s="7"/>
      <c r="J14" s="121"/>
      <c r="K14" s="121"/>
      <c r="L14" s="123"/>
      <c r="M14" s="9"/>
      <c r="O14" s="127"/>
      <c r="P14" s="127"/>
      <c r="Q14" s="133">
        <v>2011</v>
      </c>
      <c r="R14" s="133">
        <v>2012</v>
      </c>
      <c r="S14" s="125" t="s">
        <v>84</v>
      </c>
      <c r="T14" s="127"/>
      <c r="U14" s="136"/>
      <c r="V14" s="125"/>
    </row>
    <row r="15" spans="1:22" x14ac:dyDescent="0.25">
      <c r="A15" s="5"/>
      <c r="B15" s="14" t="s">
        <v>28</v>
      </c>
      <c r="C15" s="113">
        <v>9.0724354357444312</v>
      </c>
      <c r="D15" s="113">
        <v>-0.16484682687544217</v>
      </c>
      <c r="E15" s="113">
        <v>-4.7846720414994381</v>
      </c>
      <c r="F15" s="113">
        <v>7.8717165001141121</v>
      </c>
      <c r="G15" s="113">
        <v>12.485826979910541</v>
      </c>
      <c r="H15" s="113">
        <v>7.1182635648771031</v>
      </c>
      <c r="I15" s="113">
        <v>7.1182635648771031</v>
      </c>
      <c r="J15" s="29"/>
      <c r="K15" s="29"/>
      <c r="L15" s="123"/>
      <c r="M15" s="9"/>
      <c r="O15" s="127"/>
      <c r="P15" s="127" t="str">
        <f>B21</f>
        <v>Vehículos</v>
      </c>
      <c r="Q15" s="134">
        <f>G21</f>
        <v>34.42043982054426</v>
      </c>
      <c r="R15" s="134">
        <f>H21</f>
        <v>-2.527712618138378</v>
      </c>
      <c r="S15" s="134">
        <f>I21</f>
        <v>-0.24423444435962388</v>
      </c>
      <c r="T15" s="127"/>
      <c r="U15" s="137"/>
      <c r="V15" s="125"/>
    </row>
    <row r="16" spans="1:22" x14ac:dyDescent="0.25">
      <c r="A16" s="5"/>
      <c r="B16" s="7" t="s">
        <v>2</v>
      </c>
      <c r="C16" s="73">
        <v>0.71244830021182093</v>
      </c>
      <c r="D16" s="73">
        <v>-3.3707696352777594</v>
      </c>
      <c r="E16" s="73">
        <v>-8.3693545210477893</v>
      </c>
      <c r="F16" s="73">
        <v>-1.4706381438289728E-2</v>
      </c>
      <c r="G16" s="73">
        <v>0.574198950036231</v>
      </c>
      <c r="H16" s="113">
        <v>1.8632265177210172</v>
      </c>
      <c r="I16" s="73">
        <v>0.65002231979794056</v>
      </c>
      <c r="J16" s="46"/>
      <c r="K16" s="46"/>
      <c r="L16" s="123"/>
      <c r="M16" s="9"/>
      <c r="N16" s="12"/>
      <c r="O16" s="125"/>
      <c r="P16" s="126" t="str">
        <f>B18</f>
        <v>Farmacéuticos</v>
      </c>
      <c r="Q16" s="134">
        <f t="shared" ref="Q16:S16" si="0">G18</f>
        <v>8.7491529306214399</v>
      </c>
      <c r="R16" s="134">
        <f t="shared" si="0"/>
        <v>7.1636544752818887</v>
      </c>
      <c r="S16" s="134">
        <f t="shared" si="0"/>
        <v>0.59485697267465421</v>
      </c>
      <c r="T16" s="125"/>
      <c r="U16" s="138"/>
      <c r="V16" s="125"/>
    </row>
    <row r="17" spans="1:22" x14ac:dyDescent="0.25">
      <c r="A17" s="5"/>
      <c r="B17" s="7" t="s">
        <v>6</v>
      </c>
      <c r="C17" s="74">
        <v>14.301926039047386</v>
      </c>
      <c r="D17" s="74">
        <v>2.5433470087281584</v>
      </c>
      <c r="E17" s="74">
        <v>3.0618617377356827</v>
      </c>
      <c r="F17" s="74">
        <v>10.465709353421238</v>
      </c>
      <c r="G17" s="74">
        <v>15.452082581062676</v>
      </c>
      <c r="H17" s="113">
        <v>12.709234161097926</v>
      </c>
      <c r="I17" s="74">
        <v>2.2179991414754485</v>
      </c>
      <c r="J17" s="46"/>
      <c r="K17" s="46"/>
      <c r="L17" s="123"/>
      <c r="M17" s="9"/>
      <c r="N17" s="12"/>
      <c r="O17" s="125"/>
      <c r="P17" s="127" t="str">
        <f>B16</f>
        <v>Alimentos</v>
      </c>
      <c r="Q17" s="134">
        <f>G16</f>
        <v>0.574198950036231</v>
      </c>
      <c r="R17" s="134">
        <f>H16</f>
        <v>1.8632265177210172</v>
      </c>
      <c r="S17" s="134">
        <f>I16</f>
        <v>0.65002231979794056</v>
      </c>
      <c r="T17" s="127"/>
      <c r="U17" s="137"/>
      <c r="V17" s="125"/>
    </row>
    <row r="18" spans="1:22" x14ac:dyDescent="0.25">
      <c r="A18" s="5"/>
      <c r="B18" s="7" t="s">
        <v>7</v>
      </c>
      <c r="C18" s="74">
        <v>6.530986074481504</v>
      </c>
      <c r="D18" s="74">
        <v>0.16713024840757651</v>
      </c>
      <c r="E18" s="74">
        <v>-0.8595010326033381</v>
      </c>
      <c r="F18" s="74">
        <v>1.6315682261303088</v>
      </c>
      <c r="G18" s="74">
        <v>8.7491529306214399</v>
      </c>
      <c r="H18" s="113">
        <v>7.1636544752818887</v>
      </c>
      <c r="I18" s="74">
        <v>0.59485697267465421</v>
      </c>
      <c r="J18" s="46"/>
      <c r="K18" s="46"/>
      <c r="L18" s="123"/>
      <c r="M18" s="9"/>
      <c r="N18" s="12"/>
      <c r="O18" s="127"/>
      <c r="P18" s="127" t="str">
        <f>B19</f>
        <v>Electrodomésticos</v>
      </c>
      <c r="Q18" s="134">
        <f>G19</f>
        <v>14.836231438190882</v>
      </c>
      <c r="R18" s="134">
        <f>H19</f>
        <v>5.71630710600044</v>
      </c>
      <c r="S18" s="134">
        <f>I19</f>
        <v>0.83452869425120879</v>
      </c>
      <c r="T18" s="126"/>
      <c r="U18" s="137"/>
      <c r="V18" s="125"/>
    </row>
    <row r="19" spans="1:22" x14ac:dyDescent="0.25">
      <c r="A19" s="5"/>
      <c r="B19" s="7" t="s">
        <v>8</v>
      </c>
      <c r="C19" s="74">
        <v>10.038292796551595</v>
      </c>
      <c r="D19" s="74">
        <v>-1.6532097671270063</v>
      </c>
      <c r="E19" s="74">
        <v>-4.4109994701786226</v>
      </c>
      <c r="F19" s="74">
        <v>14.210845385824044</v>
      </c>
      <c r="G19" s="74">
        <v>14.836231438190882</v>
      </c>
      <c r="H19" s="113">
        <v>5.71630710600044</v>
      </c>
      <c r="I19" s="74">
        <v>0.83452869425120879</v>
      </c>
      <c r="J19" s="46"/>
      <c r="K19" s="46"/>
      <c r="L19" s="123"/>
      <c r="M19" s="9"/>
      <c r="N19" s="12"/>
      <c r="O19" s="127"/>
      <c r="P19" s="127" t="str">
        <f>B17</f>
        <v>Textiles</v>
      </c>
      <c r="Q19" s="134">
        <f t="shared" ref="Q19:S19" si="1">G17</f>
        <v>15.452082581062676</v>
      </c>
      <c r="R19" s="134">
        <f t="shared" si="1"/>
        <v>12.709234161097926</v>
      </c>
      <c r="S19" s="134">
        <f t="shared" si="1"/>
        <v>2.2179991414754485</v>
      </c>
      <c r="T19" s="127"/>
      <c r="U19" s="137"/>
      <c r="V19" s="125"/>
    </row>
    <row r="20" spans="1:22" x14ac:dyDescent="0.25">
      <c r="A20" s="5"/>
      <c r="B20" s="7" t="s">
        <v>9</v>
      </c>
      <c r="C20" s="74">
        <v>37.521799064353246</v>
      </c>
      <c r="D20" s="74">
        <v>13.034158808564511</v>
      </c>
      <c r="E20" s="74">
        <v>4.3679007351860921</v>
      </c>
      <c r="F20" s="74">
        <v>22.516194321925397</v>
      </c>
      <c r="G20" s="74">
        <v>30.951122406905473</v>
      </c>
      <c r="H20" s="113">
        <v>20.41920111660329</v>
      </c>
      <c r="I20" s="74">
        <v>3.0590877352160031</v>
      </c>
      <c r="J20" s="46"/>
      <c r="K20" s="46"/>
      <c r="L20" s="123"/>
      <c r="M20" s="9"/>
      <c r="N20" s="12"/>
      <c r="O20" s="125"/>
      <c r="P20" s="127" t="str">
        <f>B20</f>
        <v>Oficina</v>
      </c>
      <c r="Q20" s="134">
        <f>G20</f>
        <v>30.951122406905473</v>
      </c>
      <c r="R20" s="134">
        <f>H20</f>
        <v>20.41920111660329</v>
      </c>
      <c r="S20" s="134">
        <f>I20</f>
        <v>3.0590877352160031</v>
      </c>
      <c r="T20" s="127"/>
      <c r="U20" s="137"/>
      <c r="V20" s="125"/>
    </row>
    <row r="21" spans="1:22" x14ac:dyDescent="0.25">
      <c r="A21" s="5"/>
      <c r="B21" s="7" t="s">
        <v>10</v>
      </c>
      <c r="C21" s="74">
        <v>29.330053144495928</v>
      </c>
      <c r="D21" s="74">
        <v>6.4318143601815869E-2</v>
      </c>
      <c r="E21" s="74">
        <v>-16.632357698302336</v>
      </c>
      <c r="F21" s="74">
        <v>21.140128752661358</v>
      </c>
      <c r="G21" s="74">
        <v>34.42043982054426</v>
      </c>
      <c r="H21" s="113">
        <v>-2.527712618138378</v>
      </c>
      <c r="I21" s="74">
        <v>-0.24423444435962388</v>
      </c>
      <c r="J21" s="46"/>
      <c r="K21" s="46"/>
      <c r="L21" s="123"/>
      <c r="M21" s="9"/>
      <c r="N21" s="12"/>
      <c r="O21" s="125"/>
      <c r="P21" s="127" t="str">
        <f>B15</f>
        <v>Ventas Totales</v>
      </c>
      <c r="Q21" s="134">
        <f>G15</f>
        <v>12.485826979910541</v>
      </c>
      <c r="R21" s="134">
        <f>H15</f>
        <v>7.1182635648771031</v>
      </c>
      <c r="S21" s="134">
        <f>I15</f>
        <v>7.1182635648771031</v>
      </c>
      <c r="T21" s="127"/>
      <c r="U21" s="137"/>
      <c r="V21" s="125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23"/>
      <c r="M22" s="9"/>
      <c r="N22" s="12"/>
      <c r="O22" s="125"/>
      <c r="P22" s="127"/>
      <c r="Q22" s="134"/>
      <c r="R22" s="134"/>
      <c r="S22" s="127"/>
      <c r="T22" s="127">
        <f>SUM(S15:S20)</f>
        <v>7.112260419055632</v>
      </c>
      <c r="U22" s="136"/>
      <c r="V22" s="125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125"/>
      <c r="P23" s="125"/>
      <c r="Q23" s="125"/>
      <c r="R23" s="125"/>
      <c r="S23" s="125"/>
      <c r="T23" s="125"/>
      <c r="U23" s="136"/>
      <c r="V23" s="125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125"/>
      <c r="P24" s="45"/>
      <c r="Q24" s="45"/>
      <c r="R24" s="45"/>
      <c r="S24" s="45"/>
      <c r="T24" s="12"/>
      <c r="U24" s="125"/>
      <c r="V24" s="125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68"/>
      <c r="Q25" s="68"/>
      <c r="R25" s="65"/>
      <c r="S25" s="65"/>
      <c r="T25" s="12"/>
      <c r="U25" s="125"/>
      <c r="V25" s="125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/>
      <c r="Q26" s="131"/>
      <c r="R26" s="132"/>
      <c r="S26" s="132"/>
      <c r="T26" s="125"/>
      <c r="U26" s="125"/>
      <c r="V26" s="125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/>
      <c r="P27" s="131"/>
      <c r="Q27" s="131"/>
      <c r="R27" s="132"/>
      <c r="S27" s="132"/>
      <c r="T27" s="125"/>
      <c r="U27" s="125"/>
      <c r="V27" s="125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/>
      <c r="P28" s="131"/>
      <c r="Q28" s="131"/>
      <c r="R28" s="132"/>
      <c r="S28" s="132"/>
      <c r="T28" s="125"/>
      <c r="U28" s="125"/>
      <c r="V28" s="125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/>
      <c r="Q29" s="131"/>
      <c r="R29" s="132"/>
      <c r="S29" s="132"/>
      <c r="T29" s="125"/>
      <c r="U29" s="125"/>
      <c r="V29" s="125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  <c r="V32" s="4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8"/>
      <c r="Q37" s="68"/>
      <c r="R37" s="65"/>
      <c r="S37" s="65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8"/>
      <c r="Q38" s="68"/>
      <c r="R38" s="65"/>
      <c r="S38" s="65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8"/>
      <c r="Q39" s="68"/>
      <c r="R39" s="65"/>
      <c r="S39" s="65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5"/>
      <c r="S40" s="65"/>
    </row>
    <row r="41" spans="1:19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5"/>
      <c r="S41" s="65"/>
    </row>
    <row r="42" spans="1:19" s="4" customFormat="1" x14ac:dyDescent="0.25">
      <c r="A42" s="18"/>
      <c r="B42" s="19" t="str">
        <f>Índice!B41</f>
        <v>Fuente: Departamento Administrativo Nacional de Estadistica, Dane diciembre 2012.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5"/>
      <c r="S42" s="65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5"/>
      <c r="S43" s="65"/>
    </row>
    <row r="44" spans="1:19" s="4" customFormat="1" x14ac:dyDescent="0.25">
      <c r="P44" s="12"/>
      <c r="Q44" s="12"/>
      <c r="R44" s="65"/>
      <c r="S44" s="65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verticalDpi="0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0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0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20" x14ac:dyDescent="0.25">
      <c r="A7" s="5"/>
      <c r="B7" s="6"/>
      <c r="C7" s="143" t="s">
        <v>23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67"/>
    </row>
    <row r="8" spans="1:20" x14ac:dyDescent="0.25">
      <c r="A8" s="5"/>
      <c r="B8" s="6"/>
      <c r="C8" s="144" t="s">
        <v>29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67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67"/>
    </row>
    <row r="10" spans="1:20" x14ac:dyDescent="0.25">
      <c r="A10" s="5"/>
      <c r="B10" s="6"/>
      <c r="C10" s="148" t="s">
        <v>24</v>
      </c>
      <c r="D10" s="148"/>
      <c r="E10" s="148"/>
      <c r="F10" s="148"/>
      <c r="G10" s="6"/>
      <c r="H10" s="148" t="s">
        <v>18</v>
      </c>
      <c r="I10" s="148"/>
      <c r="J10" s="148"/>
      <c r="K10" s="148"/>
      <c r="L10" s="6"/>
      <c r="M10" s="9"/>
      <c r="N10" s="5"/>
      <c r="O10" s="67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7"/>
    </row>
    <row r="12" spans="1:20" x14ac:dyDescent="0.25">
      <c r="A12" s="5"/>
      <c r="B12" s="6"/>
      <c r="C12" s="108">
        <v>2009</v>
      </c>
      <c r="D12" s="108">
        <v>2010</v>
      </c>
      <c r="E12" s="108">
        <v>2011</v>
      </c>
      <c r="F12" s="69">
        <v>2012</v>
      </c>
      <c r="G12" s="61"/>
      <c r="H12" s="108">
        <v>2009</v>
      </c>
      <c r="I12" s="108">
        <v>2010</v>
      </c>
      <c r="J12" s="108">
        <v>2011</v>
      </c>
      <c r="K12" s="108">
        <v>2012</v>
      </c>
      <c r="L12" s="6"/>
      <c r="M12" s="9"/>
      <c r="N12" s="5"/>
      <c r="O12" s="67"/>
    </row>
    <row r="13" spans="1:20" x14ac:dyDescent="0.25">
      <c r="A13" s="5"/>
      <c r="B13" s="62" t="s">
        <v>19</v>
      </c>
      <c r="C13" s="63">
        <v>0.11519577891954125</v>
      </c>
      <c r="D13" s="63">
        <v>-2.8579761348269228</v>
      </c>
      <c r="E13" s="63">
        <v>4.5055306727548983</v>
      </c>
      <c r="F13" s="113">
        <v>9.0149522857927664</v>
      </c>
      <c r="G13" s="64"/>
      <c r="H13" s="63">
        <v>-3.7807068845400194</v>
      </c>
      <c r="I13" s="63">
        <v>-0.21140420338390253</v>
      </c>
      <c r="J13" s="63">
        <v>12.074111822946998</v>
      </c>
      <c r="K13" s="113">
        <v>10.727424296556109</v>
      </c>
      <c r="L13" s="6"/>
      <c r="M13" s="9"/>
      <c r="N13" s="5"/>
      <c r="O13" s="130"/>
      <c r="P13" s="125"/>
      <c r="Q13" s="125"/>
      <c r="R13" s="125"/>
      <c r="S13" s="125"/>
      <c r="T13" s="125"/>
    </row>
    <row r="14" spans="1:20" x14ac:dyDescent="0.25">
      <c r="A14" s="5"/>
      <c r="B14" s="62" t="s">
        <v>20</v>
      </c>
      <c r="C14" s="63">
        <v>-2.2631649257078723</v>
      </c>
      <c r="D14" s="63">
        <v>-0.73232118332345886</v>
      </c>
      <c r="E14" s="63">
        <v>5.7937526479451273</v>
      </c>
      <c r="F14" s="113">
        <v>8.6626934476183628</v>
      </c>
      <c r="G14" s="64"/>
      <c r="H14" s="63">
        <v>-4.7779694857084003</v>
      </c>
      <c r="I14" s="63">
        <v>3.5880450874914427</v>
      </c>
      <c r="J14" s="63">
        <v>13.047301445091474</v>
      </c>
      <c r="K14" s="113">
        <v>8.2561098203045411</v>
      </c>
      <c r="L14" s="6"/>
      <c r="M14" s="9"/>
      <c r="N14" s="5"/>
      <c r="O14" s="130"/>
      <c r="P14" s="125"/>
      <c r="Q14" s="125" t="s">
        <v>25</v>
      </c>
      <c r="R14" s="125" t="s">
        <v>4</v>
      </c>
      <c r="S14" s="125"/>
      <c r="T14" s="125"/>
    </row>
    <row r="15" spans="1:20" x14ac:dyDescent="0.25">
      <c r="A15" s="5"/>
      <c r="B15" s="62" t="s">
        <v>21</v>
      </c>
      <c r="C15" s="63">
        <v>-3.2892665203635763</v>
      </c>
      <c r="D15" s="63">
        <v>1.2024528115109012</v>
      </c>
      <c r="E15" s="63">
        <v>6.8358414465748307</v>
      </c>
      <c r="F15" s="113">
        <v>7.9258227579803942</v>
      </c>
      <c r="G15" s="64"/>
      <c r="H15" s="63">
        <v>-4.7846720414994381</v>
      </c>
      <c r="I15" s="63">
        <v>7.8717165001141121</v>
      </c>
      <c r="J15" s="63">
        <v>12.503766056048127</v>
      </c>
      <c r="K15" s="113">
        <v>7.1182635648771031</v>
      </c>
      <c r="L15" s="6"/>
      <c r="M15" s="9"/>
      <c r="N15" s="5"/>
      <c r="O15" s="130">
        <v>2008</v>
      </c>
      <c r="P15" s="131" t="s">
        <v>19</v>
      </c>
      <c r="Q15" s="132">
        <v>7.5554296119567432</v>
      </c>
      <c r="R15" s="132">
        <v>4.9563291200730664</v>
      </c>
      <c r="S15" s="125"/>
      <c r="T15" s="125"/>
    </row>
    <row r="16" spans="1:20" x14ac:dyDescent="0.25">
      <c r="A16" s="5"/>
      <c r="B16" s="62" t="s">
        <v>22</v>
      </c>
      <c r="C16" s="63">
        <v>-4.0715717995982388</v>
      </c>
      <c r="D16" s="63">
        <v>3.1501425268591898</v>
      </c>
      <c r="E16" s="63">
        <v>8.3521937422336165</v>
      </c>
      <c r="F16" s="113"/>
      <c r="G16" s="64"/>
      <c r="H16" s="63">
        <v>-2.9978525274651613</v>
      </c>
      <c r="I16" s="63">
        <v>11.323373517737823</v>
      </c>
      <c r="J16" s="63">
        <v>10.824894089613601</v>
      </c>
      <c r="K16" s="113"/>
      <c r="L16" s="6"/>
      <c r="M16" s="9"/>
      <c r="N16" s="5"/>
      <c r="O16" s="130"/>
      <c r="P16" s="131" t="s">
        <v>20</v>
      </c>
      <c r="Q16" s="132">
        <v>6.5188915859500263</v>
      </c>
      <c r="R16" s="132">
        <v>3.2629328813916336</v>
      </c>
      <c r="S16" s="125"/>
      <c r="T16" s="125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9"/>
      <c r="L17" s="6"/>
      <c r="M17" s="9"/>
      <c r="N17" s="5"/>
      <c r="O17" s="130"/>
      <c r="P17" s="131" t="s">
        <v>21</v>
      </c>
      <c r="Q17" s="132">
        <v>4.3207069647863028</v>
      </c>
      <c r="R17" s="132">
        <v>0.47534793448047452</v>
      </c>
      <c r="S17" s="125"/>
      <c r="T17" s="125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30"/>
      <c r="P18" s="131" t="s">
        <v>22</v>
      </c>
      <c r="Q18" s="132">
        <v>2.1597078568513561</v>
      </c>
      <c r="R18" s="132">
        <v>-1.9117285753357471</v>
      </c>
      <c r="S18" s="125"/>
      <c r="T18" s="125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0">
        <v>2009</v>
      </c>
      <c r="P19" s="131" t="s">
        <v>19</v>
      </c>
      <c r="Q19" s="132">
        <f>C13</f>
        <v>0.11519577891954125</v>
      </c>
      <c r="R19" s="132">
        <f>H13</f>
        <v>-3.7807068845400194</v>
      </c>
      <c r="S19" s="125"/>
      <c r="T19" s="125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0"/>
      <c r="P20" s="131" t="s">
        <v>20</v>
      </c>
      <c r="Q20" s="132">
        <f t="shared" ref="Q20" si="0">C14</f>
        <v>-2.2631649257078723</v>
      </c>
      <c r="R20" s="132">
        <f t="shared" ref="R20" si="1">H14</f>
        <v>-4.7779694857084003</v>
      </c>
      <c r="S20" s="125"/>
      <c r="T20" s="125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0"/>
      <c r="P21" s="131" t="s">
        <v>21</v>
      </c>
      <c r="Q21" s="132">
        <f>C15</f>
        <v>-3.2892665203635763</v>
      </c>
      <c r="R21" s="132">
        <f>H15</f>
        <v>-4.7846720414994381</v>
      </c>
      <c r="S21" s="125"/>
      <c r="T21" s="125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0"/>
      <c r="P22" s="131" t="s">
        <v>22</v>
      </c>
      <c r="Q22" s="132">
        <f>C16</f>
        <v>-4.0715717995982388</v>
      </c>
      <c r="R22" s="132">
        <f>H16</f>
        <v>-2.9978525274651613</v>
      </c>
      <c r="S22" s="125"/>
      <c r="T22" s="125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0">
        <v>2010</v>
      </c>
      <c r="P23" s="131" t="s">
        <v>19</v>
      </c>
      <c r="Q23" s="132">
        <f>D13</f>
        <v>-2.8579761348269228</v>
      </c>
      <c r="R23" s="132">
        <f>I13</f>
        <v>-0.21140420338390253</v>
      </c>
      <c r="S23" s="125"/>
      <c r="T23" s="125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0"/>
      <c r="P24" s="131" t="s">
        <v>20</v>
      </c>
      <c r="Q24" s="132">
        <f>D14</f>
        <v>-0.73232118332345886</v>
      </c>
      <c r="R24" s="132">
        <f>I14</f>
        <v>3.5880450874914427</v>
      </c>
      <c r="S24" s="125"/>
      <c r="T24" s="125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131" t="s">
        <v>21</v>
      </c>
      <c r="Q25" s="132">
        <f>D15</f>
        <v>1.2024528115109012</v>
      </c>
      <c r="R25" s="132">
        <f>I15</f>
        <v>7.8717165001141121</v>
      </c>
      <c r="S25" s="125"/>
      <c r="T25" s="125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 t="s">
        <v>22</v>
      </c>
      <c r="Q26" s="132">
        <f>D16</f>
        <v>3.1501425268591898</v>
      </c>
      <c r="R26" s="132">
        <f>I16</f>
        <v>11.323373517737823</v>
      </c>
      <c r="S26" s="125"/>
      <c r="T26" s="125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>
        <v>2011</v>
      </c>
      <c r="P27" s="131" t="s">
        <v>19</v>
      </c>
      <c r="Q27" s="132">
        <f>E13</f>
        <v>4.5055306727548983</v>
      </c>
      <c r="R27" s="132">
        <f>J13</f>
        <v>12.074111822946998</v>
      </c>
      <c r="S27" s="125"/>
      <c r="T27" s="125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/>
      <c r="P28" s="131" t="s">
        <v>20</v>
      </c>
      <c r="Q28" s="132">
        <f>E14</f>
        <v>5.7937526479451273</v>
      </c>
      <c r="R28" s="132">
        <f>J14</f>
        <v>13.047301445091474</v>
      </c>
      <c r="S28" s="125"/>
      <c r="T28" s="125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 t="s">
        <v>21</v>
      </c>
      <c r="Q29" s="132">
        <f>E15</f>
        <v>6.8358414465748307</v>
      </c>
      <c r="R29" s="132">
        <f>J15</f>
        <v>12.503766056048127</v>
      </c>
      <c r="S29" s="125"/>
      <c r="T29" s="125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0"/>
      <c r="P30" s="131" t="s">
        <v>22</v>
      </c>
      <c r="Q30" s="132">
        <f>E16</f>
        <v>8.3521937422336165</v>
      </c>
      <c r="R30" s="132">
        <f>J16</f>
        <v>10.824894089613601</v>
      </c>
      <c r="S30" s="125"/>
      <c r="T30" s="125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0">
        <v>2012</v>
      </c>
      <c r="P31" s="131" t="s">
        <v>19</v>
      </c>
      <c r="Q31" s="132">
        <f>F13</f>
        <v>9.0149522857927664</v>
      </c>
      <c r="R31" s="132">
        <f>K13</f>
        <v>10.727424296556109</v>
      </c>
      <c r="S31" s="125"/>
      <c r="T31" s="125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0"/>
      <c r="P32" s="131" t="s">
        <v>20</v>
      </c>
      <c r="Q32" s="132">
        <f>F14</f>
        <v>8.6626934476183628</v>
      </c>
      <c r="R32" s="132">
        <f>K14</f>
        <v>8.2561098203045411</v>
      </c>
      <c r="S32" s="125"/>
      <c r="T32" s="125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0"/>
      <c r="P33" s="131" t="s">
        <v>21</v>
      </c>
      <c r="Q33" s="132">
        <f>F15</f>
        <v>7.9258227579803942</v>
      </c>
      <c r="R33" s="132">
        <f>K15</f>
        <v>7.1182635648771031</v>
      </c>
      <c r="S33" s="125"/>
      <c r="T33" s="125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0"/>
      <c r="P34" s="131"/>
      <c r="Q34" s="132"/>
      <c r="R34" s="132"/>
      <c r="S34" s="125"/>
      <c r="T34" s="125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5"/>
      <c r="P35" s="125"/>
      <c r="Q35" s="125"/>
      <c r="R35" s="125"/>
      <c r="S35" s="125"/>
      <c r="T35" s="125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0"/>
      <c r="P36" s="131" t="s">
        <v>22</v>
      </c>
      <c r="Q36" s="132">
        <f>F16</f>
        <v>0</v>
      </c>
      <c r="R36" s="132">
        <f>K16</f>
        <v>0</v>
      </c>
      <c r="S36" s="125"/>
      <c r="T36" s="125"/>
    </row>
    <row r="37" spans="1:20" x14ac:dyDescent="0.25">
      <c r="A37" s="18"/>
      <c r="B37" s="19" t="str">
        <f>Índice!B41</f>
        <v>Fuente: Departamento Administrativo Nacional de Estadistica, Dane diciembre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0"/>
      <c r="P37" s="125"/>
      <c r="Q37" s="132"/>
      <c r="R37" s="132"/>
      <c r="S37" s="125"/>
      <c r="T37" s="125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39" spans="1:20" x14ac:dyDescent="0.25">
      <c r="Q39" s="65"/>
      <c r="R39" s="65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0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0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19" x14ac:dyDescent="0.25">
      <c r="A7" s="5"/>
      <c r="B7" s="6"/>
      <c r="C7" s="143" t="s">
        <v>15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67"/>
    </row>
    <row r="8" spans="1:19" x14ac:dyDescent="0.25">
      <c r="A8" s="5"/>
      <c r="B8" s="6"/>
      <c r="C8" s="144" t="s">
        <v>26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67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67"/>
    </row>
    <row r="10" spans="1:19" x14ac:dyDescent="0.25">
      <c r="A10" s="5"/>
      <c r="B10" s="6"/>
      <c r="C10" s="148" t="s">
        <v>31</v>
      </c>
      <c r="D10" s="148"/>
      <c r="E10" s="148"/>
      <c r="F10" s="148"/>
      <c r="G10" s="6"/>
      <c r="H10" s="148" t="s">
        <v>32</v>
      </c>
      <c r="I10" s="148"/>
      <c r="J10" s="148"/>
      <c r="K10" s="148"/>
      <c r="L10" s="6"/>
      <c r="M10" s="9"/>
      <c r="N10" s="5"/>
      <c r="O10" s="67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0"/>
      <c r="P11" s="125"/>
      <c r="Q11" s="125"/>
      <c r="R11" s="125"/>
      <c r="S11" s="125"/>
    </row>
    <row r="12" spans="1:19" x14ac:dyDescent="0.25">
      <c r="A12" s="5"/>
      <c r="B12" s="6"/>
      <c r="C12" s="108">
        <v>2009</v>
      </c>
      <c r="D12" s="108">
        <v>2010</v>
      </c>
      <c r="E12" s="108">
        <v>2011</v>
      </c>
      <c r="F12" s="71">
        <v>2012</v>
      </c>
      <c r="G12" s="61"/>
      <c r="H12" s="108">
        <v>2009</v>
      </c>
      <c r="I12" s="108">
        <v>2010</v>
      </c>
      <c r="J12" s="108">
        <v>2011</v>
      </c>
      <c r="K12" s="71">
        <v>2012</v>
      </c>
      <c r="L12" s="6"/>
      <c r="M12" s="9"/>
      <c r="N12" s="5"/>
      <c r="O12" s="130"/>
      <c r="P12" s="125"/>
      <c r="Q12" s="125"/>
      <c r="R12" s="125"/>
      <c r="S12" s="125"/>
    </row>
    <row r="13" spans="1:19" x14ac:dyDescent="0.25">
      <c r="A13" s="5"/>
      <c r="B13" s="62" t="s">
        <v>19</v>
      </c>
      <c r="C13" s="63">
        <v>-5.2793615749977203</v>
      </c>
      <c r="D13" s="63">
        <f>'H Bogotá anual'!I14</f>
        <v>6.8961830428739379</v>
      </c>
      <c r="E13" s="63">
        <f>'H Bogotá anual'!J14</f>
        <v>10.290058011602321</v>
      </c>
      <c r="F13" s="113">
        <f>'H Bogotá anual'!K14</f>
        <v>9.9566510683063001</v>
      </c>
      <c r="G13" s="64"/>
      <c r="H13" s="63">
        <v>-5.0414946722299625</v>
      </c>
      <c r="I13" s="63">
        <v>7.6962396605513721</v>
      </c>
      <c r="J13" s="63">
        <v>13.3129703879393</v>
      </c>
      <c r="K13" s="113">
        <v>6.8895943013446699</v>
      </c>
      <c r="L13" s="6"/>
      <c r="M13" s="9"/>
      <c r="N13" s="5"/>
      <c r="O13" s="130"/>
      <c r="P13" s="125"/>
      <c r="Q13" s="125"/>
      <c r="R13" s="125"/>
      <c r="S13" s="125"/>
    </row>
    <row r="14" spans="1:19" x14ac:dyDescent="0.25">
      <c r="A14" s="5"/>
      <c r="B14" s="62" t="s">
        <v>20</v>
      </c>
      <c r="C14" s="63">
        <v>-5.7082879173226857</v>
      </c>
      <c r="D14" s="63">
        <f>'H Bogotá anual'!I15</f>
        <v>10.522541422271692</v>
      </c>
      <c r="E14" s="63">
        <f>'H Bogotá anual'!J15</f>
        <v>14.540136937216118</v>
      </c>
      <c r="F14" s="113">
        <f>'H Bogotá anual'!K15</f>
        <v>4.1218198574484388</v>
      </c>
      <c r="G14" s="64"/>
      <c r="H14" s="63">
        <v>-4.6765450562371687</v>
      </c>
      <c r="I14" s="63">
        <v>12.768007261630832</v>
      </c>
      <c r="J14" s="63">
        <v>15.2686955872143</v>
      </c>
      <c r="K14" s="113">
        <v>0.69076461291335267</v>
      </c>
      <c r="L14" s="6"/>
      <c r="M14" s="9"/>
      <c r="N14" s="5"/>
      <c r="O14" s="130"/>
      <c r="P14" s="125"/>
      <c r="Q14" s="125" t="s">
        <v>31</v>
      </c>
      <c r="R14" s="125" t="s">
        <v>32</v>
      </c>
      <c r="S14" s="125"/>
    </row>
    <row r="15" spans="1:19" x14ac:dyDescent="0.25">
      <c r="A15" s="5"/>
      <c r="B15" s="62" t="s">
        <v>21</v>
      </c>
      <c r="C15" s="63">
        <v>-4.1483214089157894</v>
      </c>
      <c r="D15" s="63">
        <f>'H Bogotá anual'!I16</f>
        <v>13.220411971578262</v>
      </c>
      <c r="E15" s="63">
        <f>'H Bogotá anual'!J16</f>
        <v>11.076296128594088</v>
      </c>
      <c r="F15" s="113">
        <v>6.2532611531437521</v>
      </c>
      <c r="G15" s="64"/>
      <c r="H15" s="63">
        <v>-4.1758484516128291</v>
      </c>
      <c r="I15" s="63">
        <v>15.930953145600757</v>
      </c>
      <c r="J15" s="63">
        <v>9.7938760237116096</v>
      </c>
      <c r="K15" s="113">
        <v>1.6338806500320047</v>
      </c>
      <c r="L15" s="6"/>
      <c r="M15" s="9"/>
      <c r="N15" s="5"/>
      <c r="O15" s="130">
        <v>2008</v>
      </c>
      <c r="P15" s="131" t="s">
        <v>19</v>
      </c>
      <c r="Q15" s="132">
        <v>-9.4095268930349807E-2</v>
      </c>
      <c r="R15" s="132">
        <v>3.8130815752176028</v>
      </c>
      <c r="S15" s="125"/>
    </row>
    <row r="16" spans="1:19" x14ac:dyDescent="0.25">
      <c r="A16" s="5"/>
      <c r="B16" s="62" t="s">
        <v>22</v>
      </c>
      <c r="C16" s="63">
        <v>2.1536930692234391</v>
      </c>
      <c r="D16" s="63">
        <f>'H Bogotá anual'!I17</f>
        <v>13.831815817931158</v>
      </c>
      <c r="E16" s="63">
        <f>'H Bogotá anual'!J17</f>
        <v>8.185094672110349</v>
      </c>
      <c r="F16" s="113"/>
      <c r="G16" s="64"/>
      <c r="H16" s="63">
        <v>1.6786325655711254</v>
      </c>
      <c r="I16" s="63">
        <v>16.762629836528674</v>
      </c>
      <c r="J16" s="63">
        <v>5.2870720665439999</v>
      </c>
      <c r="K16" s="113"/>
      <c r="L16" s="6"/>
      <c r="M16" s="9"/>
      <c r="N16" s="5"/>
      <c r="O16" s="130"/>
      <c r="P16" s="131" t="s">
        <v>20</v>
      </c>
      <c r="Q16" s="132">
        <v>-1.4373961742382702</v>
      </c>
      <c r="R16" s="132">
        <v>1.1236644363190607</v>
      </c>
      <c r="S16" s="125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1"/>
      <c r="L17" s="6"/>
      <c r="M17" s="9"/>
      <c r="N17" s="5"/>
      <c r="O17" s="130"/>
      <c r="P17" s="131" t="s">
        <v>21</v>
      </c>
      <c r="Q17" s="132">
        <v>-4.1477085393999413</v>
      </c>
      <c r="R17" s="132">
        <v>-5.4125888941292111E-2</v>
      </c>
      <c r="S17" s="125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30"/>
      <c r="P18" s="131" t="s">
        <v>22</v>
      </c>
      <c r="Q18" s="132">
        <v>-4.1736699204861232</v>
      </c>
      <c r="R18" s="132">
        <v>-2.2603070708673623</v>
      </c>
      <c r="S18" s="125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0">
        <v>2009</v>
      </c>
      <c r="P19" s="131" t="s">
        <v>19</v>
      </c>
      <c r="Q19" s="132">
        <f>C13</f>
        <v>-5.2793615749977203</v>
      </c>
      <c r="R19" s="132">
        <f>H13</f>
        <v>-5.0414946722299625</v>
      </c>
      <c r="S19" s="125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0"/>
      <c r="P20" s="131" t="s">
        <v>20</v>
      </c>
      <c r="Q20" s="132">
        <f t="shared" ref="Q20" si="0">C14</f>
        <v>-5.7082879173226857</v>
      </c>
      <c r="R20" s="132">
        <f t="shared" ref="R20" si="1">H14</f>
        <v>-4.6765450562371687</v>
      </c>
      <c r="S20" s="125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0"/>
      <c r="P21" s="131" t="s">
        <v>21</v>
      </c>
      <c r="Q21" s="132">
        <f>C15</f>
        <v>-4.1483214089157894</v>
      </c>
      <c r="R21" s="132">
        <f>H15</f>
        <v>-4.1758484516128291</v>
      </c>
      <c r="S21" s="125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0"/>
      <c r="P22" s="131" t="s">
        <v>22</v>
      </c>
      <c r="Q22" s="132">
        <f>C16</f>
        <v>2.1536930692234391</v>
      </c>
      <c r="R22" s="132">
        <f>H16</f>
        <v>1.6786325655711254</v>
      </c>
      <c r="S22" s="125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0">
        <v>2010</v>
      </c>
      <c r="P23" s="131" t="s">
        <v>19</v>
      </c>
      <c r="Q23" s="132">
        <f>D13</f>
        <v>6.8961830428739379</v>
      </c>
      <c r="R23" s="132">
        <f>I13</f>
        <v>7.6962396605513721</v>
      </c>
      <c r="S23" s="125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0"/>
      <c r="P24" s="131" t="s">
        <v>20</v>
      </c>
      <c r="Q24" s="132">
        <f>D14</f>
        <v>10.522541422271692</v>
      </c>
      <c r="R24" s="132">
        <f>I14</f>
        <v>12.768007261630832</v>
      </c>
      <c r="S24" s="125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131" t="s">
        <v>21</v>
      </c>
      <c r="Q25" s="132">
        <f>D15</f>
        <v>13.220411971578262</v>
      </c>
      <c r="R25" s="132">
        <f>I15</f>
        <v>15.930953145600757</v>
      </c>
      <c r="S25" s="125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 t="s">
        <v>22</v>
      </c>
      <c r="Q26" s="132">
        <f>D16</f>
        <v>13.831815817931158</v>
      </c>
      <c r="R26" s="132">
        <f>I16</f>
        <v>16.762629836528674</v>
      </c>
      <c r="S26" s="125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>
        <v>2011</v>
      </c>
      <c r="P27" s="131" t="s">
        <v>19</v>
      </c>
      <c r="Q27" s="132">
        <f>E13</f>
        <v>10.290058011602321</v>
      </c>
      <c r="R27" s="132">
        <f>J13</f>
        <v>13.3129703879393</v>
      </c>
      <c r="S27" s="125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/>
      <c r="P28" s="131" t="s">
        <v>20</v>
      </c>
      <c r="Q28" s="132">
        <f>E14</f>
        <v>14.540136937216118</v>
      </c>
      <c r="R28" s="132">
        <f>J14</f>
        <v>15.2686955872143</v>
      </c>
      <c r="S28" s="12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 t="s">
        <v>21</v>
      </c>
      <c r="Q29" s="132">
        <f>E15</f>
        <v>11.076296128594088</v>
      </c>
      <c r="R29" s="132">
        <f>J15</f>
        <v>9.7938760237116096</v>
      </c>
      <c r="S29" s="12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0"/>
      <c r="P30" s="131" t="s">
        <v>22</v>
      </c>
      <c r="Q30" s="132">
        <f>E16</f>
        <v>8.185094672110349</v>
      </c>
      <c r="R30" s="132">
        <f>J16</f>
        <v>5.2870720665439999</v>
      </c>
      <c r="S30" s="12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0">
        <v>2012</v>
      </c>
      <c r="P31" s="131" t="s">
        <v>19</v>
      </c>
      <c r="Q31" s="132">
        <f>F13</f>
        <v>9.9566510683063001</v>
      </c>
      <c r="R31" s="132">
        <f>K13</f>
        <v>6.8895943013446699</v>
      </c>
      <c r="S31" s="12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0"/>
      <c r="P32" s="131" t="s">
        <v>20</v>
      </c>
      <c r="Q32" s="132">
        <f>F14</f>
        <v>4.1218198574484388</v>
      </c>
      <c r="R32" s="132">
        <f>K14</f>
        <v>0.69076461291335267</v>
      </c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0"/>
      <c r="P33" s="131" t="s">
        <v>21</v>
      </c>
      <c r="Q33" s="132">
        <f>F15</f>
        <v>6.2532611531437521</v>
      </c>
      <c r="R33" s="132">
        <f>K15</f>
        <v>1.6338806500320047</v>
      </c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0"/>
      <c r="P34" s="131"/>
      <c r="Q34" s="132"/>
      <c r="R34" s="132"/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5"/>
      <c r="P35" s="125"/>
      <c r="Q35" s="125"/>
      <c r="R35" s="125"/>
      <c r="S35" s="12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0"/>
      <c r="P36" s="131" t="s">
        <v>22</v>
      </c>
      <c r="Q36" s="132">
        <f>F16</f>
        <v>0</v>
      </c>
      <c r="R36" s="132">
        <f>K16</f>
        <v>0</v>
      </c>
      <c r="S36" s="125"/>
    </row>
    <row r="37" spans="1:19" x14ac:dyDescent="0.25">
      <c r="A37" s="18"/>
      <c r="B37" s="19" t="str">
        <f>Índice!B41</f>
        <v>Fuente: Departamento Administrativo Nacional de Estadistica, Dane diciembre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0"/>
      <c r="P37" s="125"/>
      <c r="Q37" s="132"/>
      <c r="R37" s="132"/>
      <c r="S37" s="125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O38" s="125"/>
      <c r="P38" s="125"/>
      <c r="Q38" s="132"/>
      <c r="R38" s="132"/>
      <c r="S38" s="125"/>
    </row>
    <row r="39" spans="1:19" x14ac:dyDescent="0.25">
      <c r="Q39" s="65"/>
      <c r="R39" s="65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0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0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20" x14ac:dyDescent="0.25">
      <c r="A7" s="5"/>
      <c r="B7" s="6"/>
      <c r="C7" s="143" t="s">
        <v>33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67"/>
    </row>
    <row r="8" spans="1:20" x14ac:dyDescent="0.25">
      <c r="A8" s="5"/>
      <c r="B8" s="6"/>
      <c r="C8" s="144" t="s">
        <v>26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67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67"/>
    </row>
    <row r="10" spans="1:20" x14ac:dyDescent="0.25">
      <c r="A10" s="5"/>
      <c r="B10" s="6"/>
      <c r="C10" s="148" t="s">
        <v>31</v>
      </c>
      <c r="D10" s="148"/>
      <c r="E10" s="148"/>
      <c r="F10" s="148"/>
      <c r="G10" s="6"/>
      <c r="H10" s="148" t="s">
        <v>32</v>
      </c>
      <c r="I10" s="148"/>
      <c r="J10" s="148"/>
      <c r="K10" s="148"/>
      <c r="L10" s="6"/>
      <c r="M10" s="9"/>
      <c r="N10" s="5"/>
      <c r="O10" s="67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7"/>
    </row>
    <row r="12" spans="1:20" x14ac:dyDescent="0.25">
      <c r="A12" s="5"/>
      <c r="B12" s="6"/>
      <c r="C12" s="108">
        <v>2009</v>
      </c>
      <c r="D12" s="108">
        <v>2010</v>
      </c>
      <c r="E12" s="108">
        <v>2011</v>
      </c>
      <c r="F12" s="71">
        <v>2012</v>
      </c>
      <c r="G12" s="61"/>
      <c r="H12" s="108">
        <v>2009</v>
      </c>
      <c r="I12" s="108">
        <v>2010</v>
      </c>
      <c r="J12" s="108">
        <v>2011</v>
      </c>
      <c r="K12" s="71">
        <v>2012</v>
      </c>
      <c r="L12" s="6"/>
      <c r="M12" s="9"/>
      <c r="N12" s="135"/>
      <c r="O12" s="130"/>
      <c r="P12" s="125"/>
      <c r="Q12" s="125"/>
      <c r="R12" s="125"/>
      <c r="S12" s="125"/>
      <c r="T12" s="125"/>
    </row>
    <row r="13" spans="1:20" x14ac:dyDescent="0.25">
      <c r="A13" s="5"/>
      <c r="B13" s="62" t="s">
        <v>19</v>
      </c>
      <c r="C13" s="63">
        <v>-3.7524146519260282</v>
      </c>
      <c r="D13" s="63">
        <f>'H Bogotá anual'!D14</f>
        <v>0.88900206914912516</v>
      </c>
      <c r="E13" s="63">
        <f>'H Bogotá anual'!E14</f>
        <v>6.4007027761604052</v>
      </c>
      <c r="F13" s="113">
        <f>'H Bogotá anual'!F14</f>
        <v>8.6069107465161601</v>
      </c>
      <c r="G13" s="64"/>
      <c r="H13" s="63">
        <v>-1.0145394054128287</v>
      </c>
      <c r="I13" s="63">
        <v>-0.93511077151188227</v>
      </c>
      <c r="J13" s="63">
        <v>4.9954065099382703</v>
      </c>
      <c r="K13" s="113">
        <v>7.4479903412256903</v>
      </c>
      <c r="L13" s="6"/>
      <c r="M13" s="9"/>
      <c r="N13" s="135"/>
      <c r="O13" s="130"/>
      <c r="P13" s="125"/>
      <c r="Q13" s="125"/>
      <c r="R13" s="125"/>
      <c r="S13" s="125"/>
      <c r="T13" s="125"/>
    </row>
    <row r="14" spans="1:20" x14ac:dyDescent="0.25">
      <c r="A14" s="5"/>
      <c r="B14" s="62" t="s">
        <v>20</v>
      </c>
      <c r="C14" s="63">
        <v>-5.4624809819818658</v>
      </c>
      <c r="D14" s="63">
        <f>'H Bogotá anual'!D15</f>
        <v>2.9331383210065454</v>
      </c>
      <c r="E14" s="63">
        <f>'H Bogotá anual'!E15</f>
        <v>8.3231609528061199</v>
      </c>
      <c r="F14" s="113">
        <f>'H Bogotá anual'!F15</f>
        <v>7.0666042746867275</v>
      </c>
      <c r="G14" s="64"/>
      <c r="H14" s="63">
        <v>-3.5402712011778359</v>
      </c>
      <c r="I14" s="63">
        <v>2.1403729680628425</v>
      </c>
      <c r="J14" s="63">
        <v>6.3259360585190096</v>
      </c>
      <c r="K14" s="113">
        <v>5.9379903412256896</v>
      </c>
      <c r="L14" s="6"/>
      <c r="M14" s="9"/>
      <c r="N14" s="135"/>
      <c r="O14" s="130"/>
      <c r="P14" s="125"/>
      <c r="Q14" s="125" t="s">
        <v>31</v>
      </c>
      <c r="R14" s="125" t="s">
        <v>32</v>
      </c>
      <c r="S14" s="125"/>
      <c r="T14" s="125"/>
    </row>
    <row r="15" spans="1:20" x14ac:dyDescent="0.25">
      <c r="A15" s="5"/>
      <c r="B15" s="62" t="s">
        <v>21</v>
      </c>
      <c r="C15" s="63">
        <v>-3.396216887725434</v>
      </c>
      <c r="D15" s="63">
        <f>'H Bogotá anual'!D16</f>
        <v>4.183239459841448</v>
      </c>
      <c r="E15" s="63">
        <f>'H Bogotá anual'!E16</f>
        <v>8.7676900350386404</v>
      </c>
      <c r="F15" s="113">
        <v>5.8599378321888551</v>
      </c>
      <c r="G15" s="64"/>
      <c r="H15" s="63">
        <v>-3.1166094093698193</v>
      </c>
      <c r="I15" s="63">
        <v>3.8066215827605054</v>
      </c>
      <c r="J15" s="63">
        <v>6.5482473581912899</v>
      </c>
      <c r="K15" s="113">
        <v>5.4173408563116698</v>
      </c>
      <c r="L15" s="6"/>
      <c r="M15" s="9"/>
      <c r="N15" s="135"/>
      <c r="O15" s="130">
        <v>2008</v>
      </c>
      <c r="P15" s="131" t="s">
        <v>19</v>
      </c>
      <c r="Q15" s="132">
        <v>4.186242759375336</v>
      </c>
      <c r="R15" s="132">
        <v>6.4297573328413904</v>
      </c>
      <c r="S15" s="125"/>
      <c r="T15" s="125"/>
    </row>
    <row r="16" spans="1:20" x14ac:dyDescent="0.25">
      <c r="A16" s="5"/>
      <c r="B16" s="62" t="s">
        <v>22</v>
      </c>
      <c r="C16" s="63">
        <v>-3.5326555124907011</v>
      </c>
      <c r="D16" s="63">
        <f>'H Bogotá anual'!D17</f>
        <v>4.1008056494530543</v>
      </c>
      <c r="E16" s="63">
        <f>'H Bogotá anual'!E17</f>
        <v>10.283254349755676</v>
      </c>
      <c r="F16" s="113"/>
      <c r="G16" s="64"/>
      <c r="H16" s="63">
        <v>-2.3149907610048981</v>
      </c>
      <c r="I16" s="63">
        <v>4.1319819427023008</v>
      </c>
      <c r="J16" s="63">
        <v>7.1604821320828203</v>
      </c>
      <c r="K16" s="113"/>
      <c r="L16" s="6"/>
      <c r="M16" s="9"/>
      <c r="N16" s="135"/>
      <c r="O16" s="130"/>
      <c r="P16" s="131" t="s">
        <v>20</v>
      </c>
      <c r="Q16" s="132">
        <v>4.1047986206790288</v>
      </c>
      <c r="R16" s="132">
        <v>6.4423024170560561</v>
      </c>
      <c r="S16" s="125"/>
      <c r="T16" s="125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1"/>
      <c r="L17" s="6"/>
      <c r="M17" s="9"/>
      <c r="N17" s="135"/>
      <c r="O17" s="130"/>
      <c r="P17" s="131" t="s">
        <v>21</v>
      </c>
      <c r="Q17" s="132">
        <v>0.75223376512694173</v>
      </c>
      <c r="R17" s="132">
        <v>3.391425146584659</v>
      </c>
      <c r="S17" s="125"/>
      <c r="T17" s="125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135"/>
      <c r="O18" s="130"/>
      <c r="P18" s="131" t="s">
        <v>22</v>
      </c>
      <c r="Q18" s="132">
        <v>-0.27170927471457107</v>
      </c>
      <c r="R18" s="132">
        <v>0.97904072094803229</v>
      </c>
      <c r="S18" s="125"/>
      <c r="T18" s="125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35"/>
      <c r="O19" s="130">
        <v>2009</v>
      </c>
      <c r="P19" s="131" t="s">
        <v>19</v>
      </c>
      <c r="Q19" s="132">
        <f>C13</f>
        <v>-3.7524146519260282</v>
      </c>
      <c r="R19" s="132">
        <f>H13</f>
        <v>-1.0145394054128287</v>
      </c>
      <c r="S19" s="125"/>
      <c r="T19" s="125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5"/>
      <c r="O20" s="130"/>
      <c r="P20" s="131" t="s">
        <v>20</v>
      </c>
      <c r="Q20" s="132">
        <f t="shared" ref="Q20:Q21" si="0">C14</f>
        <v>-5.4624809819818658</v>
      </c>
      <c r="R20" s="132">
        <f t="shared" ref="R20:R21" si="1">H14</f>
        <v>-3.5402712011778359</v>
      </c>
      <c r="S20" s="125"/>
      <c r="T20" s="125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35"/>
      <c r="O21" s="130"/>
      <c r="P21" s="131" t="s">
        <v>21</v>
      </c>
      <c r="Q21" s="132">
        <f t="shared" si="0"/>
        <v>-3.396216887725434</v>
      </c>
      <c r="R21" s="132">
        <f t="shared" si="1"/>
        <v>-3.1166094093698193</v>
      </c>
      <c r="S21" s="125"/>
      <c r="T21" s="125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35"/>
      <c r="O22" s="130"/>
      <c r="P22" s="131" t="s">
        <v>22</v>
      </c>
      <c r="Q22" s="132">
        <f>C16</f>
        <v>-3.5326555124907011</v>
      </c>
      <c r="R22" s="132">
        <f>H16</f>
        <v>-2.3149907610048981</v>
      </c>
      <c r="S22" s="125"/>
      <c r="T22" s="125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35"/>
      <c r="O23" s="130">
        <v>2010</v>
      </c>
      <c r="P23" s="131" t="s">
        <v>19</v>
      </c>
      <c r="Q23" s="132">
        <f>D13</f>
        <v>0.88900206914912516</v>
      </c>
      <c r="R23" s="132">
        <f>I13</f>
        <v>-0.93511077151188227</v>
      </c>
      <c r="S23" s="125"/>
      <c r="T23" s="125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35"/>
      <c r="O24" s="130"/>
      <c r="P24" s="131" t="s">
        <v>20</v>
      </c>
      <c r="Q24" s="132">
        <f>D14</f>
        <v>2.9331383210065454</v>
      </c>
      <c r="R24" s="132">
        <f>I14</f>
        <v>2.1403729680628425</v>
      </c>
      <c r="S24" s="125"/>
      <c r="T24" s="125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35"/>
      <c r="O25" s="130"/>
      <c r="P25" s="131" t="s">
        <v>21</v>
      </c>
      <c r="Q25" s="132">
        <f>D15</f>
        <v>4.183239459841448</v>
      </c>
      <c r="R25" s="132">
        <f>I15</f>
        <v>3.8066215827605054</v>
      </c>
      <c r="S25" s="125"/>
      <c r="T25" s="125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35"/>
      <c r="O26" s="130"/>
      <c r="P26" s="131" t="s">
        <v>22</v>
      </c>
      <c r="Q26" s="132">
        <f>D16</f>
        <v>4.1008056494530543</v>
      </c>
      <c r="R26" s="132">
        <f>I16</f>
        <v>4.1319819427023008</v>
      </c>
      <c r="S26" s="125"/>
      <c r="T26" s="125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35"/>
      <c r="O27" s="130">
        <v>2011</v>
      </c>
      <c r="P27" s="131" t="s">
        <v>19</v>
      </c>
      <c r="Q27" s="132">
        <f>E13</f>
        <v>6.4007027761604052</v>
      </c>
      <c r="R27" s="132">
        <f>J13</f>
        <v>4.9954065099382703</v>
      </c>
      <c r="S27" s="125"/>
      <c r="T27" s="125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35"/>
      <c r="O28" s="130"/>
      <c r="P28" s="131" t="s">
        <v>20</v>
      </c>
      <c r="Q28" s="132">
        <f>E14</f>
        <v>8.3231609528061199</v>
      </c>
      <c r="R28" s="132">
        <f>J14</f>
        <v>6.3259360585190096</v>
      </c>
      <c r="S28" s="125"/>
      <c r="T28" s="125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35"/>
      <c r="O29" s="130"/>
      <c r="P29" s="131" t="s">
        <v>21</v>
      </c>
      <c r="Q29" s="132">
        <f>E15</f>
        <v>8.7676900350386404</v>
      </c>
      <c r="R29" s="132">
        <f>J15</f>
        <v>6.5482473581912899</v>
      </c>
      <c r="S29" s="125"/>
      <c r="T29" s="125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35"/>
      <c r="O30" s="130"/>
      <c r="P30" s="131" t="s">
        <v>22</v>
      </c>
      <c r="Q30" s="132">
        <f>E16</f>
        <v>10.283254349755676</v>
      </c>
      <c r="R30" s="132">
        <f>J16</f>
        <v>7.1604821320828203</v>
      </c>
      <c r="S30" s="125"/>
      <c r="T30" s="125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35"/>
      <c r="O31" s="130">
        <v>2012</v>
      </c>
      <c r="P31" s="131" t="s">
        <v>19</v>
      </c>
      <c r="Q31" s="132">
        <f>F13</f>
        <v>8.6069107465161601</v>
      </c>
      <c r="R31" s="132">
        <f>K13</f>
        <v>7.4479903412256903</v>
      </c>
      <c r="S31" s="125"/>
      <c r="T31" s="125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35"/>
      <c r="O32" s="130"/>
      <c r="P32" s="131" t="s">
        <v>20</v>
      </c>
      <c r="Q32" s="132">
        <f>F14</f>
        <v>7.0666042746867275</v>
      </c>
      <c r="R32" s="132">
        <f>K14</f>
        <v>5.9379903412256896</v>
      </c>
      <c r="S32" s="125"/>
      <c r="T32" s="125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35"/>
      <c r="O33" s="130"/>
      <c r="P33" s="131" t="s">
        <v>21</v>
      </c>
      <c r="Q33" s="132">
        <f>F15</f>
        <v>5.8599378321888551</v>
      </c>
      <c r="R33" s="132">
        <f>K15</f>
        <v>5.4173408563116698</v>
      </c>
      <c r="S33" s="125"/>
      <c r="T33" s="125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35"/>
      <c r="O34" s="130"/>
      <c r="P34" s="131" t="s">
        <v>22</v>
      </c>
      <c r="Q34" s="132">
        <f>F16</f>
        <v>0</v>
      </c>
      <c r="R34" s="132">
        <f>K16</f>
        <v>0</v>
      </c>
      <c r="S34" s="125"/>
      <c r="T34" s="125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35"/>
      <c r="O35" s="130"/>
      <c r="P35" s="125"/>
      <c r="Q35" s="125"/>
      <c r="R35" s="125"/>
      <c r="S35" s="125"/>
      <c r="T35" s="125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67"/>
      <c r="Q36" s="65"/>
      <c r="R36" s="65"/>
    </row>
    <row r="37" spans="1:20" x14ac:dyDescent="0.25">
      <c r="A37" s="18"/>
      <c r="B37" s="19" t="str">
        <f>Índice!B41</f>
        <v>Fuente: Departamento Administrativo Nacional de Estadistica, Dane diciembre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5"/>
      <c r="R37" s="65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65"/>
      <c r="R39" s="65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28"/>
      <c r="O2" s="110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28"/>
      <c r="O3" s="110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5"/>
      <c r="O4" s="67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5"/>
      <c r="O5" s="67"/>
    </row>
    <row r="6" spans="1:19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5"/>
      <c r="O6" s="67"/>
    </row>
    <row r="7" spans="1:19" x14ac:dyDescent="0.25">
      <c r="A7" s="5"/>
      <c r="B7" s="104"/>
      <c r="C7" s="143" t="s">
        <v>80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67"/>
    </row>
    <row r="8" spans="1:19" x14ac:dyDescent="0.25">
      <c r="A8" s="5"/>
      <c r="B8" s="104"/>
      <c r="C8" s="144" t="s">
        <v>29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67"/>
    </row>
    <row r="9" spans="1:19" x14ac:dyDescent="0.2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93"/>
      <c r="L9" s="104"/>
      <c r="M9" s="9"/>
      <c r="N9" s="5"/>
      <c r="O9" s="67"/>
    </row>
    <row r="10" spans="1:19" x14ac:dyDescent="0.25">
      <c r="A10" s="5"/>
      <c r="B10" s="104"/>
      <c r="C10" s="148" t="s">
        <v>31</v>
      </c>
      <c r="D10" s="148"/>
      <c r="E10" s="148"/>
      <c r="F10" s="148"/>
      <c r="G10" s="104"/>
      <c r="H10" s="148" t="s">
        <v>32</v>
      </c>
      <c r="I10" s="148"/>
      <c r="J10" s="148"/>
      <c r="K10" s="148"/>
      <c r="L10" s="104"/>
      <c r="M10" s="9"/>
      <c r="N10" s="5"/>
      <c r="O10" s="67"/>
    </row>
    <row r="11" spans="1:19" ht="15.75" customHeight="1" x14ac:dyDescent="0.25">
      <c r="A11" s="5"/>
      <c r="B11" s="104"/>
      <c r="H11" s="7"/>
      <c r="I11" s="7"/>
      <c r="J11" s="7"/>
      <c r="K11" s="7"/>
      <c r="L11" s="104"/>
      <c r="M11" s="9"/>
      <c r="N11" s="5"/>
      <c r="O11" s="67"/>
    </row>
    <row r="12" spans="1:19" x14ac:dyDescent="0.25">
      <c r="A12" s="5"/>
      <c r="B12" s="104"/>
      <c r="C12" s="108">
        <v>2009</v>
      </c>
      <c r="D12" s="108">
        <v>2010</v>
      </c>
      <c r="E12" s="108">
        <v>2011</v>
      </c>
      <c r="F12" s="93">
        <v>2012</v>
      </c>
      <c r="G12" s="61"/>
      <c r="H12" s="108">
        <v>2009</v>
      </c>
      <c r="I12" s="108">
        <v>2010</v>
      </c>
      <c r="J12" s="108">
        <v>2011</v>
      </c>
      <c r="K12" s="93">
        <v>2012</v>
      </c>
      <c r="L12" s="104"/>
      <c r="M12" s="9"/>
      <c r="N12" s="5"/>
      <c r="O12" s="67"/>
    </row>
    <row r="13" spans="1:19" x14ac:dyDescent="0.25">
      <c r="A13" s="5"/>
      <c r="B13" s="62" t="s">
        <v>19</v>
      </c>
      <c r="C13" s="63">
        <v>-3.7807068845400194</v>
      </c>
      <c r="D13" s="63">
        <f>'H Bogotá Acumulado'!I13</f>
        <v>-0.21140420338390253</v>
      </c>
      <c r="E13" s="63">
        <f>'H Bogotá Acumulado'!J13</f>
        <v>12.074111822946998</v>
      </c>
      <c r="F13" s="113">
        <f>'H Bogotá Acumulado'!K13</f>
        <v>10.727424296556109</v>
      </c>
      <c r="G13" s="64"/>
      <c r="H13" s="63">
        <v>-1.5922146089609401</v>
      </c>
      <c r="I13" s="63">
        <v>6.3419677331655322E-2</v>
      </c>
      <c r="J13" s="63">
        <v>14.778017698741785</v>
      </c>
      <c r="K13" s="113">
        <v>8.9985973108679502</v>
      </c>
      <c r="L13" s="104"/>
      <c r="M13" s="9"/>
      <c r="N13" s="5"/>
      <c r="O13" s="130"/>
      <c r="P13" s="125"/>
      <c r="Q13" s="125"/>
      <c r="R13" s="125"/>
      <c r="S13" s="125"/>
    </row>
    <row r="14" spans="1:19" x14ac:dyDescent="0.25">
      <c r="A14" s="5"/>
      <c r="B14" s="62" t="s">
        <v>20</v>
      </c>
      <c r="C14" s="63">
        <v>-4.7779694857084003</v>
      </c>
      <c r="D14" s="63">
        <f>'H Bogotá Acumulado'!I14</f>
        <v>3.5880450874914427</v>
      </c>
      <c r="E14" s="63">
        <f>'H Bogotá Acumulado'!J14</f>
        <v>13.047301445091474</v>
      </c>
      <c r="F14" s="113">
        <f>'H Bogotá Acumulado'!K14</f>
        <v>8.2561098203045411</v>
      </c>
      <c r="G14" s="64"/>
      <c r="H14" s="63">
        <v>-2.9401126478341366</v>
      </c>
      <c r="I14" s="63">
        <v>4.0991373580909318</v>
      </c>
      <c r="J14" s="63">
        <v>15.321800824083009</v>
      </c>
      <c r="K14" s="113">
        <v>5.5785973108679503</v>
      </c>
      <c r="L14" s="104"/>
      <c r="M14" s="9"/>
      <c r="N14" s="5"/>
      <c r="O14" s="130"/>
      <c r="P14" s="125"/>
      <c r="Q14" s="125" t="s">
        <v>31</v>
      </c>
      <c r="R14" s="125" t="s">
        <v>32</v>
      </c>
      <c r="S14" s="125"/>
    </row>
    <row r="15" spans="1:19" x14ac:dyDescent="0.25">
      <c r="A15" s="5"/>
      <c r="B15" s="62" t="s">
        <v>21</v>
      </c>
      <c r="C15" s="63">
        <v>-4.7846720414994381</v>
      </c>
      <c r="D15" s="63">
        <f>'H Bogotá Acumulado'!I15</f>
        <v>7.8717165001141121</v>
      </c>
      <c r="E15" s="63">
        <f>'H Bogotá Acumulado'!J15</f>
        <v>12.503766056048127</v>
      </c>
      <c r="F15" s="113">
        <v>7.1182635648771031</v>
      </c>
      <c r="G15" s="64"/>
      <c r="H15" s="63">
        <v>-3.9482655092113017</v>
      </c>
      <c r="I15" s="63">
        <v>9.0754277044094778</v>
      </c>
      <c r="J15" s="63">
        <v>13.74423251707344</v>
      </c>
      <c r="K15" s="72">
        <v>3.6193612901533001</v>
      </c>
      <c r="L15" s="104"/>
      <c r="M15" s="9"/>
      <c r="N15" s="5"/>
      <c r="O15" s="130">
        <v>2008</v>
      </c>
      <c r="P15" s="131" t="s">
        <v>19</v>
      </c>
      <c r="Q15" s="132">
        <v>4.3647107458113288</v>
      </c>
      <c r="R15" s="132">
        <v>7.257269634672614</v>
      </c>
      <c r="S15" s="125"/>
    </row>
    <row r="16" spans="1:19" x14ac:dyDescent="0.25">
      <c r="A16" s="5"/>
      <c r="B16" s="62" t="s">
        <v>22</v>
      </c>
      <c r="C16" s="63">
        <v>-2.9978525274651613</v>
      </c>
      <c r="D16" s="63">
        <f>'H Bogotá Acumulado'!I16</f>
        <v>11.323373517737823</v>
      </c>
      <c r="E16" s="63">
        <f>'H Bogotá Acumulado'!J16</f>
        <v>10.824894089613601</v>
      </c>
      <c r="F16" s="113"/>
      <c r="G16" s="64"/>
      <c r="H16" s="63">
        <v>-2.8344831889698052</v>
      </c>
      <c r="I16" s="63">
        <v>13.531901662720713</v>
      </c>
      <c r="J16" s="63">
        <v>10.4432490581903</v>
      </c>
      <c r="K16" s="72"/>
      <c r="L16" s="104"/>
      <c r="M16" s="9"/>
      <c r="N16" s="5"/>
      <c r="O16" s="130"/>
      <c r="P16" s="131" t="s">
        <v>20</v>
      </c>
      <c r="Q16" s="132">
        <v>2.6336627011359193</v>
      </c>
      <c r="R16" s="132">
        <v>5.2137285044445481</v>
      </c>
      <c r="S16" s="125"/>
    </row>
    <row r="17" spans="1:19" x14ac:dyDescent="0.25">
      <c r="A17" s="5"/>
      <c r="B17" s="104"/>
      <c r="C17" s="104"/>
      <c r="D17" s="104"/>
      <c r="E17" s="104"/>
      <c r="F17" s="104"/>
      <c r="G17" s="104"/>
      <c r="H17" s="104"/>
      <c r="I17" s="104"/>
      <c r="J17" s="104"/>
      <c r="K17" s="93"/>
      <c r="L17" s="104"/>
      <c r="M17" s="9"/>
      <c r="N17" s="5"/>
      <c r="O17" s="130"/>
      <c r="P17" s="131" t="s">
        <v>21</v>
      </c>
      <c r="Q17" s="132">
        <v>-0.16484682687544217</v>
      </c>
      <c r="R17" s="132">
        <v>3.0093748612828319</v>
      </c>
      <c r="S17" s="125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30"/>
      <c r="P18" s="131" t="s">
        <v>22</v>
      </c>
      <c r="Q18" s="132">
        <v>-2.5871708380700298</v>
      </c>
      <c r="R18" s="132">
        <v>0.45223403314693655</v>
      </c>
      <c r="S18" s="125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5"/>
      <c r="O19" s="130">
        <v>2009</v>
      </c>
      <c r="P19" s="131" t="s">
        <v>19</v>
      </c>
      <c r="Q19" s="132">
        <f>C13</f>
        <v>-3.7807068845400194</v>
      </c>
      <c r="R19" s="132">
        <f>H13</f>
        <v>-1.5922146089609401</v>
      </c>
      <c r="S19" s="125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0"/>
      <c r="P20" s="131" t="s">
        <v>20</v>
      </c>
      <c r="Q20" s="132">
        <f>C14</f>
        <v>-4.7779694857084003</v>
      </c>
      <c r="R20" s="132">
        <f>H14</f>
        <v>-2.9401126478341366</v>
      </c>
      <c r="S20" s="125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0"/>
      <c r="P21" s="131" t="s">
        <v>21</v>
      </c>
      <c r="Q21" s="132">
        <f>C15</f>
        <v>-4.7846720414994381</v>
      </c>
      <c r="R21" s="132">
        <f>H15</f>
        <v>-3.9482655092113017</v>
      </c>
      <c r="S21" s="125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0"/>
      <c r="P22" s="131" t="s">
        <v>22</v>
      </c>
      <c r="Q22" s="132">
        <f>C16</f>
        <v>-2.9978525274651613</v>
      </c>
      <c r="R22" s="132">
        <f>H16</f>
        <v>-2.8344831889698052</v>
      </c>
      <c r="S22" s="125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0">
        <v>2010</v>
      </c>
      <c r="P23" s="131" t="s">
        <v>19</v>
      </c>
      <c r="Q23" s="132">
        <f>D13</f>
        <v>-0.21140420338390253</v>
      </c>
      <c r="R23" s="132">
        <f>I13</f>
        <v>6.3419677331655322E-2</v>
      </c>
      <c r="S23" s="125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0"/>
      <c r="P24" s="131" t="s">
        <v>20</v>
      </c>
      <c r="Q24" s="132">
        <f>D14</f>
        <v>3.5880450874914427</v>
      </c>
      <c r="R24" s="132">
        <f>I14</f>
        <v>4.0991373580909318</v>
      </c>
      <c r="S24" s="125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131" t="s">
        <v>21</v>
      </c>
      <c r="Q25" s="132">
        <f>D15</f>
        <v>7.8717165001141121</v>
      </c>
      <c r="R25" s="132">
        <f>I15</f>
        <v>9.0754277044094778</v>
      </c>
      <c r="S25" s="125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 t="s">
        <v>22</v>
      </c>
      <c r="Q26" s="132">
        <f>D16</f>
        <v>11.323373517737823</v>
      </c>
      <c r="R26" s="132">
        <f>I16</f>
        <v>13.531901662720713</v>
      </c>
      <c r="S26" s="125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>
        <v>2011</v>
      </c>
      <c r="P27" s="131" t="s">
        <v>19</v>
      </c>
      <c r="Q27" s="132">
        <f>E13</f>
        <v>12.074111822946998</v>
      </c>
      <c r="R27" s="132">
        <f>J13</f>
        <v>14.778017698741785</v>
      </c>
      <c r="S27" s="125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/>
      <c r="P28" s="131" t="s">
        <v>20</v>
      </c>
      <c r="Q28" s="132">
        <f>E14</f>
        <v>13.047301445091474</v>
      </c>
      <c r="R28" s="132">
        <f>J14</f>
        <v>15.321800824083009</v>
      </c>
      <c r="S28" s="12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 t="s">
        <v>21</v>
      </c>
      <c r="Q29" s="132">
        <f>E15</f>
        <v>12.503766056048127</v>
      </c>
      <c r="R29" s="132">
        <f>J15</f>
        <v>13.74423251707344</v>
      </c>
      <c r="S29" s="12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0"/>
      <c r="P30" s="131" t="s">
        <v>22</v>
      </c>
      <c r="Q30" s="132">
        <f>E16</f>
        <v>10.824894089613601</v>
      </c>
      <c r="R30" s="132">
        <f>J16</f>
        <v>10.4432490581903</v>
      </c>
      <c r="S30" s="12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0">
        <v>2012</v>
      </c>
      <c r="P31" s="131" t="s">
        <v>19</v>
      </c>
      <c r="Q31" s="132">
        <f>F13</f>
        <v>10.727424296556109</v>
      </c>
      <c r="R31" s="132">
        <f>K13</f>
        <v>8.9985973108679502</v>
      </c>
      <c r="S31" s="12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0"/>
      <c r="P32" s="131" t="s">
        <v>20</v>
      </c>
      <c r="Q32" s="132">
        <f>F14</f>
        <v>8.2561098203045411</v>
      </c>
      <c r="R32" s="132">
        <f>K14</f>
        <v>5.5785973108679503</v>
      </c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0"/>
      <c r="P33" s="131" t="s">
        <v>21</v>
      </c>
      <c r="Q33" s="132">
        <f>F15</f>
        <v>7.1182635648771031</v>
      </c>
      <c r="R33" s="132">
        <f>K15</f>
        <v>3.6193612901533001</v>
      </c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0"/>
      <c r="P34" s="131" t="s">
        <v>22</v>
      </c>
      <c r="Q34" s="132">
        <f>F16</f>
        <v>0</v>
      </c>
      <c r="R34" s="132">
        <f>K16</f>
        <v>0</v>
      </c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5"/>
      <c r="P35" s="125"/>
      <c r="Q35" s="125"/>
      <c r="R35" s="125"/>
      <c r="S35" s="12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0"/>
      <c r="P36" s="125"/>
      <c r="Q36" s="132"/>
      <c r="R36" s="132"/>
      <c r="S36" s="125"/>
    </row>
    <row r="37" spans="1:19" x14ac:dyDescent="0.25">
      <c r="A37" s="18"/>
      <c r="B37" s="19" t="str">
        <f>Índice!B41</f>
        <v>Fuente: Departamento Administrativo Nacional de Estadistica, Dane diciembre 2012.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5"/>
      <c r="R37" s="65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5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0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28"/>
      <c r="O2" s="110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28"/>
      <c r="O3" s="110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5"/>
      <c r="O4" s="67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5"/>
      <c r="O5" s="67"/>
    </row>
    <row r="6" spans="1:19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5"/>
      <c r="O6" s="67"/>
    </row>
    <row r="7" spans="1:19" x14ac:dyDescent="0.25">
      <c r="A7" s="5"/>
      <c r="B7" s="104"/>
      <c r="C7" s="143" t="s">
        <v>81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5"/>
      <c r="O7" s="67"/>
    </row>
    <row r="8" spans="1:19" x14ac:dyDescent="0.25">
      <c r="A8" s="5"/>
      <c r="B8" s="104"/>
      <c r="C8" s="144" t="s">
        <v>29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5"/>
      <c r="O8" s="67"/>
    </row>
    <row r="9" spans="1:19" x14ac:dyDescent="0.2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93"/>
      <c r="L9" s="104"/>
      <c r="M9" s="9"/>
      <c r="N9" s="5"/>
      <c r="O9" s="67"/>
    </row>
    <row r="10" spans="1:19" x14ac:dyDescent="0.25">
      <c r="A10" s="5"/>
      <c r="B10" s="104"/>
      <c r="C10" s="148" t="s">
        <v>31</v>
      </c>
      <c r="D10" s="148"/>
      <c r="E10" s="148"/>
      <c r="F10" s="148"/>
      <c r="G10" s="104"/>
      <c r="H10" s="148" t="s">
        <v>32</v>
      </c>
      <c r="I10" s="148"/>
      <c r="J10" s="148"/>
      <c r="K10" s="148"/>
      <c r="L10" s="104"/>
      <c r="M10" s="9"/>
      <c r="N10" s="5"/>
      <c r="O10" s="67"/>
    </row>
    <row r="11" spans="1:19" x14ac:dyDescent="0.25">
      <c r="A11" s="5"/>
      <c r="B11" s="104"/>
      <c r="H11" s="7"/>
      <c r="I11" s="7"/>
      <c r="J11" s="7"/>
      <c r="K11" s="7"/>
      <c r="L11" s="104"/>
      <c r="M11" s="9"/>
      <c r="N11" s="5"/>
      <c r="O11" s="67"/>
    </row>
    <row r="12" spans="1:19" x14ac:dyDescent="0.25">
      <c r="A12" s="5"/>
      <c r="B12" s="104"/>
      <c r="C12" s="108">
        <v>2009</v>
      </c>
      <c r="D12" s="108">
        <v>2010</v>
      </c>
      <c r="E12" s="108">
        <v>2011</v>
      </c>
      <c r="F12" s="93">
        <v>2012</v>
      </c>
      <c r="G12" s="61"/>
      <c r="H12" s="108">
        <v>2009</v>
      </c>
      <c r="I12" s="108">
        <v>2010</v>
      </c>
      <c r="J12" s="108">
        <v>2011</v>
      </c>
      <c r="K12" s="93">
        <v>2012</v>
      </c>
      <c r="L12" s="104"/>
      <c r="M12" s="9"/>
      <c r="N12" s="5"/>
      <c r="O12" s="67"/>
    </row>
    <row r="13" spans="1:19" x14ac:dyDescent="0.25">
      <c r="A13" s="5"/>
      <c r="B13" s="62" t="s">
        <v>19</v>
      </c>
      <c r="C13" s="63">
        <v>0.11519577891954125</v>
      </c>
      <c r="D13" s="63">
        <f>'H Bogotá Acumulado'!D13</f>
        <v>-2.8579761348269228</v>
      </c>
      <c r="E13" s="63">
        <f>'H Bogotá Acumulado'!E13</f>
        <v>4.5055306727548983</v>
      </c>
      <c r="F13" s="113">
        <f>'H Bogotá Acumulado'!F13</f>
        <v>9.0149522857927664</v>
      </c>
      <c r="G13" s="64"/>
      <c r="H13" s="63">
        <v>2.384136811303561</v>
      </c>
      <c r="I13" s="63">
        <v>-2.462493012856326</v>
      </c>
      <c r="J13" s="63">
        <v>3.8148458462324841</v>
      </c>
      <c r="K13" s="113">
        <v>6.8716690026513501</v>
      </c>
      <c r="L13" s="104"/>
      <c r="M13" s="9"/>
      <c r="N13" s="5"/>
      <c r="O13" s="130"/>
      <c r="P13" s="125"/>
      <c r="Q13" s="125"/>
      <c r="R13" s="125"/>
      <c r="S13" s="125"/>
    </row>
    <row r="14" spans="1:19" x14ac:dyDescent="0.25">
      <c r="A14" s="5"/>
      <c r="B14" s="62" t="s">
        <v>20</v>
      </c>
      <c r="C14" s="63">
        <v>-2.2631649257078723</v>
      </c>
      <c r="D14" s="63">
        <f>'H Bogotá Acumulado'!D14</f>
        <v>-0.73232118332345886</v>
      </c>
      <c r="E14" s="63">
        <f>'H Bogotá Acumulado'!E14</f>
        <v>5.7937526479451273</v>
      </c>
      <c r="F14" s="113">
        <f>'H Bogotá Acumulado'!F14</f>
        <v>8.6626934476183628</v>
      </c>
      <c r="G14" s="64"/>
      <c r="H14" s="63">
        <v>-5.7880383171471372E-2</v>
      </c>
      <c r="I14" s="63">
        <v>-1.067206068610238</v>
      </c>
      <c r="J14" s="63">
        <v>4.8409225505971598</v>
      </c>
      <c r="K14" s="113">
        <v>6.7365059482451972</v>
      </c>
      <c r="L14" s="104"/>
      <c r="M14" s="9"/>
      <c r="N14" s="5"/>
      <c r="O14" s="130"/>
      <c r="P14" s="125"/>
      <c r="Q14" s="125" t="s">
        <v>31</v>
      </c>
      <c r="R14" s="125" t="s">
        <v>32</v>
      </c>
      <c r="S14" s="125"/>
    </row>
    <row r="15" spans="1:19" x14ac:dyDescent="0.25">
      <c r="A15" s="5"/>
      <c r="B15" s="62" t="s">
        <v>21</v>
      </c>
      <c r="C15" s="63">
        <v>-3.2892665203635763</v>
      </c>
      <c r="D15" s="63">
        <f>'H Bogotá Acumulado'!D15</f>
        <v>1.2024528115109012</v>
      </c>
      <c r="E15" s="63">
        <f>'H Bogotá Acumulado'!E15</f>
        <v>6.8358414465748307</v>
      </c>
      <c r="F15" s="113">
        <v>7.9258227579803942</v>
      </c>
      <c r="G15" s="64"/>
      <c r="H15" s="63">
        <v>-1.6421382846231181</v>
      </c>
      <c r="I15" s="63">
        <v>0.65243175751361626</v>
      </c>
      <c r="J15" s="63">
        <v>5.4792323880000993</v>
      </c>
      <c r="K15" s="113">
        <v>6.4595408979731372</v>
      </c>
      <c r="L15" s="104"/>
      <c r="M15" s="9"/>
      <c r="N15" s="5"/>
      <c r="O15" s="130">
        <v>2008</v>
      </c>
      <c r="P15" s="131" t="s">
        <v>19</v>
      </c>
      <c r="Q15" s="132">
        <v>7.5554296119567432</v>
      </c>
      <c r="R15" s="132">
        <v>6.8403620001357801</v>
      </c>
      <c r="S15" s="125"/>
    </row>
    <row r="16" spans="1:19" x14ac:dyDescent="0.25">
      <c r="A16" s="5"/>
      <c r="B16" s="62" t="s">
        <v>22</v>
      </c>
      <c r="C16" s="63">
        <v>-4.0715717995982388</v>
      </c>
      <c r="D16" s="63">
        <f>'H Bogotá Acumulado'!D16</f>
        <v>3.1501425268591898</v>
      </c>
      <c r="E16" s="63">
        <f>'H Bogotá Acumulado'!E16</f>
        <v>8.3521937422336165</v>
      </c>
      <c r="F16" s="113"/>
      <c r="G16" s="64"/>
      <c r="H16" s="63">
        <v>-2.4884757166188765</v>
      </c>
      <c r="I16" s="63">
        <v>2.3548127557885268</v>
      </c>
      <c r="J16" s="63">
        <v>6.27116036356544</v>
      </c>
      <c r="K16" s="72"/>
      <c r="L16" s="104"/>
      <c r="M16" s="9"/>
      <c r="N16" s="5"/>
      <c r="O16" s="130"/>
      <c r="P16" s="131" t="s">
        <v>20</v>
      </c>
      <c r="Q16" s="132">
        <v>6.5188915859500263</v>
      </c>
      <c r="R16" s="132">
        <v>6.8269076201250334</v>
      </c>
      <c r="S16" s="125"/>
    </row>
    <row r="17" spans="1:19" x14ac:dyDescent="0.25">
      <c r="A17" s="5"/>
      <c r="B17" s="104"/>
      <c r="C17" s="104"/>
      <c r="D17" s="104"/>
      <c r="E17" s="104"/>
      <c r="F17" s="104"/>
      <c r="G17" s="104"/>
      <c r="H17" s="104"/>
      <c r="I17" s="104"/>
      <c r="J17" s="104"/>
      <c r="K17" s="93"/>
      <c r="L17" s="104"/>
      <c r="M17" s="9"/>
      <c r="N17" s="5"/>
      <c r="O17" s="130"/>
      <c r="P17" s="131" t="s">
        <v>21</v>
      </c>
      <c r="Q17" s="132">
        <v>4.3207069647863028</v>
      </c>
      <c r="R17" s="132">
        <v>5.796691761338435</v>
      </c>
      <c r="S17" s="125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30"/>
      <c r="P18" s="131" t="s">
        <v>22</v>
      </c>
      <c r="Q18" s="132">
        <v>2.1597078568513561</v>
      </c>
      <c r="R18" s="132">
        <v>4.2362030173733967</v>
      </c>
      <c r="S18" s="125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0">
        <v>2009</v>
      </c>
      <c r="P19" s="131" t="s">
        <v>19</v>
      </c>
      <c r="Q19" s="132">
        <f>C13</f>
        <v>0.11519577891954125</v>
      </c>
      <c r="R19" s="132">
        <f>H13</f>
        <v>2.384136811303561</v>
      </c>
      <c r="S19" s="125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0"/>
      <c r="P20" s="131" t="s">
        <v>20</v>
      </c>
      <c r="Q20" s="132">
        <f t="shared" ref="Q20:Q22" si="0">C14</f>
        <v>-2.2631649257078723</v>
      </c>
      <c r="R20" s="132">
        <f t="shared" ref="R20:R22" si="1">H14</f>
        <v>-5.7880383171471372E-2</v>
      </c>
      <c r="S20" s="125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30"/>
      <c r="P21" s="131" t="s">
        <v>21</v>
      </c>
      <c r="Q21" s="132">
        <f t="shared" si="0"/>
        <v>-3.2892665203635763</v>
      </c>
      <c r="R21" s="132">
        <f t="shared" si="1"/>
        <v>-1.6421382846231181</v>
      </c>
      <c r="S21" s="125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0"/>
      <c r="P22" s="131" t="s">
        <v>22</v>
      </c>
      <c r="Q22" s="132">
        <f t="shared" si="0"/>
        <v>-4.0715717995982388</v>
      </c>
      <c r="R22" s="132">
        <f t="shared" si="1"/>
        <v>-2.4884757166188765</v>
      </c>
      <c r="S22" s="125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0">
        <v>2010</v>
      </c>
      <c r="P23" s="131" t="s">
        <v>19</v>
      </c>
      <c r="Q23" s="132">
        <f>D13</f>
        <v>-2.8579761348269228</v>
      </c>
      <c r="R23" s="132">
        <f>I13</f>
        <v>-2.462493012856326</v>
      </c>
      <c r="S23" s="125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0"/>
      <c r="P24" s="131" t="s">
        <v>20</v>
      </c>
      <c r="Q24" s="132">
        <f t="shared" ref="Q24:Q26" si="2">D14</f>
        <v>-0.73232118332345886</v>
      </c>
      <c r="R24" s="132">
        <f t="shared" ref="R24:R26" si="3">I14</f>
        <v>-1.067206068610238</v>
      </c>
      <c r="S24" s="125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0"/>
      <c r="P25" s="131" t="s">
        <v>21</v>
      </c>
      <c r="Q25" s="132">
        <f t="shared" si="2"/>
        <v>1.2024528115109012</v>
      </c>
      <c r="R25" s="132">
        <f t="shared" si="3"/>
        <v>0.65243175751361626</v>
      </c>
      <c r="S25" s="125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0"/>
      <c r="P26" s="131" t="s">
        <v>22</v>
      </c>
      <c r="Q26" s="132">
        <f t="shared" si="2"/>
        <v>3.1501425268591898</v>
      </c>
      <c r="R26" s="132">
        <f t="shared" si="3"/>
        <v>2.3548127557885268</v>
      </c>
      <c r="S26" s="125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0">
        <v>2011</v>
      </c>
      <c r="P27" s="131" t="s">
        <v>19</v>
      </c>
      <c r="Q27" s="132">
        <f>E13</f>
        <v>4.5055306727548983</v>
      </c>
      <c r="R27" s="132">
        <f>J13</f>
        <v>3.8148458462324841</v>
      </c>
      <c r="S27" s="125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0"/>
      <c r="P28" s="131" t="s">
        <v>20</v>
      </c>
      <c r="Q28" s="132">
        <f t="shared" ref="Q28:Q30" si="4">E14</f>
        <v>5.7937526479451273</v>
      </c>
      <c r="R28" s="132">
        <f t="shared" ref="R28:R30" si="5">J14</f>
        <v>4.8409225505971598</v>
      </c>
      <c r="S28" s="12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0"/>
      <c r="P29" s="131" t="s">
        <v>21</v>
      </c>
      <c r="Q29" s="132">
        <f t="shared" si="4"/>
        <v>6.8358414465748307</v>
      </c>
      <c r="R29" s="132">
        <f t="shared" si="5"/>
        <v>5.4792323880000993</v>
      </c>
      <c r="S29" s="12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0"/>
      <c r="P30" s="131" t="s">
        <v>22</v>
      </c>
      <c r="Q30" s="132">
        <f t="shared" si="4"/>
        <v>8.3521937422336165</v>
      </c>
      <c r="R30" s="132">
        <f t="shared" si="5"/>
        <v>6.27116036356544</v>
      </c>
      <c r="S30" s="12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0">
        <v>2012</v>
      </c>
      <c r="P31" s="131" t="s">
        <v>19</v>
      </c>
      <c r="Q31" s="132">
        <f>F13</f>
        <v>9.0149522857927664</v>
      </c>
      <c r="R31" s="132">
        <f>K13</f>
        <v>6.8716690026513501</v>
      </c>
      <c r="S31" s="12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0"/>
      <c r="P32" s="131" t="s">
        <v>20</v>
      </c>
      <c r="Q32" s="132">
        <f>F14</f>
        <v>8.6626934476183628</v>
      </c>
      <c r="R32" s="132">
        <f t="shared" ref="R32" si="6">K14</f>
        <v>6.7365059482451972</v>
      </c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0"/>
      <c r="P33" s="131" t="s">
        <v>21</v>
      </c>
      <c r="Q33" s="132">
        <f>F15</f>
        <v>7.9258227579803942</v>
      </c>
      <c r="R33" s="132">
        <f>K15</f>
        <v>6.4595408979731372</v>
      </c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0"/>
      <c r="P34" s="131" t="s">
        <v>22</v>
      </c>
      <c r="Q34" s="132">
        <f>F16</f>
        <v>0</v>
      </c>
      <c r="R34" s="132">
        <f>K16</f>
        <v>0</v>
      </c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0"/>
      <c r="P35" s="125"/>
      <c r="Q35" s="125"/>
      <c r="R35" s="125"/>
      <c r="S35" s="125"/>
    </row>
    <row r="36" spans="1:19" x14ac:dyDescent="0.25">
      <c r="A36" s="18"/>
      <c r="B36" s="19" t="str">
        <f>Índice!B41</f>
        <v>Fuente: Departamento Administrativo Nacional de Estadistica, Dane diciembre 2012.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30"/>
      <c r="P36" s="125"/>
      <c r="Q36" s="132"/>
      <c r="R36" s="132"/>
      <c r="S36" s="125"/>
    </row>
    <row r="37" spans="1:19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65"/>
      <c r="R37" s="65"/>
    </row>
    <row r="38" spans="1:19" x14ac:dyDescent="0.25">
      <c r="Q38" s="65"/>
      <c r="R38" s="65"/>
    </row>
    <row r="39" spans="1:19" x14ac:dyDescent="0.25">
      <c r="R39" s="44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7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19"/>
      <c r="O1" s="110"/>
      <c r="S1" s="4"/>
    </row>
    <row r="2" spans="1:19" x14ac:dyDescent="0.25">
      <c r="A2" s="5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8"/>
      <c r="N2" s="119"/>
      <c r="O2" s="110"/>
      <c r="S2" s="4"/>
    </row>
    <row r="3" spans="1:19" x14ac:dyDescent="0.25">
      <c r="A3" s="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8"/>
      <c r="N3" s="119"/>
      <c r="O3" s="110"/>
      <c r="S3" s="4"/>
    </row>
    <row r="4" spans="1:19" x14ac:dyDescent="0.25">
      <c r="A4" s="5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9"/>
      <c r="N4" s="120"/>
      <c r="O4" s="67"/>
      <c r="S4" s="4"/>
    </row>
    <row r="5" spans="1:19" x14ac:dyDescent="0.25">
      <c r="A5" s="5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9"/>
      <c r="N5" s="120"/>
      <c r="O5" s="67"/>
      <c r="S5" s="4"/>
    </row>
    <row r="6" spans="1:19" ht="12.75" customHeight="1" x14ac:dyDescent="0.25">
      <c r="A6" s="5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9"/>
      <c r="N6" s="120"/>
      <c r="O6" s="67"/>
      <c r="S6" s="4"/>
    </row>
    <row r="7" spans="1:19" x14ac:dyDescent="0.25">
      <c r="A7" s="5"/>
      <c r="B7" s="117"/>
      <c r="C7" s="143" t="s">
        <v>88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120"/>
      <c r="O7" s="67"/>
      <c r="S7" s="4"/>
    </row>
    <row r="8" spans="1:19" x14ac:dyDescent="0.25">
      <c r="A8" s="5"/>
      <c r="B8" s="117"/>
      <c r="C8" s="144" t="s">
        <v>89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120"/>
      <c r="O8" s="67"/>
      <c r="S8" s="4"/>
    </row>
    <row r="9" spans="1:19" x14ac:dyDescent="0.25">
      <c r="A9" s="5"/>
      <c r="B9" s="117"/>
      <c r="C9" s="144" t="s">
        <v>87</v>
      </c>
      <c r="D9" s="144"/>
      <c r="E9" s="144"/>
      <c r="F9" s="144"/>
      <c r="G9" s="144"/>
      <c r="H9" s="144"/>
      <c r="I9" s="144"/>
      <c r="J9" s="144"/>
      <c r="K9" s="116"/>
      <c r="L9" s="10"/>
      <c r="M9" s="9"/>
      <c r="N9" s="120"/>
      <c r="O9" s="67"/>
      <c r="S9" s="4"/>
    </row>
    <row r="10" spans="1:19" x14ac:dyDescent="0.25">
      <c r="A10" s="5"/>
      <c r="B10" s="117"/>
      <c r="C10" s="117"/>
      <c r="D10" s="117"/>
      <c r="E10" s="117"/>
      <c r="F10" s="117"/>
      <c r="G10" s="117"/>
      <c r="H10" s="117"/>
      <c r="I10" s="117"/>
      <c r="J10" s="117"/>
      <c r="K10" s="116"/>
      <c r="L10" s="117"/>
      <c r="M10" s="9"/>
      <c r="N10" s="120"/>
      <c r="O10" s="67"/>
      <c r="S10" s="4"/>
    </row>
    <row r="11" spans="1:19" x14ac:dyDescent="0.25">
      <c r="A11" s="5"/>
      <c r="B11" s="117"/>
      <c r="C11" s="148" t="s">
        <v>31</v>
      </c>
      <c r="D11" s="148"/>
      <c r="E11" s="148"/>
      <c r="F11" s="148"/>
      <c r="G11" s="117"/>
      <c r="H11" s="148" t="s">
        <v>32</v>
      </c>
      <c r="I11" s="148"/>
      <c r="J11" s="148"/>
      <c r="K11" s="148"/>
      <c r="L11" s="117"/>
      <c r="M11" s="9"/>
      <c r="N11" s="120"/>
      <c r="O11" s="67"/>
      <c r="S11" s="4"/>
    </row>
    <row r="12" spans="1:19" ht="15.75" customHeight="1" x14ac:dyDescent="0.25">
      <c r="A12" s="5"/>
      <c r="B12" s="117"/>
      <c r="H12" s="7"/>
      <c r="I12" s="7"/>
      <c r="J12" s="7"/>
      <c r="K12" s="7"/>
      <c r="L12" s="117"/>
      <c r="M12" s="9"/>
      <c r="N12" s="120"/>
      <c r="O12" s="67"/>
      <c r="S12" s="4"/>
    </row>
    <row r="13" spans="1:19" x14ac:dyDescent="0.25">
      <c r="A13" s="5"/>
      <c r="B13" s="117"/>
      <c r="C13" s="116">
        <v>2009</v>
      </c>
      <c r="D13" s="116">
        <v>2010</v>
      </c>
      <c r="E13" s="116">
        <v>2011</v>
      </c>
      <c r="F13" s="116">
        <v>2012</v>
      </c>
      <c r="G13" s="61"/>
      <c r="H13" s="116">
        <v>2009</v>
      </c>
      <c r="I13" s="116">
        <v>2010</v>
      </c>
      <c r="J13" s="116">
        <v>2011</v>
      </c>
      <c r="K13" s="116">
        <v>2012</v>
      </c>
      <c r="L13" s="117"/>
      <c r="M13" s="9"/>
      <c r="N13" s="120"/>
      <c r="O13" s="67"/>
      <c r="S13" s="4"/>
    </row>
    <row r="14" spans="1:19" x14ac:dyDescent="0.25">
      <c r="A14" s="5"/>
      <c r="B14" s="62" t="s">
        <v>19</v>
      </c>
      <c r="C14" s="63">
        <v>-1.1806120747982374</v>
      </c>
      <c r="D14" s="63">
        <v>2.5680462804012816</v>
      </c>
      <c r="E14" s="63">
        <v>3.8967021120203782</v>
      </c>
      <c r="F14" s="113">
        <v>12.350605125883174</v>
      </c>
      <c r="G14" s="64"/>
      <c r="H14" s="63">
        <v>-2.6700880732764443</v>
      </c>
      <c r="I14" s="63">
        <v>-0.24831188764377018</v>
      </c>
      <c r="J14" s="63">
        <v>11.802283956373644</v>
      </c>
      <c r="K14" s="113">
        <v>9.6504831912255415</v>
      </c>
      <c r="L14" s="117"/>
      <c r="M14" s="9"/>
      <c r="N14" s="120"/>
      <c r="O14" s="130"/>
      <c r="P14" s="125"/>
      <c r="Q14" s="125"/>
      <c r="R14" s="125"/>
      <c r="S14" s="125"/>
    </row>
    <row r="15" spans="1:19" x14ac:dyDescent="0.25">
      <c r="A15" s="5"/>
      <c r="B15" s="62" t="s">
        <v>20</v>
      </c>
      <c r="C15" s="63">
        <v>-0.1471009462037709</v>
      </c>
      <c r="D15" s="63">
        <v>4.861968708369524E-2</v>
      </c>
      <c r="E15" s="63">
        <v>9.6666173497065735</v>
      </c>
      <c r="F15" s="113">
        <v>7.9281920754055379</v>
      </c>
      <c r="G15" s="64"/>
      <c r="H15" s="63">
        <v>-3.0117477860349018</v>
      </c>
      <c r="I15" s="63">
        <v>-0.13391464756061261</v>
      </c>
      <c r="J15" s="63">
        <v>13.937814386288183</v>
      </c>
      <c r="K15" s="113">
        <v>7.1764880707927237</v>
      </c>
      <c r="L15" s="117"/>
      <c r="M15" s="9"/>
      <c r="N15" s="120"/>
      <c r="O15" s="130"/>
      <c r="P15" s="125"/>
      <c r="Q15" s="125" t="s">
        <v>31</v>
      </c>
      <c r="R15" s="125" t="s">
        <v>32</v>
      </c>
      <c r="S15" s="125"/>
    </row>
    <row r="16" spans="1:19" x14ac:dyDescent="0.25">
      <c r="A16" s="5"/>
      <c r="B16" s="62" t="s">
        <v>21</v>
      </c>
      <c r="C16" s="63">
        <v>-8.6625253998773299E-2</v>
      </c>
      <c r="D16" s="63">
        <v>0.76515483588168731</v>
      </c>
      <c r="E16" s="63">
        <v>10.176534713070096</v>
      </c>
      <c r="F16" s="113">
        <v>6.7556072751330687</v>
      </c>
      <c r="G16" s="64"/>
      <c r="H16" s="63">
        <v>-1.6781789497125721</v>
      </c>
      <c r="I16" s="63">
        <v>-0.54621455894048421</v>
      </c>
      <c r="J16" s="63">
        <v>15.161094448733994</v>
      </c>
      <c r="K16" s="113">
        <v>4.8317099976436584</v>
      </c>
      <c r="L16" s="117"/>
      <c r="M16" s="9"/>
      <c r="N16" s="120"/>
      <c r="O16" s="130">
        <v>2009</v>
      </c>
      <c r="P16" s="131" t="s">
        <v>19</v>
      </c>
      <c r="Q16" s="132">
        <f>C14</f>
        <v>-1.1806120747982374</v>
      </c>
      <c r="R16" s="132">
        <f>H14</f>
        <v>-2.6700880732764443</v>
      </c>
      <c r="S16" s="125"/>
    </row>
    <row r="17" spans="1:19" x14ac:dyDescent="0.25">
      <c r="A17" s="5"/>
      <c r="B17" s="62" t="s">
        <v>22</v>
      </c>
      <c r="C17" s="63">
        <v>0.87914912453976868</v>
      </c>
      <c r="D17" s="63">
        <v>1.9772431836894366</v>
      </c>
      <c r="E17" s="63">
        <v>9.6702835900359663</v>
      </c>
      <c r="F17" s="113"/>
      <c r="G17" s="64"/>
      <c r="H17" s="63">
        <v>-1.5995915083983903</v>
      </c>
      <c r="I17" s="63">
        <v>-0.46746444894836336</v>
      </c>
      <c r="J17" s="63">
        <v>0.38498064786883596</v>
      </c>
      <c r="K17" s="113"/>
      <c r="L17" s="117"/>
      <c r="M17" s="9"/>
      <c r="N17" s="120"/>
      <c r="O17" s="130"/>
      <c r="P17" s="131" t="s">
        <v>20</v>
      </c>
      <c r="Q17" s="132">
        <f>C15</f>
        <v>-0.1471009462037709</v>
      </c>
      <c r="R17" s="132">
        <f>H15</f>
        <v>-3.0117477860349018</v>
      </c>
      <c r="S17" s="125"/>
    </row>
    <row r="18" spans="1:19" x14ac:dyDescent="0.25">
      <c r="A18" s="5"/>
      <c r="B18" s="117"/>
      <c r="C18" s="117"/>
      <c r="D18" s="117"/>
      <c r="E18" s="117"/>
      <c r="F18" s="117"/>
      <c r="G18" s="117"/>
      <c r="H18" s="117"/>
      <c r="I18" s="117"/>
      <c r="J18" s="117"/>
      <c r="K18" s="116"/>
      <c r="L18" s="117"/>
      <c r="M18" s="9"/>
      <c r="N18" s="120"/>
      <c r="O18" s="130"/>
      <c r="P18" s="131" t="s">
        <v>21</v>
      </c>
      <c r="Q18" s="132">
        <f>C16</f>
        <v>-8.6625253998773299E-2</v>
      </c>
      <c r="R18" s="132">
        <f>H16</f>
        <v>-1.6781789497125721</v>
      </c>
      <c r="S18" s="125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120"/>
      <c r="O19" s="130"/>
      <c r="P19" s="131" t="s">
        <v>22</v>
      </c>
      <c r="Q19" s="132">
        <f>C17</f>
        <v>0.87914912453976868</v>
      </c>
      <c r="R19" s="132">
        <f>H17</f>
        <v>-1.5995915083983903</v>
      </c>
      <c r="S19" s="125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20"/>
      <c r="O20" s="130">
        <v>2010</v>
      </c>
      <c r="P20" s="131" t="s">
        <v>19</v>
      </c>
      <c r="Q20" s="132">
        <f>D14</f>
        <v>2.5680462804012816</v>
      </c>
      <c r="R20" s="132">
        <f>I14</f>
        <v>-0.24831188764377018</v>
      </c>
      <c r="S20" s="125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20"/>
      <c r="O21" s="130"/>
      <c r="P21" s="131" t="s">
        <v>20</v>
      </c>
      <c r="Q21" s="132">
        <f>D15</f>
        <v>4.861968708369524E-2</v>
      </c>
      <c r="R21" s="132">
        <f>I15</f>
        <v>-0.13391464756061261</v>
      </c>
      <c r="S21" s="125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20"/>
      <c r="O22" s="130"/>
      <c r="P22" s="131" t="s">
        <v>21</v>
      </c>
      <c r="Q22" s="132">
        <f>D16</f>
        <v>0.76515483588168731</v>
      </c>
      <c r="R22" s="132">
        <f>I16</f>
        <v>-0.54621455894048421</v>
      </c>
      <c r="S22" s="125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20"/>
      <c r="O23" s="130"/>
      <c r="P23" s="131" t="s">
        <v>22</v>
      </c>
      <c r="Q23" s="132">
        <f>D17</f>
        <v>1.9772431836894366</v>
      </c>
      <c r="R23" s="132">
        <f>I17</f>
        <v>-0.46746444894836336</v>
      </c>
      <c r="S23" s="125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20"/>
      <c r="O24" s="130">
        <v>2011</v>
      </c>
      <c r="P24" s="131" t="s">
        <v>19</v>
      </c>
      <c r="Q24" s="132">
        <f>E14</f>
        <v>3.8967021120203782</v>
      </c>
      <c r="R24" s="132">
        <f>J14</f>
        <v>11.802283956373644</v>
      </c>
      <c r="S24" s="125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20"/>
      <c r="O25" s="130"/>
      <c r="P25" s="131" t="s">
        <v>20</v>
      </c>
      <c r="Q25" s="132">
        <f>E15</f>
        <v>9.6666173497065735</v>
      </c>
      <c r="R25" s="132">
        <f>J15</f>
        <v>13.937814386288183</v>
      </c>
      <c r="S25" s="125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20"/>
      <c r="O26" s="130"/>
      <c r="P26" s="131" t="s">
        <v>21</v>
      </c>
      <c r="Q26" s="132">
        <f>E16</f>
        <v>10.176534713070096</v>
      </c>
      <c r="R26" s="132">
        <f>J16</f>
        <v>15.161094448733994</v>
      </c>
      <c r="S26" s="125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20"/>
      <c r="O27" s="130"/>
      <c r="P27" s="131" t="s">
        <v>22</v>
      </c>
      <c r="Q27" s="132">
        <f>E17</f>
        <v>9.6702835900359663</v>
      </c>
      <c r="R27" s="132">
        <f>J17</f>
        <v>0.38498064786883596</v>
      </c>
      <c r="S27" s="125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20"/>
      <c r="O28" s="130">
        <v>2012</v>
      </c>
      <c r="P28" s="131" t="s">
        <v>19</v>
      </c>
      <c r="Q28" s="132">
        <f>F14</f>
        <v>12.350605125883174</v>
      </c>
      <c r="R28" s="132">
        <f>K14</f>
        <v>9.6504831912255415</v>
      </c>
      <c r="S28" s="12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20"/>
      <c r="O29" s="130"/>
      <c r="P29" s="131" t="s">
        <v>20</v>
      </c>
      <c r="Q29" s="132">
        <f>F15</f>
        <v>7.9281920754055379</v>
      </c>
      <c r="R29" s="132">
        <f>K15</f>
        <v>7.1764880707927237</v>
      </c>
      <c r="S29" s="12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20"/>
      <c r="O30" s="130"/>
      <c r="P30" s="131" t="s">
        <v>21</v>
      </c>
      <c r="Q30" s="132">
        <f>F16</f>
        <v>6.7556072751330687</v>
      </c>
      <c r="R30" s="132">
        <f>K16</f>
        <v>4.8317099976436584</v>
      </c>
      <c r="S30" s="12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20"/>
      <c r="O31" s="130"/>
      <c r="P31" s="131" t="s">
        <v>22</v>
      </c>
      <c r="Q31" s="132">
        <f>F17</f>
        <v>0</v>
      </c>
      <c r="R31" s="132">
        <f>K17</f>
        <v>0</v>
      </c>
      <c r="S31" s="12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20"/>
      <c r="O32" s="125"/>
      <c r="P32" s="125"/>
      <c r="Q32" s="125"/>
      <c r="R32" s="125"/>
      <c r="S32" s="125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20"/>
      <c r="O33" s="67"/>
      <c r="P33" s="12"/>
      <c r="Q33" s="12"/>
      <c r="R33" s="12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20"/>
      <c r="O34" s="12"/>
      <c r="P34" s="12"/>
      <c r="Q34" s="12"/>
      <c r="R34" s="12"/>
    </row>
    <row r="35" spans="1:18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20"/>
      <c r="O35" s="12"/>
      <c r="P35" s="12"/>
      <c r="Q35" s="12"/>
      <c r="R35" s="12"/>
    </row>
    <row r="36" spans="1:18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20"/>
      <c r="O36" s="12"/>
      <c r="P36" s="12"/>
      <c r="Q36" s="12"/>
      <c r="R36" s="12"/>
    </row>
    <row r="37" spans="1:18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20"/>
      <c r="O37" s="12"/>
      <c r="P37" s="12"/>
      <c r="Q37" s="12"/>
      <c r="R37" s="12"/>
    </row>
    <row r="38" spans="1:18" s="4" customFormat="1" x14ac:dyDescent="0.25">
      <c r="A38" s="18"/>
      <c r="B38" s="19" t="str">
        <f>Índice!B41</f>
        <v>Fuente: Departamento Administrativo Nacional de Estadistica, Dane diciembre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20"/>
      <c r="O38" s="67"/>
      <c r="P38" s="12"/>
      <c r="Q38" s="65"/>
      <c r="R38" s="65"/>
    </row>
    <row r="39" spans="1:18" s="4" customFormat="1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57"/>
      <c r="O39" s="12"/>
      <c r="P39" s="12"/>
      <c r="Q39" s="65"/>
      <c r="R39" s="65"/>
    </row>
    <row r="40" spans="1:18" s="4" customFormat="1" x14ac:dyDescent="0.25">
      <c r="N40" s="57"/>
      <c r="O40" s="12"/>
      <c r="P40" s="12"/>
      <c r="Q40" s="65"/>
      <c r="R40" s="65"/>
    </row>
    <row r="41" spans="1:18" s="4" customFormat="1" x14ac:dyDescent="0.25">
      <c r="N41" s="57"/>
      <c r="O41" s="12"/>
      <c r="P41" s="12"/>
      <c r="Q41" s="12"/>
      <c r="R41" s="44"/>
    </row>
    <row r="42" spans="1:18" s="4" customFormat="1" x14ac:dyDescent="0.25">
      <c r="N42" s="57"/>
      <c r="O42" s="12"/>
      <c r="P42" s="12"/>
      <c r="Q42" s="12"/>
      <c r="R42" s="44"/>
    </row>
    <row r="43" spans="1:18" s="4" customFormat="1" x14ac:dyDescent="0.25">
      <c r="N43" s="57"/>
      <c r="O43" s="12"/>
      <c r="P43" s="12"/>
      <c r="Q43" s="12"/>
      <c r="R43" s="44"/>
    </row>
    <row r="44" spans="1:18" s="4" customFormat="1" x14ac:dyDescent="0.25">
      <c r="N44" s="57"/>
      <c r="O44" s="12"/>
      <c r="P44" s="12"/>
      <c r="Q44" s="12"/>
      <c r="R44" s="44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verticalDpi="0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7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19"/>
      <c r="O1" s="110"/>
    </row>
    <row r="2" spans="1:19" x14ac:dyDescent="0.25">
      <c r="A2" s="5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8"/>
      <c r="N2" s="119"/>
      <c r="O2" s="110"/>
    </row>
    <row r="3" spans="1:19" x14ac:dyDescent="0.25">
      <c r="A3" s="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8"/>
      <c r="N3" s="119"/>
      <c r="O3" s="110"/>
    </row>
    <row r="4" spans="1:19" x14ac:dyDescent="0.25">
      <c r="A4" s="5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9"/>
      <c r="N4" s="120"/>
      <c r="O4" s="67"/>
    </row>
    <row r="5" spans="1:19" x14ac:dyDescent="0.25">
      <c r="A5" s="5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9"/>
      <c r="N5" s="120"/>
      <c r="O5" s="67"/>
    </row>
    <row r="6" spans="1:19" x14ac:dyDescent="0.25">
      <c r="A6" s="5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9"/>
      <c r="N6" s="120"/>
      <c r="O6" s="67"/>
    </row>
    <row r="7" spans="1:19" x14ac:dyDescent="0.25">
      <c r="A7" s="5"/>
      <c r="B7" s="117"/>
      <c r="C7" s="143" t="s">
        <v>88</v>
      </c>
      <c r="D7" s="143"/>
      <c r="E7" s="143"/>
      <c r="F7" s="143"/>
      <c r="G7" s="143"/>
      <c r="H7" s="143"/>
      <c r="I7" s="143"/>
      <c r="J7" s="143"/>
      <c r="K7" s="143"/>
      <c r="L7" s="143"/>
      <c r="M7" s="9"/>
      <c r="N7" s="120"/>
      <c r="O7" s="67"/>
    </row>
    <row r="8" spans="1:19" x14ac:dyDescent="0.25">
      <c r="A8" s="5"/>
      <c r="B8" s="117"/>
      <c r="C8" s="144" t="s">
        <v>51</v>
      </c>
      <c r="D8" s="144"/>
      <c r="E8" s="144"/>
      <c r="F8" s="144"/>
      <c r="G8" s="144"/>
      <c r="H8" s="144"/>
      <c r="I8" s="144"/>
      <c r="J8" s="144"/>
      <c r="K8" s="144"/>
      <c r="L8" s="10"/>
      <c r="M8" s="9"/>
      <c r="N8" s="120"/>
      <c r="O8" s="67"/>
    </row>
    <row r="9" spans="1:19" x14ac:dyDescent="0.25">
      <c r="A9" s="5"/>
      <c r="B9" s="117"/>
      <c r="C9" s="144" t="s">
        <v>87</v>
      </c>
      <c r="D9" s="144"/>
      <c r="E9" s="144"/>
      <c r="F9" s="144"/>
      <c r="G9" s="144"/>
      <c r="H9" s="144"/>
      <c r="I9" s="144"/>
      <c r="J9" s="144"/>
      <c r="K9" s="116"/>
      <c r="L9" s="10"/>
      <c r="M9" s="9"/>
      <c r="N9" s="120"/>
      <c r="O9" s="67"/>
    </row>
    <row r="10" spans="1:19" x14ac:dyDescent="0.25">
      <c r="A10" s="5"/>
      <c r="B10" s="117"/>
      <c r="C10" s="117"/>
      <c r="D10" s="117"/>
      <c r="E10" s="117"/>
      <c r="F10" s="117"/>
      <c r="G10" s="117"/>
      <c r="H10" s="117"/>
      <c r="I10" s="117"/>
      <c r="J10" s="117"/>
      <c r="K10" s="116"/>
      <c r="L10" s="117"/>
      <c r="M10" s="9"/>
      <c r="N10" s="120"/>
      <c r="O10" s="67"/>
    </row>
    <row r="11" spans="1:19" x14ac:dyDescent="0.25">
      <c r="A11" s="5"/>
      <c r="B11" s="117"/>
      <c r="C11" s="148" t="s">
        <v>31</v>
      </c>
      <c r="D11" s="148"/>
      <c r="E11" s="148"/>
      <c r="F11" s="148"/>
      <c r="G11" s="117"/>
      <c r="H11" s="148" t="s">
        <v>32</v>
      </c>
      <c r="I11" s="148"/>
      <c r="J11" s="148"/>
      <c r="K11" s="148"/>
      <c r="L11" s="117"/>
      <c r="M11" s="9"/>
      <c r="N11" s="120"/>
      <c r="O11" s="67"/>
    </row>
    <row r="12" spans="1:19" x14ac:dyDescent="0.25">
      <c r="A12" s="5"/>
      <c r="B12" s="117"/>
      <c r="H12" s="7"/>
      <c r="I12" s="7"/>
      <c r="J12" s="7"/>
      <c r="K12" s="7"/>
      <c r="L12" s="117"/>
      <c r="M12" s="9"/>
      <c r="N12" s="120"/>
      <c r="O12" s="67"/>
    </row>
    <row r="13" spans="1:19" x14ac:dyDescent="0.25">
      <c r="A13" s="5"/>
      <c r="B13" s="117"/>
      <c r="C13" s="116">
        <v>2009</v>
      </c>
      <c r="D13" s="116">
        <v>2010</v>
      </c>
      <c r="E13" s="116">
        <v>2011</v>
      </c>
      <c r="F13" s="116">
        <v>2012</v>
      </c>
      <c r="G13" s="61"/>
      <c r="H13" s="116">
        <v>2009</v>
      </c>
      <c r="I13" s="116">
        <v>2010</v>
      </c>
      <c r="J13" s="116">
        <v>2011</v>
      </c>
      <c r="K13" s="116">
        <v>2012</v>
      </c>
      <c r="L13" s="117"/>
      <c r="M13" s="9"/>
      <c r="N13" s="120"/>
      <c r="O13" s="67"/>
    </row>
    <row r="14" spans="1:19" x14ac:dyDescent="0.25">
      <c r="A14" s="5"/>
      <c r="B14" s="62" t="s">
        <v>19</v>
      </c>
      <c r="C14" s="63">
        <v>-9.9322751545664172</v>
      </c>
      <c r="D14" s="63">
        <v>1.6348391472641444</v>
      </c>
      <c r="E14" s="63">
        <v>-3.3801715558504308</v>
      </c>
      <c r="F14" s="113">
        <v>4.9012274527596267</v>
      </c>
      <c r="G14" s="64"/>
      <c r="H14" s="63">
        <v>-4.9902331619219975</v>
      </c>
      <c r="I14" s="63">
        <v>1.7160346178924479</v>
      </c>
      <c r="J14" s="63">
        <v>2.0329693644475948</v>
      </c>
      <c r="K14" s="113">
        <v>0.28086137750712598</v>
      </c>
      <c r="L14" s="117"/>
      <c r="M14" s="9"/>
      <c r="N14" s="120"/>
      <c r="O14" s="130"/>
      <c r="P14" s="125"/>
      <c r="Q14" s="125"/>
      <c r="R14" s="125"/>
      <c r="S14" s="125"/>
    </row>
    <row r="15" spans="1:19" x14ac:dyDescent="0.25">
      <c r="A15" s="5"/>
      <c r="B15" s="62" t="s">
        <v>20</v>
      </c>
      <c r="C15" s="63">
        <v>-8.2504627493410148</v>
      </c>
      <c r="D15" s="63">
        <v>1.3914018648369053</v>
      </c>
      <c r="E15" s="63">
        <v>-0.38463124289491724</v>
      </c>
      <c r="F15" s="113">
        <v>2.3716887417218446</v>
      </c>
      <c r="G15" s="64"/>
      <c r="H15" s="63">
        <v>-3.5010816037107984</v>
      </c>
      <c r="I15" s="63">
        <v>1.9822269571636131</v>
      </c>
      <c r="J15" s="63">
        <v>5.0257149257679608</v>
      </c>
      <c r="K15" s="113">
        <v>-2.6606572754153173</v>
      </c>
      <c r="L15" s="117"/>
      <c r="M15" s="9"/>
      <c r="N15" s="120"/>
      <c r="O15" s="130"/>
      <c r="P15" s="125"/>
      <c r="Q15" s="125" t="s">
        <v>31</v>
      </c>
      <c r="R15" s="125" t="s">
        <v>32</v>
      </c>
      <c r="S15" s="125"/>
    </row>
    <row r="16" spans="1:19" x14ac:dyDescent="0.25">
      <c r="A16" s="5"/>
      <c r="B16" s="62" t="s">
        <v>21</v>
      </c>
      <c r="C16" s="63">
        <v>-6.7534563604497837</v>
      </c>
      <c r="D16" s="63">
        <v>1.6245005642480326</v>
      </c>
      <c r="E16" s="63">
        <v>0.29979819032324162</v>
      </c>
      <c r="F16" s="113">
        <v>2.1903979158266917</v>
      </c>
      <c r="G16" s="64"/>
      <c r="H16" s="63">
        <v>-2.9743267127035566</v>
      </c>
      <c r="I16" s="63">
        <v>2.3147507358696418</v>
      </c>
      <c r="J16" s="63">
        <v>3.9012343018153808</v>
      </c>
      <c r="K16" s="113">
        <v>-1.5924506484323455</v>
      </c>
      <c r="L16" s="117"/>
      <c r="M16" s="9"/>
      <c r="N16" s="120"/>
      <c r="O16" s="130">
        <v>2009</v>
      </c>
      <c r="P16" s="131" t="s">
        <v>19</v>
      </c>
      <c r="Q16" s="132">
        <f>C14</f>
        <v>-9.9322751545664172</v>
      </c>
      <c r="R16" s="132">
        <f>H14</f>
        <v>-4.9902331619219975</v>
      </c>
      <c r="S16" s="125"/>
    </row>
    <row r="17" spans="1:19" x14ac:dyDescent="0.25">
      <c r="A17" s="5"/>
      <c r="B17" s="62" t="s">
        <v>22</v>
      </c>
      <c r="C17" s="63">
        <v>-6.018933343721999</v>
      </c>
      <c r="D17" s="63">
        <v>1.613054772563971</v>
      </c>
      <c r="E17" s="63">
        <v>0.49211516509533038</v>
      </c>
      <c r="F17" s="113"/>
      <c r="G17" s="64"/>
      <c r="H17" s="63">
        <v>-2.9713807662604896</v>
      </c>
      <c r="I17" s="63">
        <v>2.9725392006821005</v>
      </c>
      <c r="J17" s="63">
        <v>0.69306578095222238</v>
      </c>
      <c r="K17" s="113"/>
      <c r="L17" s="117"/>
      <c r="M17" s="9"/>
      <c r="N17" s="120"/>
      <c r="O17" s="130"/>
      <c r="P17" s="131" t="s">
        <v>20</v>
      </c>
      <c r="Q17" s="132">
        <f>C15</f>
        <v>-8.2504627493410148</v>
      </c>
      <c r="R17" s="132">
        <f>H15</f>
        <v>-3.5010816037107984</v>
      </c>
      <c r="S17" s="125"/>
    </row>
    <row r="18" spans="1:19" x14ac:dyDescent="0.25">
      <c r="A18" s="5"/>
      <c r="B18" s="117"/>
      <c r="C18" s="117"/>
      <c r="D18" s="117"/>
      <c r="E18" s="117"/>
      <c r="F18" s="117"/>
      <c r="G18" s="117"/>
      <c r="H18" s="117"/>
      <c r="I18" s="117"/>
      <c r="J18" s="117"/>
      <c r="K18" s="116"/>
      <c r="L18" s="117"/>
      <c r="M18" s="9"/>
      <c r="N18" s="120"/>
      <c r="O18" s="130"/>
      <c r="P18" s="131" t="s">
        <v>21</v>
      </c>
      <c r="Q18" s="132">
        <f>C16</f>
        <v>-6.7534563604497837</v>
      </c>
      <c r="R18" s="132">
        <f>H16</f>
        <v>-2.9743267127035566</v>
      </c>
      <c r="S18" s="125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120"/>
      <c r="O19" s="130"/>
      <c r="P19" s="131" t="s">
        <v>22</v>
      </c>
      <c r="Q19" s="132">
        <f>C17</f>
        <v>-6.018933343721999</v>
      </c>
      <c r="R19" s="132">
        <f>H17</f>
        <v>-2.9713807662604896</v>
      </c>
      <c r="S19" s="125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20"/>
      <c r="O20" s="130">
        <v>2010</v>
      </c>
      <c r="P20" s="131" t="s">
        <v>19</v>
      </c>
      <c r="Q20" s="132">
        <f>D14</f>
        <v>1.6348391472641444</v>
      </c>
      <c r="R20" s="132">
        <f>I14</f>
        <v>1.7160346178924479</v>
      </c>
      <c r="S20" s="125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20"/>
      <c r="O21" s="130"/>
      <c r="P21" s="131" t="s">
        <v>20</v>
      </c>
      <c r="Q21" s="132">
        <f>D15</f>
        <v>1.3914018648369053</v>
      </c>
      <c r="R21" s="132">
        <f>I15</f>
        <v>1.9822269571636131</v>
      </c>
      <c r="S21" s="125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20"/>
      <c r="O22" s="130"/>
      <c r="P22" s="131" t="s">
        <v>21</v>
      </c>
      <c r="Q22" s="132">
        <f>D16</f>
        <v>1.6245005642480326</v>
      </c>
      <c r="R22" s="132">
        <f>I16</f>
        <v>2.3147507358696418</v>
      </c>
      <c r="S22" s="125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20"/>
      <c r="O23" s="130"/>
      <c r="P23" s="131" t="s">
        <v>22</v>
      </c>
      <c r="Q23" s="132">
        <f>D17</f>
        <v>1.613054772563971</v>
      </c>
      <c r="R23" s="132">
        <f>I17</f>
        <v>2.9725392006821005</v>
      </c>
      <c r="S23" s="125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20"/>
      <c r="O24" s="130">
        <v>2011</v>
      </c>
      <c r="P24" s="131" t="s">
        <v>19</v>
      </c>
      <c r="Q24" s="132">
        <f>E14</f>
        <v>-3.3801715558504308</v>
      </c>
      <c r="R24" s="132">
        <f>J14</f>
        <v>2.0329693644475948</v>
      </c>
      <c r="S24" s="125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20"/>
      <c r="O25" s="130"/>
      <c r="P25" s="131" t="s">
        <v>20</v>
      </c>
      <c r="Q25" s="132">
        <f>E15</f>
        <v>-0.38463124289491724</v>
      </c>
      <c r="R25" s="132">
        <f>J15</f>
        <v>5.0257149257679608</v>
      </c>
      <c r="S25" s="125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20"/>
      <c r="O26" s="130"/>
      <c r="P26" s="131" t="s">
        <v>21</v>
      </c>
      <c r="Q26" s="132">
        <f>E16</f>
        <v>0.29979819032324162</v>
      </c>
      <c r="R26" s="132">
        <f>J16</f>
        <v>3.9012343018153808</v>
      </c>
      <c r="S26" s="125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20"/>
      <c r="O27" s="130"/>
      <c r="P27" s="131" t="s">
        <v>22</v>
      </c>
      <c r="Q27" s="132">
        <f>E17</f>
        <v>0.49211516509533038</v>
      </c>
      <c r="R27" s="132">
        <f>J17</f>
        <v>0.69306578095222238</v>
      </c>
      <c r="S27" s="125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20"/>
      <c r="O28" s="130">
        <v>2012</v>
      </c>
      <c r="P28" s="131" t="s">
        <v>19</v>
      </c>
      <c r="Q28" s="132">
        <f>F14</f>
        <v>4.9012274527596267</v>
      </c>
      <c r="R28" s="132">
        <f>K14</f>
        <v>0.28086137750712598</v>
      </c>
      <c r="S28" s="125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20"/>
      <c r="O29" s="130"/>
      <c r="P29" s="131" t="s">
        <v>20</v>
      </c>
      <c r="Q29" s="132">
        <f>F15</f>
        <v>2.3716887417218446</v>
      </c>
      <c r="R29" s="132">
        <f>K15</f>
        <v>-2.6606572754153173</v>
      </c>
      <c r="S29" s="125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20"/>
      <c r="O30" s="130"/>
      <c r="P30" s="131" t="s">
        <v>21</v>
      </c>
      <c r="Q30" s="132">
        <f>F16</f>
        <v>2.1903979158266917</v>
      </c>
      <c r="R30" s="132">
        <f>K16</f>
        <v>-1.5924506484323455</v>
      </c>
      <c r="S30" s="125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20"/>
      <c r="O31" s="130"/>
      <c r="P31" s="131" t="s">
        <v>22</v>
      </c>
      <c r="Q31" s="132">
        <f>F17</f>
        <v>0</v>
      </c>
      <c r="R31" s="132">
        <f>K17</f>
        <v>0</v>
      </c>
      <c r="S31" s="125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20"/>
      <c r="O32" s="125"/>
      <c r="P32" s="125"/>
      <c r="Q32" s="125"/>
      <c r="R32" s="125"/>
      <c r="S32" s="12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20"/>
      <c r="O33" s="130"/>
      <c r="P33" s="125"/>
      <c r="Q33" s="125"/>
      <c r="R33" s="125"/>
      <c r="S33" s="12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20"/>
      <c r="O34" s="125"/>
      <c r="P34" s="125"/>
      <c r="Q34" s="125"/>
      <c r="R34" s="125"/>
      <c r="S34" s="12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20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20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20"/>
    </row>
    <row r="38" spans="1:19" x14ac:dyDescent="0.25">
      <c r="A38" s="18"/>
      <c r="B38" s="19" t="str">
        <f>Índice!B41</f>
        <v>Fuente: Departamento Administrativo Nacional de Estadistica, Dane diciembre 2012.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20"/>
      <c r="O38" s="67"/>
      <c r="Q38" s="65"/>
      <c r="R38" s="65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65"/>
      <c r="R39" s="65"/>
    </row>
    <row r="40" spans="1:19" x14ac:dyDescent="0.25">
      <c r="Q40" s="65"/>
      <c r="R40" s="65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  <row r="44" spans="1:19" x14ac:dyDescent="0.25">
      <c r="R44" s="44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verticalDpi="0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2012-12-19T20:04:32Z</cp:lastPrinted>
  <dcterms:created xsi:type="dcterms:W3CDTF">2010-10-05T21:06:03Z</dcterms:created>
  <dcterms:modified xsi:type="dcterms:W3CDTF">2013-01-28T22:19:13Z</dcterms:modified>
</cp:coreProperties>
</file>