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64.xml" ContentType="application/vnd.openxmlformats-officedocument.drawing+xml"/>
  <Override PartName="/xl/charts/chart109.xml" ContentType="application/vnd.openxmlformats-officedocument.drawingml.chart+xml"/>
  <Default Extension="xml" ContentType="application/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42.xml" ContentType="application/vnd.openxmlformats-officedocument.drawing+xml"/>
  <Override PartName="/xl/charts/chart74.xml" ContentType="application/vnd.openxmlformats-officedocument.drawingml.chart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charts/chart123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drawings/drawing69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47.xml" ContentType="application/vnd.openxmlformats-officedocument.drawing+xml"/>
  <Override PartName="/xl/charts/chart79.xml" ContentType="application/vnd.openxmlformats-officedocument.drawingml.chart+xml"/>
  <Override PartName="/xl/charts/chart128.xml" ContentType="application/vnd.openxmlformats-officedocument.drawingml.char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xl/drawings/drawing72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charts/chart71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charts/chart60.xml" ContentType="application/vnd.openxmlformats-officedocument.drawingml.chart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Override PartName="/xl/charts/chart129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drawings/drawing44.xml" ContentType="application/vnd.openxmlformats-officedocument.drawing+xml"/>
  <Override PartName="/xl/charts/chart76.xml" ContentType="application/vnd.openxmlformats-officedocument.drawingml.chart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drawings/drawing73.xml" ContentType="application/vnd.openxmlformats-officedocument.drawing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65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charts/chart125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charts/chart121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drawings/drawing74.xml" ContentType="application/vnd.openxmlformats-officedocument.drawing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26.xml" ContentType="application/vnd.openxmlformats-officedocument.drawingml.char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drawings/drawing41.xml" ContentType="application/vnd.openxmlformats-officedocument.drawing+xml"/>
  <Override PartName="/xl/charts/chart66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70.xml" ContentType="application/vnd.openxmlformats-officedocument.drawing+xml"/>
  <Override PartName="/xl/worksheets/sheet68.xml" ContentType="application/vnd.openxmlformats-officedocument.spreadsheetml.workshee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charts/chart122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89.xml" ContentType="application/vnd.openxmlformats-officedocument.drawingml.chart+xml"/>
  <Override PartName="/xl/drawings/drawing35.xml" ContentType="application/vnd.openxmlformats-officedocument.drawing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charts/chart127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drawings/drawing71.xml" ContentType="application/vnd.openxmlformats-officedocument.drawing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  <Override PartName="/xl/charts/chart124.xml" ContentType="application/vnd.openxmlformats-officedocument.drawingml.char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113.xml" ContentType="application/vnd.openxmlformats-officedocument.drawingml.chart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charts/chart102.xml" ContentType="application/vnd.openxmlformats-officedocument.drawingml.char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 activeTab="3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Subem subje Insuficiencia horas" sheetId="27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Desocupados-Ocultos" sheetId="38" r:id="rId25"/>
    <sheet name="Inactivos" sheetId="39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  <externalReference r:id="rId77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4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5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10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4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5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10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4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5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10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4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5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10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4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5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10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4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5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10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5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10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5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10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4">'Desocupados-Ocultos'!$A$1:$L$51</definedName>
    <definedName name="_xlnm.Print_Area" localSheetId="45">'Empleados Asalariados'!$A$1:$L$46</definedName>
    <definedName name="_xlnm.Print_Area" localSheetId="46">'Empleados no asalariados'!$A$1:$L$53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Jornalero-Peón'!$A$1:$L$46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5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gas'!$A$1:$L$45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total'!$A$1:$L$51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10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asalariado'!$A$1:$L$53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9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4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5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10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5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10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5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10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5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10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5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10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5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10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10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5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10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5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10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5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10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5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10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5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10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4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5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10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4">'Desocupados-Ocultos'!$A$1:$L$51</definedName>
    <definedName name="Print_Area" localSheetId="45">'Empleados Asalariados'!$A$1:$L$46</definedName>
    <definedName name="Print_Area" localSheetId="46">'Empleados no asalariados'!$A$1:$L$53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Jornalero-Peón'!$A$1:$L$46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5">Inactivos!$A$1:$L$51</definedName>
    <definedName name="Print_Area" localSheetId="0">Índice!$A$1:$T$50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gas'!$A$1:$L$45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total'!$A$1:$L$51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10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asalariado'!$A$1:$L$53</definedName>
    <definedName name="Print_Area" localSheetId="5">'Tasa de ocupación'!$A$1:$L$51</definedName>
    <definedName name="Print_Area" localSheetId="13">'Tasa de subempleo objetivo'!$A$1:$L$51</definedName>
    <definedName name="Print_Area" localSheetId="9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5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10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G27" i="90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89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88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8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86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85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84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83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82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81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80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78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F24" i="91"/>
  <c r="E24"/>
  <c r="D24"/>
  <c r="C24"/>
  <c r="F23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G27" i="7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76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75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74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73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72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71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70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6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66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65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F23" i="64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J37" i="60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26" i="59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G38" i="58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5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32" i="62"/>
  <c r="F32"/>
  <c r="E32"/>
  <c r="D32"/>
  <c r="C32"/>
  <c r="G31"/>
  <c r="F31"/>
  <c r="E31"/>
  <c r="D31"/>
  <c r="C31"/>
  <c r="F14"/>
  <c r="E14"/>
  <c r="D14"/>
  <c r="C14"/>
  <c r="F13"/>
  <c r="E13"/>
  <c r="D13"/>
  <c r="C13"/>
  <c r="G27" i="56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55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54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53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52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51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50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49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48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F22" i="61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G38" i="47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38" i="46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38" i="45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38" i="44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38" i="43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38" i="42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38" i="41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38" i="40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38" i="39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38" i="38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38" i="37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38" i="36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38" i="35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38" i="21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38" i="1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38" i="92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F31" i="17"/>
  <c r="E31"/>
  <c r="D31"/>
  <c r="C31"/>
  <c r="F30"/>
  <c r="E30"/>
  <c r="D30"/>
  <c r="C30"/>
  <c r="F29"/>
  <c r="E29"/>
  <c r="D29"/>
  <c r="C29"/>
  <c r="F28"/>
  <c r="E28"/>
  <c r="D28"/>
  <c r="C28"/>
  <c r="F27"/>
  <c r="E27"/>
  <c r="D27"/>
  <c r="C27"/>
  <c r="F26"/>
  <c r="E26"/>
  <c r="D26"/>
  <c r="C26"/>
  <c r="F25"/>
  <c r="E25"/>
  <c r="D25"/>
  <c r="C25"/>
  <c r="F24"/>
  <c r="E24"/>
  <c r="D24"/>
  <c r="C24"/>
  <c r="F23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J37" i="33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37" i="32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37" i="31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37" i="30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37" i="29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37" i="28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37" i="27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37" i="26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37" i="25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37" i="24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37" i="23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37" i="22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J37" i="19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I26" i="18"/>
  <c r="H26"/>
  <c r="G26"/>
  <c r="F26"/>
  <c r="E26"/>
  <c r="D26"/>
  <c r="C26"/>
  <c r="I25"/>
  <c r="H25"/>
  <c r="G25"/>
  <c r="F25"/>
  <c r="E25"/>
  <c r="D25"/>
  <c r="C25"/>
  <c r="I24"/>
  <c r="H24"/>
  <c r="G24"/>
  <c r="F24"/>
  <c r="E24"/>
  <c r="D24"/>
  <c r="C24"/>
  <c r="I23"/>
  <c r="H23"/>
  <c r="G23"/>
  <c r="F23"/>
  <c r="E23"/>
  <c r="D23"/>
  <c r="C23"/>
  <c r="I22"/>
  <c r="H22"/>
  <c r="G22"/>
  <c r="F22"/>
  <c r="E22"/>
  <c r="D22"/>
  <c r="C22"/>
  <c r="I21"/>
  <c r="H21"/>
  <c r="G21"/>
  <c r="F21"/>
  <c r="E21"/>
  <c r="D21"/>
  <c r="C21"/>
  <c r="I20"/>
  <c r="H20"/>
  <c r="G20"/>
  <c r="F20"/>
  <c r="E20"/>
  <c r="D20"/>
  <c r="C20"/>
  <c r="I19"/>
  <c r="H19"/>
  <c r="G19"/>
  <c r="F19"/>
  <c r="E19"/>
  <c r="D19"/>
  <c r="C19"/>
  <c r="I18"/>
  <c r="H18"/>
  <c r="G18"/>
  <c r="F18"/>
  <c r="E18"/>
  <c r="D18"/>
  <c r="C18"/>
  <c r="I17"/>
  <c r="H17"/>
  <c r="G17"/>
  <c r="F17"/>
  <c r="E17"/>
  <c r="D17"/>
  <c r="C17"/>
  <c r="I16"/>
  <c r="H16"/>
  <c r="G16"/>
  <c r="F16"/>
  <c r="E16"/>
  <c r="D16"/>
  <c r="C16"/>
  <c r="I15"/>
  <c r="H15"/>
  <c r="G15"/>
  <c r="F15"/>
  <c r="E15"/>
  <c r="D15"/>
  <c r="C15"/>
  <c r="I14"/>
  <c r="H14"/>
  <c r="G14"/>
  <c r="F14"/>
  <c r="E14"/>
  <c r="D14"/>
  <c r="C14"/>
  <c r="I13"/>
  <c r="H13"/>
  <c r="G13"/>
  <c r="F13"/>
  <c r="E13"/>
  <c r="D13"/>
  <c r="C13"/>
  <c r="K37" i="20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B14"/>
  <c r="K13"/>
  <c r="J13"/>
  <c r="I13"/>
  <c r="H13"/>
  <c r="G13"/>
  <c r="F13"/>
  <c r="E13"/>
  <c r="D13"/>
  <c r="C13"/>
  <c r="B13"/>
  <c r="C14"/>
  <c r="H17" i="90" l="1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89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88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87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86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85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K26" i="84"/>
  <c r="J26"/>
  <c r="O16" s="1"/>
  <c r="H26"/>
  <c r="J15"/>
  <c r="H16"/>
  <c r="J16"/>
  <c r="K16"/>
  <c r="H17"/>
  <c r="I17"/>
  <c r="J17"/>
  <c r="O15" s="1"/>
  <c r="K17"/>
  <c r="H18"/>
  <c r="I18"/>
  <c r="J18"/>
  <c r="K18"/>
  <c r="H19"/>
  <c r="I19"/>
  <c r="J19"/>
  <c r="K19"/>
  <c r="H20"/>
  <c r="I20"/>
  <c r="J20"/>
  <c r="K20"/>
  <c r="H21"/>
  <c r="J21"/>
  <c r="K21"/>
  <c r="H22"/>
  <c r="I22"/>
  <c r="J22"/>
  <c r="K22"/>
  <c r="H23"/>
  <c r="I23"/>
  <c r="J23"/>
  <c r="K23"/>
  <c r="H24"/>
  <c r="I24"/>
  <c r="J24"/>
  <c r="K24"/>
  <c r="H25"/>
  <c r="J25"/>
  <c r="K25"/>
  <c r="H18" i="83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K15" i="82"/>
  <c r="H15"/>
  <c r="I15"/>
  <c r="H18"/>
  <c r="J18"/>
  <c r="K18"/>
  <c r="H19"/>
  <c r="J19"/>
  <c r="K19"/>
  <c r="H20"/>
  <c r="J20"/>
  <c r="K20"/>
  <c r="H21"/>
  <c r="J21"/>
  <c r="K21"/>
  <c r="H22"/>
  <c r="J22"/>
  <c r="K22"/>
  <c r="K23"/>
  <c r="K25"/>
  <c r="K26"/>
  <c r="K27"/>
  <c r="H17" i="81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J17" i="80"/>
  <c r="K20"/>
  <c r="K26"/>
  <c r="H17" i="78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4" i="91"/>
  <c r="H16"/>
  <c r="H18"/>
  <c r="H20"/>
  <c r="G14"/>
  <c r="I14"/>
  <c r="G15"/>
  <c r="H15"/>
  <c r="I15"/>
  <c r="G16"/>
  <c r="I16"/>
  <c r="G17"/>
  <c r="H17"/>
  <c r="I17"/>
  <c r="G18"/>
  <c r="I18"/>
  <c r="G19"/>
  <c r="H19"/>
  <c r="I19"/>
  <c r="G20"/>
  <c r="I20"/>
  <c r="G21"/>
  <c r="H21"/>
  <c r="I21"/>
  <c r="G22"/>
  <c r="H22"/>
  <c r="I22"/>
  <c r="G23"/>
  <c r="H23"/>
  <c r="I23"/>
  <c r="G24"/>
  <c r="H24"/>
  <c r="I24"/>
  <c r="H17" i="77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76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75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74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73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72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71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70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67"/>
  <c r="I17"/>
  <c r="J17"/>
  <c r="K17"/>
  <c r="H18"/>
  <c r="I18"/>
  <c r="J18"/>
  <c r="K18"/>
  <c r="H19"/>
  <c r="I19"/>
  <c r="J19"/>
  <c r="K19"/>
  <c r="H20"/>
  <c r="I20"/>
  <c r="J20"/>
  <c r="K20"/>
  <c r="J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66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J15" i="65"/>
  <c r="K26"/>
  <c r="J21"/>
  <c r="J20"/>
  <c r="J19"/>
  <c r="K18"/>
  <c r="J18"/>
  <c r="I18"/>
  <c r="H18"/>
  <c r="K17"/>
  <c r="J17"/>
  <c r="I17"/>
  <c r="H17"/>
  <c r="J16"/>
  <c r="H17" i="58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J22"/>
  <c r="K22"/>
  <c r="H23"/>
  <c r="J23"/>
  <c r="K23"/>
  <c r="H24"/>
  <c r="J24"/>
  <c r="K24"/>
  <c r="H25"/>
  <c r="I25"/>
  <c r="J25"/>
  <c r="K25"/>
  <c r="H26"/>
  <c r="I26"/>
  <c r="J26"/>
  <c r="K26"/>
  <c r="H27"/>
  <c r="J27"/>
  <c r="K27"/>
  <c r="H28"/>
  <c r="I28"/>
  <c r="J28"/>
  <c r="K28"/>
  <c r="H29"/>
  <c r="J29"/>
  <c r="K29"/>
  <c r="H30"/>
  <c r="J30"/>
  <c r="K30"/>
  <c r="H31"/>
  <c r="I31"/>
  <c r="J31"/>
  <c r="K31"/>
  <c r="H32"/>
  <c r="I32"/>
  <c r="J32"/>
  <c r="K32"/>
  <c r="H33"/>
  <c r="J33"/>
  <c r="K33"/>
  <c r="H34"/>
  <c r="J34"/>
  <c r="K34"/>
  <c r="H35"/>
  <c r="I35"/>
  <c r="J35"/>
  <c r="K35"/>
  <c r="H36"/>
  <c r="J36"/>
  <c r="K36"/>
  <c r="H37"/>
  <c r="J37"/>
  <c r="K37"/>
  <c r="K38"/>
  <c r="H21" i="61"/>
  <c r="H17" i="48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49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50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51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52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53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54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8" i="55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K25"/>
  <c r="K27"/>
  <c r="H17" i="56"/>
  <c r="I17"/>
  <c r="J17"/>
  <c r="K17"/>
  <c r="H18"/>
  <c r="I18"/>
  <c r="J18"/>
  <c r="K18"/>
  <c r="H19"/>
  <c r="J19"/>
  <c r="K19"/>
  <c r="H20"/>
  <c r="I20"/>
  <c r="J20"/>
  <c r="K20"/>
  <c r="H21"/>
  <c r="I21"/>
  <c r="J21"/>
  <c r="K21"/>
  <c r="H22"/>
  <c r="I22"/>
  <c r="J22"/>
  <c r="K22"/>
  <c r="H23"/>
  <c r="J23"/>
  <c r="K23"/>
  <c r="K25"/>
  <c r="B42" i="90"/>
  <c r="G11"/>
  <c r="F11"/>
  <c r="E11"/>
  <c r="D11"/>
  <c r="C11"/>
  <c r="B42" i="89"/>
  <c r="G11"/>
  <c r="F11"/>
  <c r="E11"/>
  <c r="D11"/>
  <c r="C11"/>
  <c r="B42" i="88"/>
  <c r="G11"/>
  <c r="F11"/>
  <c r="E11"/>
  <c r="D11"/>
  <c r="C11"/>
  <c r="B42" i="87"/>
  <c r="G11"/>
  <c r="F11"/>
  <c r="E11"/>
  <c r="D11"/>
  <c r="C11"/>
  <c r="B42" i="86"/>
  <c r="G11"/>
  <c r="F11"/>
  <c r="E11"/>
  <c r="D11"/>
  <c r="C11"/>
  <c r="B42" i="85"/>
  <c r="G11"/>
  <c r="F11"/>
  <c r="E11"/>
  <c r="D11"/>
  <c r="C11"/>
  <c r="B41" i="84"/>
  <c r="G11"/>
  <c r="F11"/>
  <c r="E11"/>
  <c r="D11"/>
  <c r="C11"/>
  <c r="B42" i="83"/>
  <c r="G11"/>
  <c r="F11"/>
  <c r="E11"/>
  <c r="D11"/>
  <c r="C11"/>
  <c r="B42" i="82"/>
  <c r="G11"/>
  <c r="F11"/>
  <c r="E11"/>
  <c r="D11"/>
  <c r="C11"/>
  <c r="B42" i="81"/>
  <c r="G11"/>
  <c r="F11"/>
  <c r="E11"/>
  <c r="D11"/>
  <c r="C11"/>
  <c r="B42" i="80"/>
  <c r="G11"/>
  <c r="F11"/>
  <c r="E11"/>
  <c r="D11"/>
  <c r="C11"/>
  <c r="B42" i="78"/>
  <c r="G11"/>
  <c r="F11"/>
  <c r="E11"/>
  <c r="D11"/>
  <c r="C11"/>
  <c r="B41" i="91"/>
  <c r="B42" i="77"/>
  <c r="G11"/>
  <c r="F11"/>
  <c r="E11"/>
  <c r="D11"/>
  <c r="C11"/>
  <c r="B42" i="76"/>
  <c r="G11"/>
  <c r="F11"/>
  <c r="E11"/>
  <c r="D11"/>
  <c r="C11"/>
  <c r="B42" i="75"/>
  <c r="G11"/>
  <c r="F11"/>
  <c r="E11"/>
  <c r="D11"/>
  <c r="C11"/>
  <c r="B42" i="74"/>
  <c r="G11"/>
  <c r="F11"/>
  <c r="E11"/>
  <c r="D11"/>
  <c r="C11"/>
  <c r="B42" i="73"/>
  <c r="G11"/>
  <c r="F11"/>
  <c r="E11"/>
  <c r="D11"/>
  <c r="C11"/>
  <c r="B42" i="72"/>
  <c r="G11"/>
  <c r="F11"/>
  <c r="E11"/>
  <c r="D11"/>
  <c r="C11"/>
  <c r="B42" i="71"/>
  <c r="G11"/>
  <c r="F11"/>
  <c r="E11"/>
  <c r="D11"/>
  <c r="C11"/>
  <c r="B42" i="70"/>
  <c r="G11"/>
  <c r="F11"/>
  <c r="E11"/>
  <c r="D11"/>
  <c r="C11"/>
  <c r="B42" i="67"/>
  <c r="G11"/>
  <c r="F11"/>
  <c r="E11"/>
  <c r="D11"/>
  <c r="C11"/>
  <c r="B42" i="66"/>
  <c r="G11"/>
  <c r="F11"/>
  <c r="E11"/>
  <c r="D11"/>
  <c r="C11"/>
  <c r="B42" i="65"/>
  <c r="G11"/>
  <c r="F11"/>
  <c r="E11"/>
  <c r="D11"/>
  <c r="C11"/>
  <c r="B42" i="64"/>
  <c r="B49" i="60"/>
  <c r="B41" i="59"/>
  <c r="B49" i="58"/>
  <c r="G11"/>
  <c r="F11"/>
  <c r="E11"/>
  <c r="D11"/>
  <c r="C11"/>
  <c r="B42" i="57"/>
  <c r="G11"/>
  <c r="F11"/>
  <c r="E11"/>
  <c r="D11"/>
  <c r="C11"/>
  <c r="B44" i="62"/>
  <c r="B42" i="56"/>
  <c r="G11"/>
  <c r="F11"/>
  <c r="E11"/>
  <c r="D11"/>
  <c r="C11"/>
  <c r="B42" i="55"/>
  <c r="G11"/>
  <c r="F11"/>
  <c r="E11"/>
  <c r="D11"/>
  <c r="C11"/>
  <c r="B42" i="54"/>
  <c r="G11"/>
  <c r="F11"/>
  <c r="E11"/>
  <c r="D11"/>
  <c r="C11"/>
  <c r="B42" i="53"/>
  <c r="G11"/>
  <c r="F11"/>
  <c r="E11"/>
  <c r="D11"/>
  <c r="C11"/>
  <c r="B42" i="52"/>
  <c r="G11"/>
  <c r="F11"/>
  <c r="E11"/>
  <c r="D11"/>
  <c r="C11"/>
  <c r="B42" i="51"/>
  <c r="G11"/>
  <c r="F11"/>
  <c r="E11"/>
  <c r="D11"/>
  <c r="C11"/>
  <c r="B42" i="50"/>
  <c r="G11"/>
  <c r="F11"/>
  <c r="E11"/>
  <c r="D11"/>
  <c r="C11"/>
  <c r="B42" i="49"/>
  <c r="G11"/>
  <c r="F11"/>
  <c r="E11"/>
  <c r="D11"/>
  <c r="C11"/>
  <c r="B42" i="48"/>
  <c r="G11"/>
  <c r="F11"/>
  <c r="E11"/>
  <c r="D11"/>
  <c r="C11"/>
  <c r="B45" i="61"/>
  <c r="B47" i="47"/>
  <c r="G11"/>
  <c r="F11"/>
  <c r="E11"/>
  <c r="D11"/>
  <c r="C11"/>
  <c r="B47" i="46"/>
  <c r="G11"/>
  <c r="F11"/>
  <c r="E11"/>
  <c r="D11"/>
  <c r="C11"/>
  <c r="B47" i="45"/>
  <c r="G11"/>
  <c r="F11"/>
  <c r="E11"/>
  <c r="D11"/>
  <c r="C11"/>
  <c r="B47" i="44"/>
  <c r="G11"/>
  <c r="F11"/>
  <c r="E11"/>
  <c r="D11"/>
  <c r="C11"/>
  <c r="B47" i="43"/>
  <c r="G11"/>
  <c r="F11"/>
  <c r="E11"/>
  <c r="D11"/>
  <c r="C11"/>
  <c r="B47" i="42"/>
  <c r="G11"/>
  <c r="F11"/>
  <c r="E11"/>
  <c r="D11"/>
  <c r="C11"/>
  <c r="B47" i="41"/>
  <c r="G11"/>
  <c r="F11"/>
  <c r="E11"/>
  <c r="D11"/>
  <c r="C11"/>
  <c r="B47" i="40"/>
  <c r="G11"/>
  <c r="F11"/>
  <c r="E11"/>
  <c r="D11"/>
  <c r="C11"/>
  <c r="B47" i="39"/>
  <c r="G11"/>
  <c r="F11"/>
  <c r="E11"/>
  <c r="D11"/>
  <c r="C11"/>
  <c r="B47" i="38"/>
  <c r="G11"/>
  <c r="F11"/>
  <c r="E11"/>
  <c r="D11"/>
  <c r="C11"/>
  <c r="B47" i="37"/>
  <c r="G11"/>
  <c r="F11"/>
  <c r="E11"/>
  <c r="D11"/>
  <c r="C11"/>
  <c r="B47" i="36"/>
  <c r="G11"/>
  <c r="F11"/>
  <c r="E11"/>
  <c r="D11"/>
  <c r="C11"/>
  <c r="B47" i="35"/>
  <c r="G11"/>
  <c r="F11"/>
  <c r="E11"/>
  <c r="D11"/>
  <c r="C11"/>
  <c r="B47" i="21" l="1"/>
  <c r="G11"/>
  <c r="F11"/>
  <c r="E11"/>
  <c r="D11"/>
  <c r="C11"/>
  <c r="B47" i="1"/>
  <c r="G11"/>
  <c r="F11"/>
  <c r="E11"/>
  <c r="D11"/>
  <c r="C11"/>
  <c r="B47" i="92"/>
  <c r="B45" i="17"/>
  <c r="B47" i="33"/>
  <c r="J11"/>
  <c r="I11"/>
  <c r="H11"/>
  <c r="G11"/>
  <c r="F11"/>
  <c r="E11"/>
  <c r="D11"/>
  <c r="C11"/>
  <c r="B47" i="32"/>
  <c r="J11"/>
  <c r="I11"/>
  <c r="H11"/>
  <c r="G11"/>
  <c r="F11"/>
  <c r="E11"/>
  <c r="D11"/>
  <c r="C11"/>
  <c r="B47" i="31"/>
  <c r="J11"/>
  <c r="I11"/>
  <c r="H11"/>
  <c r="G11"/>
  <c r="F11"/>
  <c r="E11"/>
  <c r="D11"/>
  <c r="C11"/>
  <c r="B47" i="30"/>
  <c r="J11"/>
  <c r="I11"/>
  <c r="H11"/>
  <c r="G11"/>
  <c r="F11"/>
  <c r="E11"/>
  <c r="D11"/>
  <c r="C11"/>
  <c r="B47" i="29"/>
  <c r="J11"/>
  <c r="I11"/>
  <c r="H11"/>
  <c r="G11"/>
  <c r="F11"/>
  <c r="E11"/>
  <c r="D11"/>
  <c r="C11"/>
  <c r="B47" i="28"/>
  <c r="J11"/>
  <c r="I11"/>
  <c r="H11"/>
  <c r="G11"/>
  <c r="F11"/>
  <c r="E11"/>
  <c r="D11"/>
  <c r="C11"/>
  <c r="J11" i="27"/>
  <c r="I11"/>
  <c r="H11"/>
  <c r="G11"/>
  <c r="F11"/>
  <c r="E11"/>
  <c r="D11"/>
  <c r="C11"/>
  <c r="B47"/>
  <c r="B47" i="26"/>
  <c r="J11"/>
  <c r="I11"/>
  <c r="H11"/>
  <c r="G11"/>
  <c r="F11"/>
  <c r="E11"/>
  <c r="D11"/>
  <c r="C11"/>
  <c r="J11" i="25"/>
  <c r="I11"/>
  <c r="H11"/>
  <c r="G11"/>
  <c r="F11"/>
  <c r="E11"/>
  <c r="D11"/>
  <c r="C11"/>
  <c r="B47"/>
  <c r="J11" i="24"/>
  <c r="I11"/>
  <c r="H11"/>
  <c r="G11"/>
  <c r="F11"/>
  <c r="E11"/>
  <c r="D11"/>
  <c r="C11"/>
  <c r="B47"/>
  <c r="J11" i="23"/>
  <c r="I11"/>
  <c r="H11"/>
  <c r="G11"/>
  <c r="F11"/>
  <c r="E11"/>
  <c r="D11"/>
  <c r="C11"/>
  <c r="B47"/>
  <c r="B47" i="22"/>
  <c r="B47" i="20"/>
  <c r="B47" i="19"/>
  <c r="B41" i="18"/>
  <c r="J11" i="22"/>
  <c r="I11"/>
  <c r="H11"/>
  <c r="G11"/>
  <c r="F11"/>
  <c r="E11"/>
  <c r="D11"/>
  <c r="C11"/>
  <c r="D11" i="20"/>
  <c r="E11"/>
  <c r="F11"/>
  <c r="G11"/>
  <c r="H11"/>
  <c r="I11"/>
  <c r="J11"/>
  <c r="C11"/>
  <c r="K16" i="90"/>
  <c r="K15"/>
  <c r="K16" i="88"/>
  <c r="K15"/>
  <c r="K16" i="87"/>
  <c r="K15"/>
  <c r="K16" i="86"/>
  <c r="K15"/>
  <c r="K16" i="85"/>
  <c r="K15"/>
  <c r="K27" i="84"/>
  <c r="K17" i="83"/>
  <c r="K16"/>
  <c r="K15"/>
  <c r="K17" i="82"/>
  <c r="K16"/>
  <c r="K16" i="81"/>
  <c r="K15"/>
  <c r="K16" i="80"/>
  <c r="K16" i="76"/>
  <c r="K16" i="58"/>
  <c r="K15"/>
  <c r="K27" i="57"/>
  <c r="K26"/>
  <c r="K25"/>
  <c r="K24"/>
  <c r="K23"/>
  <c r="K22"/>
  <c r="K21"/>
  <c r="K20"/>
  <c r="K19"/>
  <c r="K18"/>
  <c r="K17"/>
  <c r="K16"/>
  <c r="K15"/>
  <c r="K16" i="56"/>
  <c r="K15"/>
  <c r="K17" i="55"/>
  <c r="K16"/>
  <c r="K15"/>
  <c r="K16" i="54"/>
  <c r="K15"/>
  <c r="K16" i="53"/>
  <c r="K15"/>
  <c r="K16" i="52"/>
  <c r="K15"/>
  <c r="K16" i="51"/>
  <c r="K15"/>
  <c r="K16" i="50"/>
  <c r="K15"/>
  <c r="K16" i="49"/>
  <c r="K15"/>
  <c r="K16" i="48"/>
  <c r="K15"/>
  <c r="H38" i="92"/>
  <c r="I37"/>
  <c r="H36"/>
  <c r="I35"/>
  <c r="H34"/>
  <c r="I33"/>
  <c r="H32"/>
  <c r="I31"/>
  <c r="H30"/>
  <c r="I29"/>
  <c r="H28"/>
  <c r="I27"/>
  <c r="H26"/>
  <c r="I25"/>
  <c r="H24"/>
  <c r="I23"/>
  <c r="H22"/>
  <c r="I21"/>
  <c r="H20"/>
  <c r="I19"/>
  <c r="H18"/>
  <c r="I17"/>
  <c r="H16"/>
  <c r="I15"/>
  <c r="D14"/>
  <c r="J13"/>
  <c r="E14"/>
  <c r="C14"/>
  <c r="K13"/>
  <c r="H15"/>
  <c r="I26"/>
  <c r="J36"/>
  <c r="I16" i="67"/>
  <c r="K15" i="37" l="1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15" i="38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15" i="39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15" i="40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15" i="41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15" i="42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15" i="43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15" i="44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15" i="45"/>
  <c r="K16"/>
  <c r="K17"/>
  <c r="K18"/>
  <c r="K19"/>
  <c r="K20"/>
  <c r="K21"/>
  <c r="K22"/>
  <c r="K23"/>
  <c r="K24"/>
  <c r="K25"/>
  <c r="K26"/>
  <c r="K27"/>
  <c r="K28"/>
  <c r="K29"/>
  <c r="K30"/>
  <c r="K31"/>
  <c r="K15" i="46"/>
  <c r="K16"/>
  <c r="K17"/>
  <c r="K18"/>
  <c r="K19"/>
  <c r="K20"/>
  <c r="K21"/>
  <c r="H31" i="92"/>
  <c r="J20"/>
  <c r="I16" i="76"/>
  <c r="J16"/>
  <c r="H16"/>
  <c r="I16" i="80"/>
  <c r="J16"/>
  <c r="H16"/>
  <c r="I16" i="55"/>
  <c r="J15" i="82"/>
  <c r="K16" i="47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15"/>
  <c r="I34" i="92"/>
  <c r="J28"/>
  <c r="H23"/>
  <c r="I18"/>
  <c r="I38"/>
  <c r="H35"/>
  <c r="J32"/>
  <c r="I30"/>
  <c r="H27"/>
  <c r="J24"/>
  <c r="I22"/>
  <c r="H19"/>
  <c r="J16"/>
  <c r="I15" i="56"/>
  <c r="I16"/>
  <c r="I15" i="57"/>
  <c r="I16"/>
  <c r="I17"/>
  <c r="I18"/>
  <c r="I19"/>
  <c r="I20"/>
  <c r="I21"/>
  <c r="I22"/>
  <c r="I23"/>
  <c r="I24"/>
  <c r="I25"/>
  <c r="I26"/>
  <c r="I27"/>
  <c r="J15" i="58"/>
  <c r="J16"/>
  <c r="I13" i="92"/>
  <c r="K32" i="45"/>
  <c r="K33"/>
  <c r="K34"/>
  <c r="K35"/>
  <c r="K36"/>
  <c r="K37"/>
  <c r="K38"/>
  <c r="K22" i="46"/>
  <c r="K23"/>
  <c r="K24"/>
  <c r="K25"/>
  <c r="K26"/>
  <c r="K27"/>
  <c r="K28"/>
  <c r="K29"/>
  <c r="K30"/>
  <c r="K31"/>
  <c r="K32"/>
  <c r="K33"/>
  <c r="K34"/>
  <c r="K35"/>
  <c r="K36"/>
  <c r="K37"/>
  <c r="K38"/>
  <c r="I15" i="37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28"/>
  <c r="J28"/>
  <c r="H28"/>
  <c r="I29"/>
  <c r="J29"/>
  <c r="H29"/>
  <c r="I30"/>
  <c r="J30"/>
  <c r="H30"/>
  <c r="I31"/>
  <c r="J31"/>
  <c r="H31"/>
  <c r="I32"/>
  <c r="J32"/>
  <c r="H32"/>
  <c r="J33"/>
  <c r="I33"/>
  <c r="H33"/>
  <c r="J34"/>
  <c r="H34"/>
  <c r="I34"/>
  <c r="J35"/>
  <c r="H35"/>
  <c r="I35"/>
  <c r="J36"/>
  <c r="H36"/>
  <c r="I36"/>
  <c r="J37"/>
  <c r="H37"/>
  <c r="I37"/>
  <c r="J38"/>
  <c r="H38"/>
  <c r="I38"/>
  <c r="I15" i="38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28"/>
  <c r="J28"/>
  <c r="H28"/>
  <c r="I29"/>
  <c r="J29"/>
  <c r="H29"/>
  <c r="I30"/>
  <c r="J30"/>
  <c r="H30"/>
  <c r="I31"/>
  <c r="J31"/>
  <c r="H31"/>
  <c r="I32"/>
  <c r="J32"/>
  <c r="H32"/>
  <c r="I33"/>
  <c r="J33"/>
  <c r="H33"/>
  <c r="I34"/>
  <c r="J34"/>
  <c r="H34"/>
  <c r="I35"/>
  <c r="J35"/>
  <c r="H35"/>
  <c r="I36"/>
  <c r="J36"/>
  <c r="H36"/>
  <c r="I37"/>
  <c r="J37"/>
  <c r="H37"/>
  <c r="I38"/>
  <c r="J38"/>
  <c r="H38"/>
  <c r="I15" i="39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28"/>
  <c r="J28"/>
  <c r="H28"/>
  <c r="I29"/>
  <c r="J29"/>
  <c r="H29"/>
  <c r="I30"/>
  <c r="J30"/>
  <c r="H30"/>
  <c r="I31"/>
  <c r="J31"/>
  <c r="H31"/>
  <c r="I32"/>
  <c r="J32"/>
  <c r="H32"/>
  <c r="I33"/>
  <c r="J33"/>
  <c r="H33"/>
  <c r="I34"/>
  <c r="J34"/>
  <c r="H34"/>
  <c r="I35"/>
  <c r="J35"/>
  <c r="H35"/>
  <c r="I36"/>
  <c r="J36"/>
  <c r="H36"/>
  <c r="I37"/>
  <c r="J37"/>
  <c r="H37"/>
  <c r="I38"/>
  <c r="J38"/>
  <c r="H38"/>
  <c r="I15" i="40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28"/>
  <c r="J28"/>
  <c r="H28"/>
  <c r="I29"/>
  <c r="J29"/>
  <c r="H29"/>
  <c r="I30"/>
  <c r="J30"/>
  <c r="H30"/>
  <c r="I31"/>
  <c r="J31"/>
  <c r="H31"/>
  <c r="I32"/>
  <c r="J32"/>
  <c r="H32"/>
  <c r="I33"/>
  <c r="J33"/>
  <c r="H33"/>
  <c r="I34"/>
  <c r="J34"/>
  <c r="H34"/>
  <c r="I35"/>
  <c r="J35"/>
  <c r="H35"/>
  <c r="I36"/>
  <c r="J36"/>
  <c r="H36"/>
  <c r="I37"/>
  <c r="J37"/>
  <c r="H37"/>
  <c r="I38"/>
  <c r="J38"/>
  <c r="H38"/>
  <c r="I15" i="41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28"/>
  <c r="J28"/>
  <c r="H28"/>
  <c r="I29"/>
  <c r="J29"/>
  <c r="H29"/>
  <c r="I30"/>
  <c r="J30"/>
  <c r="H30"/>
  <c r="I31"/>
  <c r="J31"/>
  <c r="H31"/>
  <c r="I32"/>
  <c r="J32"/>
  <c r="H32"/>
  <c r="I33"/>
  <c r="J33"/>
  <c r="H33"/>
  <c r="I34"/>
  <c r="J34"/>
  <c r="H34"/>
  <c r="I35"/>
  <c r="J35"/>
  <c r="H35"/>
  <c r="I36"/>
  <c r="J36"/>
  <c r="H36"/>
  <c r="I37"/>
  <c r="J37"/>
  <c r="H37"/>
  <c r="I38"/>
  <c r="J38"/>
  <c r="H38"/>
  <c r="J15" i="42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28"/>
  <c r="H28"/>
  <c r="I28"/>
  <c r="J29"/>
  <c r="H29"/>
  <c r="I29"/>
  <c r="I30"/>
  <c r="J30"/>
  <c r="H30"/>
  <c r="I31"/>
  <c r="J31"/>
  <c r="H31"/>
  <c r="I32"/>
  <c r="J32"/>
  <c r="H32"/>
  <c r="I33"/>
  <c r="J33"/>
  <c r="H33"/>
  <c r="I34"/>
  <c r="J34"/>
  <c r="H34"/>
  <c r="I35"/>
  <c r="J35"/>
  <c r="H35"/>
  <c r="I36"/>
  <c r="J36"/>
  <c r="H36"/>
  <c r="I37"/>
  <c r="J37"/>
  <c r="H37"/>
  <c r="I38"/>
  <c r="J38"/>
  <c r="H38"/>
  <c r="J15" i="43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28"/>
  <c r="H28"/>
  <c r="I28"/>
  <c r="J29"/>
  <c r="H29"/>
  <c r="I29"/>
  <c r="J30"/>
  <c r="H30"/>
  <c r="I30"/>
  <c r="J31"/>
  <c r="H31"/>
  <c r="I31"/>
  <c r="J32"/>
  <c r="H32"/>
  <c r="I32"/>
  <c r="J33"/>
  <c r="H33"/>
  <c r="I33"/>
  <c r="J34"/>
  <c r="H34"/>
  <c r="I34"/>
  <c r="J35"/>
  <c r="H35"/>
  <c r="I35"/>
  <c r="J36"/>
  <c r="H36"/>
  <c r="I36"/>
  <c r="J37"/>
  <c r="H37"/>
  <c r="I37"/>
  <c r="J38"/>
  <c r="H38"/>
  <c r="I38"/>
  <c r="J15" i="44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28"/>
  <c r="H28"/>
  <c r="I28"/>
  <c r="J29"/>
  <c r="H29"/>
  <c r="I29"/>
  <c r="J30"/>
  <c r="H30"/>
  <c r="I30"/>
  <c r="J31"/>
  <c r="H31"/>
  <c r="I31"/>
  <c r="J32"/>
  <c r="H32"/>
  <c r="I32"/>
  <c r="J33"/>
  <c r="H33"/>
  <c r="I33"/>
  <c r="J34"/>
  <c r="H34"/>
  <c r="I34"/>
  <c r="J35"/>
  <c r="H35"/>
  <c r="I35"/>
  <c r="J36"/>
  <c r="H36"/>
  <c r="I36"/>
  <c r="J37"/>
  <c r="H37"/>
  <c r="I37"/>
  <c r="J38"/>
  <c r="H38"/>
  <c r="I38"/>
  <c r="J15" i="45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28"/>
  <c r="H28"/>
  <c r="I28"/>
  <c r="J29"/>
  <c r="H29"/>
  <c r="I29"/>
  <c r="J30"/>
  <c r="H30"/>
  <c r="I30"/>
  <c r="J31"/>
  <c r="H31"/>
  <c r="I31"/>
  <c r="J32"/>
  <c r="H32"/>
  <c r="I32"/>
  <c r="J33"/>
  <c r="H33"/>
  <c r="I33"/>
  <c r="J34"/>
  <c r="H34"/>
  <c r="I34"/>
  <c r="J35"/>
  <c r="H35"/>
  <c r="I35"/>
  <c r="J36"/>
  <c r="H36"/>
  <c r="I36"/>
  <c r="J37"/>
  <c r="H37"/>
  <c r="I37"/>
  <c r="J38"/>
  <c r="H38"/>
  <c r="I38"/>
  <c r="J15" i="46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38" i="92"/>
  <c r="H37"/>
  <c r="I36"/>
  <c r="J34"/>
  <c r="H33"/>
  <c r="I32"/>
  <c r="J30"/>
  <c r="H29"/>
  <c r="I28"/>
  <c r="J26"/>
  <c r="H25"/>
  <c r="I24"/>
  <c r="J22"/>
  <c r="H21"/>
  <c r="I20"/>
  <c r="J18"/>
  <c r="H17"/>
  <c r="I16"/>
  <c r="H13"/>
  <c r="I15" i="58"/>
  <c r="I16"/>
  <c r="H15" i="57"/>
  <c r="J15"/>
  <c r="H16"/>
  <c r="J16"/>
  <c r="H17"/>
  <c r="J17"/>
  <c r="H18"/>
  <c r="J18"/>
  <c r="H19"/>
  <c r="J19"/>
  <c r="H20"/>
  <c r="J20"/>
  <c r="H21"/>
  <c r="J21"/>
  <c r="H22"/>
  <c r="J22"/>
  <c r="H23"/>
  <c r="J23"/>
  <c r="H24"/>
  <c r="J24"/>
  <c r="H25"/>
  <c r="J25"/>
  <c r="H26"/>
  <c r="J26"/>
  <c r="H27"/>
  <c r="J27"/>
  <c r="H15" i="56"/>
  <c r="J15"/>
  <c r="H16"/>
  <c r="J16"/>
  <c r="J26" i="46"/>
  <c r="H26"/>
  <c r="I26"/>
  <c r="J27"/>
  <c r="H27"/>
  <c r="I27"/>
  <c r="J28"/>
  <c r="H28"/>
  <c r="I28"/>
  <c r="J29"/>
  <c r="H29"/>
  <c r="I29"/>
  <c r="J30"/>
  <c r="H30"/>
  <c r="I30"/>
  <c r="J31"/>
  <c r="H31"/>
  <c r="I31"/>
  <c r="J32"/>
  <c r="H32"/>
  <c r="I32"/>
  <c r="J33"/>
  <c r="H33"/>
  <c r="I33"/>
  <c r="J34"/>
  <c r="H34"/>
  <c r="I34"/>
  <c r="J35"/>
  <c r="H35"/>
  <c r="I35"/>
  <c r="J36"/>
  <c r="H36"/>
  <c r="I36"/>
  <c r="J37"/>
  <c r="H37"/>
  <c r="I37"/>
  <c r="J38"/>
  <c r="H38"/>
  <c r="I38"/>
  <c r="J15" i="47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28"/>
  <c r="H28"/>
  <c r="I28"/>
  <c r="J29"/>
  <c r="H29"/>
  <c r="I29"/>
  <c r="J30"/>
  <c r="H30"/>
  <c r="I30"/>
  <c r="J31"/>
  <c r="H31"/>
  <c r="I31"/>
  <c r="J32"/>
  <c r="H32"/>
  <c r="I32"/>
  <c r="J33"/>
  <c r="H33"/>
  <c r="I33"/>
  <c r="J34"/>
  <c r="H34"/>
  <c r="I34"/>
  <c r="J35"/>
  <c r="H35"/>
  <c r="I35"/>
  <c r="J36"/>
  <c r="H36"/>
  <c r="I36"/>
  <c r="J37"/>
  <c r="H37"/>
  <c r="I37"/>
  <c r="J38"/>
  <c r="H38"/>
  <c r="I38"/>
  <c r="H14" i="61"/>
  <c r="I14"/>
  <c r="G14"/>
  <c r="I15"/>
  <c r="G15"/>
  <c r="H15"/>
  <c r="H16"/>
  <c r="I16"/>
  <c r="G16"/>
  <c r="I17"/>
  <c r="G17"/>
  <c r="H17"/>
  <c r="H18"/>
  <c r="I18"/>
  <c r="G18"/>
  <c r="I19"/>
  <c r="G19"/>
  <c r="H19"/>
  <c r="H20"/>
  <c r="I20"/>
  <c r="G20"/>
  <c r="H22"/>
  <c r="I22"/>
  <c r="G22"/>
  <c r="I15" i="48"/>
  <c r="J15"/>
  <c r="H15"/>
  <c r="I16"/>
  <c r="J16"/>
  <c r="H16"/>
  <c r="I15" i="49"/>
  <c r="J15"/>
  <c r="H15"/>
  <c r="I16"/>
  <c r="J16"/>
  <c r="H16"/>
  <c r="I15" i="50"/>
  <c r="J15"/>
  <c r="H15"/>
  <c r="I16"/>
  <c r="J16"/>
  <c r="H16"/>
  <c r="I15" i="51"/>
  <c r="J15"/>
  <c r="H15"/>
  <c r="I16"/>
  <c r="J16"/>
  <c r="H16"/>
  <c r="I15" i="52"/>
  <c r="J15"/>
  <c r="H15"/>
  <c r="I16"/>
  <c r="J16"/>
  <c r="H16"/>
  <c r="I15" i="53"/>
  <c r="J15"/>
  <c r="H15"/>
  <c r="I16"/>
  <c r="J16"/>
  <c r="H16"/>
  <c r="I15" i="54"/>
  <c r="J15"/>
  <c r="O16" s="1"/>
  <c r="H15"/>
  <c r="I16"/>
  <c r="J16"/>
  <c r="H16"/>
  <c r="J15" i="55"/>
  <c r="I15"/>
  <c r="H16"/>
  <c r="J16"/>
  <c r="O16" s="1"/>
  <c r="I17"/>
  <c r="J17"/>
  <c r="H17"/>
  <c r="J15" i="81"/>
  <c r="H15"/>
  <c r="I15"/>
  <c r="J16"/>
  <c r="H16"/>
  <c r="I16"/>
  <c r="I16" i="82"/>
  <c r="J16"/>
  <c r="O15" s="1"/>
  <c r="H16"/>
  <c r="J17"/>
  <c r="H17"/>
  <c r="I15" i="83"/>
  <c r="J15"/>
  <c r="H15"/>
  <c r="I16"/>
  <c r="J16"/>
  <c r="O15" s="1"/>
  <c r="H16"/>
  <c r="I17"/>
  <c r="J17"/>
  <c r="H17"/>
  <c r="J15" i="85"/>
  <c r="H15"/>
  <c r="I15"/>
  <c r="J16"/>
  <c r="H16"/>
  <c r="I16"/>
  <c r="J15" i="86"/>
  <c r="H15"/>
  <c r="I15"/>
  <c r="J16"/>
  <c r="H16"/>
  <c r="I16"/>
  <c r="J15" i="87"/>
  <c r="H15"/>
  <c r="I15"/>
  <c r="J16"/>
  <c r="H16"/>
  <c r="I16"/>
  <c r="J15" i="88"/>
  <c r="H15"/>
  <c r="I15"/>
  <c r="J16"/>
  <c r="H16"/>
  <c r="I16"/>
  <c r="J15" i="90"/>
  <c r="H15"/>
  <c r="I15"/>
  <c r="J16"/>
  <c r="H16"/>
  <c r="I16"/>
  <c r="J15" i="80"/>
  <c r="H15" i="58"/>
  <c r="H16"/>
  <c r="H15" i="55"/>
  <c r="J37" i="92"/>
  <c r="J35"/>
  <c r="J33"/>
  <c r="J31"/>
  <c r="J29"/>
  <c r="J27"/>
  <c r="J25"/>
  <c r="J23"/>
  <c r="J21"/>
  <c r="J19"/>
  <c r="J17"/>
  <c r="J15"/>
  <c r="G14"/>
  <c r="J14" s="1"/>
  <c r="F14"/>
  <c r="K14" s="1"/>
  <c r="K38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O15" i="80" l="1"/>
  <c r="O16"/>
  <c r="I14" i="92"/>
  <c r="H14"/>
  <c r="C14" i="84" l="1"/>
  <c r="M13" i="64" l="1"/>
  <c r="M14"/>
  <c r="M15"/>
  <c r="M16"/>
  <c r="M17"/>
  <c r="M18"/>
  <c r="M19"/>
  <c r="M20"/>
  <c r="M21"/>
  <c r="M22"/>
  <c r="M23"/>
  <c r="L13"/>
  <c r="I13" s="1"/>
  <c r="F49" i="17" l="1"/>
  <c r="G14" i="65"/>
  <c r="F14"/>
  <c r="K14" s="1"/>
  <c r="E14"/>
  <c r="D14"/>
  <c r="C14"/>
  <c r="N13"/>
  <c r="O15"/>
  <c r="J13"/>
  <c r="K13"/>
  <c r="G14" i="55"/>
  <c r="F14"/>
  <c r="K14" s="1"/>
  <c r="E14"/>
  <c r="D14"/>
  <c r="C14"/>
  <c r="J14" l="1"/>
  <c r="H14"/>
  <c r="I14"/>
  <c r="I14" i="65"/>
  <c r="J14"/>
  <c r="H14"/>
  <c r="O16"/>
  <c r="M12" i="62"/>
  <c r="I13" s="1"/>
  <c r="I13" i="91"/>
  <c r="I14" i="64"/>
  <c r="I23" l="1"/>
  <c r="I21"/>
  <c r="I19"/>
  <c r="I17"/>
  <c r="I15"/>
  <c r="I22"/>
  <c r="I20"/>
  <c r="I18"/>
  <c r="I16"/>
  <c r="I14" i="62"/>
  <c r="H13" i="91"/>
  <c r="G13"/>
  <c r="G15" i="64"/>
  <c r="H15"/>
  <c r="G16"/>
  <c r="H16"/>
  <c r="G17"/>
  <c r="H17"/>
  <c r="G18"/>
  <c r="H18"/>
  <c r="G19"/>
  <c r="H19"/>
  <c r="G20"/>
  <c r="H20"/>
  <c r="G21"/>
  <c r="H21"/>
  <c r="G22"/>
  <c r="H22"/>
  <c r="G23"/>
  <c r="H23"/>
  <c r="H13"/>
  <c r="G13"/>
  <c r="I13" i="61"/>
  <c r="H14" i="64"/>
  <c r="H13" i="61"/>
  <c r="G13"/>
  <c r="G14" i="64"/>
  <c r="N46" i="92" l="1"/>
  <c r="N44"/>
  <c r="N43"/>
  <c r="N42"/>
  <c r="N41"/>
  <c r="N40"/>
  <c r="O15"/>
  <c r="O16" s="1"/>
  <c r="O16" i="82" l="1"/>
  <c r="G14" i="66"/>
  <c r="F14"/>
  <c r="E14"/>
  <c r="D14"/>
  <c r="C14"/>
  <c r="G14" i="67"/>
  <c r="F14"/>
  <c r="E14"/>
  <c r="D14"/>
  <c r="C14"/>
  <c r="G14" i="70"/>
  <c r="F14"/>
  <c r="E14"/>
  <c r="D14"/>
  <c r="C14"/>
  <c r="G14" i="71"/>
  <c r="F14"/>
  <c r="K14" s="1"/>
  <c r="E14"/>
  <c r="D14"/>
  <c r="C14"/>
  <c r="G14" i="72"/>
  <c r="J14" s="1"/>
  <c r="F14"/>
  <c r="E14"/>
  <c r="D14"/>
  <c r="C14"/>
  <c r="G14" i="73"/>
  <c r="F14"/>
  <c r="E14"/>
  <c r="D14"/>
  <c r="C14"/>
  <c r="G14" i="74"/>
  <c r="F14"/>
  <c r="K14" s="1"/>
  <c r="E14"/>
  <c r="D14"/>
  <c r="C14"/>
  <c r="G14" i="75"/>
  <c r="F14"/>
  <c r="E14"/>
  <c r="D14"/>
  <c r="C14"/>
  <c r="D14" i="76"/>
  <c r="E14"/>
  <c r="F14"/>
  <c r="G14"/>
  <c r="C14"/>
  <c r="G14" i="77"/>
  <c r="J14" s="1"/>
  <c r="F14"/>
  <c r="E14"/>
  <c r="D14"/>
  <c r="C14"/>
  <c r="G14" i="78"/>
  <c r="F14"/>
  <c r="E14"/>
  <c r="D14"/>
  <c r="C14"/>
  <c r="G14" i="80"/>
  <c r="F14"/>
  <c r="K14" s="1"/>
  <c r="E14"/>
  <c r="D14"/>
  <c r="C14"/>
  <c r="G14" i="81"/>
  <c r="F14"/>
  <c r="K14" s="1"/>
  <c r="E14"/>
  <c r="D14"/>
  <c r="C14"/>
  <c r="G14" i="82"/>
  <c r="F14"/>
  <c r="K14" s="1"/>
  <c r="E14"/>
  <c r="D14"/>
  <c r="C14"/>
  <c r="G14" i="83"/>
  <c r="F14"/>
  <c r="K14" s="1"/>
  <c r="E14"/>
  <c r="D14"/>
  <c r="C14"/>
  <c r="G14" i="84"/>
  <c r="F14"/>
  <c r="K14" s="1"/>
  <c r="E14"/>
  <c r="D14"/>
  <c r="G14" i="85"/>
  <c r="F14"/>
  <c r="K14" s="1"/>
  <c r="E14"/>
  <c r="D14"/>
  <c r="C14"/>
  <c r="G14" i="86"/>
  <c r="F14"/>
  <c r="K14" s="1"/>
  <c r="E14"/>
  <c r="D14"/>
  <c r="C14"/>
  <c r="G14" i="87"/>
  <c r="F14"/>
  <c r="K14" s="1"/>
  <c r="E14"/>
  <c r="D14"/>
  <c r="C14"/>
  <c r="G14" i="88"/>
  <c r="F14"/>
  <c r="K14" s="1"/>
  <c r="E14"/>
  <c r="D14"/>
  <c r="C14"/>
  <c r="C14" i="89"/>
  <c r="G14"/>
  <c r="F14"/>
  <c r="K14" s="1"/>
  <c r="E14"/>
  <c r="D14"/>
  <c r="O15" i="90"/>
  <c r="O16" s="1"/>
  <c r="K13"/>
  <c r="J13"/>
  <c r="I13"/>
  <c r="H13"/>
  <c r="D14"/>
  <c r="E14"/>
  <c r="F14"/>
  <c r="K14" s="1"/>
  <c r="G14"/>
  <c r="C14"/>
  <c r="L26" i="91"/>
  <c r="H15" i="70"/>
  <c r="H16"/>
  <c r="J15" i="66"/>
  <c r="O15" s="1"/>
  <c r="I13" i="65"/>
  <c r="H13"/>
  <c r="K16" i="66"/>
  <c r="J16"/>
  <c r="I16"/>
  <c r="H16"/>
  <c r="K15"/>
  <c r="O16"/>
  <c r="I15"/>
  <c r="H15"/>
  <c r="K14"/>
  <c r="J14"/>
  <c r="I14"/>
  <c r="H14"/>
  <c r="K13"/>
  <c r="J13"/>
  <c r="I13"/>
  <c r="H13"/>
  <c r="K16" i="67"/>
  <c r="J16"/>
  <c r="H16"/>
  <c r="K15"/>
  <c r="J15"/>
  <c r="O15" s="1"/>
  <c r="I15"/>
  <c r="H15"/>
  <c r="K14"/>
  <c r="J14"/>
  <c r="I14"/>
  <c r="H14"/>
  <c r="K13"/>
  <c r="J13"/>
  <c r="I13"/>
  <c r="H13"/>
  <c r="K16" i="70"/>
  <c r="J16"/>
  <c r="I16"/>
  <c r="K15"/>
  <c r="J15"/>
  <c r="O15" s="1"/>
  <c r="O16" s="1"/>
  <c r="I15"/>
  <c r="K14"/>
  <c r="J14"/>
  <c r="I14"/>
  <c r="K13"/>
  <c r="J13"/>
  <c r="I13"/>
  <c r="H13"/>
  <c r="K16" i="71"/>
  <c r="J16"/>
  <c r="I16"/>
  <c r="H16"/>
  <c r="K15"/>
  <c r="J15"/>
  <c r="O15" s="1"/>
  <c r="I15"/>
  <c r="H15"/>
  <c r="J14"/>
  <c r="H14"/>
  <c r="K13"/>
  <c r="J13"/>
  <c r="I13"/>
  <c r="H13"/>
  <c r="K16" i="72"/>
  <c r="J16"/>
  <c r="I16"/>
  <c r="H16"/>
  <c r="K15"/>
  <c r="J15"/>
  <c r="O15" s="1"/>
  <c r="O16" s="1"/>
  <c r="I15"/>
  <c r="H15"/>
  <c r="K14"/>
  <c r="I14"/>
  <c r="K13"/>
  <c r="J13"/>
  <c r="I13"/>
  <c r="H13"/>
  <c r="K16" i="73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6" i="74"/>
  <c r="J16"/>
  <c r="I16"/>
  <c r="H16"/>
  <c r="K15"/>
  <c r="J15"/>
  <c r="O15" s="1"/>
  <c r="O16" s="1"/>
  <c r="I15"/>
  <c r="H15"/>
  <c r="J14"/>
  <c r="H14"/>
  <c r="K13"/>
  <c r="J13"/>
  <c r="I13"/>
  <c r="H13"/>
  <c r="K16" i="75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5" i="76"/>
  <c r="J15"/>
  <c r="O15" s="1"/>
  <c r="O16" s="1"/>
  <c r="I15"/>
  <c r="K14"/>
  <c r="J14"/>
  <c r="I14"/>
  <c r="H14"/>
  <c r="K13"/>
  <c r="J13"/>
  <c r="I13"/>
  <c r="H13"/>
  <c r="K16" i="77"/>
  <c r="J16"/>
  <c r="I16"/>
  <c r="H16"/>
  <c r="K15"/>
  <c r="J15"/>
  <c r="O15" s="1"/>
  <c r="O16" s="1"/>
  <c r="I15"/>
  <c r="H15"/>
  <c r="K14"/>
  <c r="K13"/>
  <c r="J13"/>
  <c r="I13"/>
  <c r="H13"/>
  <c r="K16" i="78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3" i="80"/>
  <c r="J13"/>
  <c r="I13"/>
  <c r="H13"/>
  <c r="K13" i="81"/>
  <c r="J13"/>
  <c r="I13"/>
  <c r="H13"/>
  <c r="K13" i="82"/>
  <c r="J13"/>
  <c r="I13"/>
  <c r="H13"/>
  <c r="O16" i="83"/>
  <c r="K13"/>
  <c r="J13"/>
  <c r="I13"/>
  <c r="H13"/>
  <c r="K13" i="84"/>
  <c r="J13"/>
  <c r="I13"/>
  <c r="H13"/>
  <c r="K13" i="85"/>
  <c r="J13"/>
  <c r="I13"/>
  <c r="H13"/>
  <c r="O15" i="86"/>
  <c r="O16" s="1"/>
  <c r="K13"/>
  <c r="J13"/>
  <c r="I13"/>
  <c r="H13"/>
  <c r="O15" i="87"/>
  <c r="O16" s="1"/>
  <c r="K13"/>
  <c r="J13"/>
  <c r="I13"/>
  <c r="H13"/>
  <c r="O15" i="88"/>
  <c r="O16" s="1"/>
  <c r="K13"/>
  <c r="J13"/>
  <c r="I13"/>
  <c r="H13"/>
  <c r="K16" i="89"/>
  <c r="J16"/>
  <c r="I16"/>
  <c r="H16"/>
  <c r="K15"/>
  <c r="J15"/>
  <c r="O15" s="1"/>
  <c r="O16" s="1"/>
  <c r="I15"/>
  <c r="H15"/>
  <c r="J14"/>
  <c r="H14"/>
  <c r="K13"/>
  <c r="J13"/>
  <c r="I13"/>
  <c r="H13"/>
  <c r="N33" i="81"/>
  <c r="N38" i="90"/>
  <c r="N37"/>
  <c r="N36"/>
  <c r="N35"/>
  <c r="N33"/>
  <c r="N32"/>
  <c r="N31"/>
  <c r="N30"/>
  <c r="N29"/>
  <c r="N38" i="89"/>
  <c r="N37"/>
  <c r="N36"/>
  <c r="N35"/>
  <c r="N33"/>
  <c r="N32"/>
  <c r="N31"/>
  <c r="N30"/>
  <c r="N29"/>
  <c r="N38" i="88"/>
  <c r="N37"/>
  <c r="N36"/>
  <c r="N35"/>
  <c r="N33"/>
  <c r="N32"/>
  <c r="N31"/>
  <c r="N30"/>
  <c r="N29"/>
  <c r="N38" i="87"/>
  <c r="N37"/>
  <c r="N36"/>
  <c r="N35"/>
  <c r="N33"/>
  <c r="N32"/>
  <c r="N31"/>
  <c r="N30"/>
  <c r="N29"/>
  <c r="N38" i="86"/>
  <c r="N37"/>
  <c r="N36"/>
  <c r="N35"/>
  <c r="N33"/>
  <c r="N32"/>
  <c r="N31"/>
  <c r="N30"/>
  <c r="N29"/>
  <c r="N38" i="85"/>
  <c r="N37"/>
  <c r="N36"/>
  <c r="N35"/>
  <c r="N33"/>
  <c r="N32"/>
  <c r="N31"/>
  <c r="N30"/>
  <c r="N29"/>
  <c r="N38" i="84"/>
  <c r="N37"/>
  <c r="N36"/>
  <c r="N35"/>
  <c r="N33"/>
  <c r="N32"/>
  <c r="N31"/>
  <c r="N30"/>
  <c r="N29"/>
  <c r="N38" i="83"/>
  <c r="N37"/>
  <c r="N36"/>
  <c r="N35"/>
  <c r="N33"/>
  <c r="N32"/>
  <c r="N31"/>
  <c r="N30"/>
  <c r="N29"/>
  <c r="N38" i="82"/>
  <c r="N37"/>
  <c r="N36"/>
  <c r="N35"/>
  <c r="N33"/>
  <c r="N32"/>
  <c r="N31"/>
  <c r="N30"/>
  <c r="N29"/>
  <c r="N38" i="81"/>
  <c r="N37"/>
  <c r="N36"/>
  <c r="N35"/>
  <c r="N32"/>
  <c r="N31"/>
  <c r="N30"/>
  <c r="N29"/>
  <c r="N38" i="80"/>
  <c r="N37"/>
  <c r="N36"/>
  <c r="N35"/>
  <c r="N33"/>
  <c r="N32"/>
  <c r="N31"/>
  <c r="N30"/>
  <c r="N29"/>
  <c r="N38" i="78"/>
  <c r="N37"/>
  <c r="N36"/>
  <c r="N35"/>
  <c r="N33"/>
  <c r="N32"/>
  <c r="N31"/>
  <c r="N30"/>
  <c r="N29"/>
  <c r="N38" i="77"/>
  <c r="N37"/>
  <c r="N36"/>
  <c r="N35"/>
  <c r="N33"/>
  <c r="N32"/>
  <c r="N31"/>
  <c r="N30"/>
  <c r="N29"/>
  <c r="N38" i="76"/>
  <c r="N37"/>
  <c r="N36"/>
  <c r="N35"/>
  <c r="N33"/>
  <c r="N32"/>
  <c r="N31"/>
  <c r="N30"/>
  <c r="N29"/>
  <c r="N38" i="75"/>
  <c r="N37"/>
  <c r="N36"/>
  <c r="N35"/>
  <c r="N33"/>
  <c r="N32"/>
  <c r="N31"/>
  <c r="N30"/>
  <c r="N29"/>
  <c r="N38" i="74"/>
  <c r="N37"/>
  <c r="N36"/>
  <c r="N35"/>
  <c r="N33"/>
  <c r="N32"/>
  <c r="N31"/>
  <c r="N30"/>
  <c r="N29"/>
  <c r="N38" i="73"/>
  <c r="N37"/>
  <c r="N36"/>
  <c r="N35"/>
  <c r="N33"/>
  <c r="N32"/>
  <c r="N31"/>
  <c r="N30"/>
  <c r="N29"/>
  <c r="N38" i="72"/>
  <c r="N37"/>
  <c r="N36"/>
  <c r="N35"/>
  <c r="N33"/>
  <c r="N32"/>
  <c r="N31"/>
  <c r="N30"/>
  <c r="N29"/>
  <c r="N38" i="71"/>
  <c r="N37"/>
  <c r="N36"/>
  <c r="N35"/>
  <c r="N33"/>
  <c r="N32"/>
  <c r="N31"/>
  <c r="N30"/>
  <c r="N29"/>
  <c r="N38" i="70"/>
  <c r="N37"/>
  <c r="N36"/>
  <c r="N35"/>
  <c r="N33"/>
  <c r="N32"/>
  <c r="N31"/>
  <c r="N30"/>
  <c r="N29"/>
  <c r="N38" i="67"/>
  <c r="N37"/>
  <c r="N36"/>
  <c r="N35"/>
  <c r="N33"/>
  <c r="N32"/>
  <c r="N31"/>
  <c r="N30"/>
  <c r="N29"/>
  <c r="N38" i="66"/>
  <c r="N37"/>
  <c r="N36"/>
  <c r="N35"/>
  <c r="N33"/>
  <c r="N32"/>
  <c r="N31"/>
  <c r="N30"/>
  <c r="N29"/>
  <c r="N38" i="65"/>
  <c r="N37"/>
  <c r="N36"/>
  <c r="N35"/>
  <c r="N33"/>
  <c r="N32"/>
  <c r="N31"/>
  <c r="N30"/>
  <c r="N29"/>
  <c r="I23" i="17"/>
  <c r="H23"/>
  <c r="G23"/>
  <c r="I22"/>
  <c r="H22"/>
  <c r="G22"/>
  <c r="I21"/>
  <c r="H21"/>
  <c r="G21"/>
  <c r="H14" i="77" l="1"/>
  <c r="I14" i="74"/>
  <c r="H14" i="72"/>
  <c r="H14" i="70"/>
  <c r="H14" i="84"/>
  <c r="J14"/>
  <c r="I14"/>
  <c r="J14" i="90"/>
  <c r="H14"/>
  <c r="I14"/>
  <c r="J14" i="88"/>
  <c r="H14"/>
  <c r="I14"/>
  <c r="J14" i="86"/>
  <c r="H14"/>
  <c r="I14"/>
  <c r="I14" i="83"/>
  <c r="J14"/>
  <c r="H14"/>
  <c r="J14" i="81"/>
  <c r="H14"/>
  <c r="I14"/>
  <c r="J14" i="87"/>
  <c r="H14"/>
  <c r="I14"/>
  <c r="J14" i="85"/>
  <c r="H14"/>
  <c r="I14"/>
  <c r="I14" i="82"/>
  <c r="J14"/>
  <c r="H14"/>
  <c r="I14" i="80"/>
  <c r="H14"/>
  <c r="J14"/>
  <c r="O15" i="81"/>
  <c r="O16" s="1"/>
  <c r="O16" i="67"/>
  <c r="O15" i="85"/>
  <c r="O16" s="1"/>
  <c r="O16" i="71"/>
  <c r="I14" i="89"/>
  <c r="I14" i="77"/>
  <c r="I14" i="71"/>
  <c r="C14" i="21"/>
  <c r="J13" i="1"/>
  <c r="H15"/>
  <c r="H13"/>
  <c r="I13"/>
  <c r="I15"/>
  <c r="J15"/>
  <c r="O15" s="1"/>
  <c r="O16" s="1"/>
  <c r="H16"/>
  <c r="I16"/>
  <c r="J16"/>
  <c r="H17"/>
  <c r="I17"/>
  <c r="J17"/>
  <c r="H18"/>
  <c r="I18"/>
  <c r="J18"/>
  <c r="H19"/>
  <c r="I19"/>
  <c r="J19"/>
  <c r="H20"/>
  <c r="I20"/>
  <c r="J20"/>
  <c r="H21"/>
  <c r="I21"/>
  <c r="J21"/>
  <c r="H22"/>
  <c r="I22"/>
  <c r="J22"/>
  <c r="H23"/>
  <c r="I23"/>
  <c r="J23"/>
  <c r="H24"/>
  <c r="I24"/>
  <c r="J24"/>
  <c r="H25"/>
  <c r="I25"/>
  <c r="J25"/>
  <c r="H26"/>
  <c r="I26"/>
  <c r="J26"/>
  <c r="H27"/>
  <c r="I27"/>
  <c r="J27"/>
  <c r="H28"/>
  <c r="I28"/>
  <c r="J28"/>
  <c r="H29"/>
  <c r="I29"/>
  <c r="J29"/>
  <c r="H30"/>
  <c r="I30"/>
  <c r="J30"/>
  <c r="H31"/>
  <c r="I31"/>
  <c r="J31"/>
  <c r="H32"/>
  <c r="I32"/>
  <c r="J32"/>
  <c r="H33"/>
  <c r="I33"/>
  <c r="J33"/>
  <c r="H34"/>
  <c r="I34"/>
  <c r="J34"/>
  <c r="H35"/>
  <c r="I35"/>
  <c r="J35"/>
  <c r="H36"/>
  <c r="I36"/>
  <c r="J36"/>
  <c r="H37"/>
  <c r="I37"/>
  <c r="J37"/>
  <c r="H38"/>
  <c r="I38"/>
  <c r="J38"/>
  <c r="C14"/>
  <c r="D14"/>
  <c r="E14"/>
  <c r="F14"/>
  <c r="G14"/>
  <c r="H15" i="21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13"/>
  <c r="L29" i="63"/>
  <c r="L28"/>
  <c r="L27"/>
  <c r="L26"/>
  <c r="I14" i="1" l="1"/>
  <c r="H14"/>
  <c r="J14"/>
  <c r="G14" i="54"/>
  <c r="L16" i="62"/>
  <c r="L17"/>
  <c r="D14" i="58"/>
  <c r="E14"/>
  <c r="F14"/>
  <c r="K14" s="1"/>
  <c r="G14"/>
  <c r="C14"/>
  <c r="D14" i="57"/>
  <c r="E14"/>
  <c r="F14"/>
  <c r="K14" s="1"/>
  <c r="G14"/>
  <c r="C14"/>
  <c r="D14" i="56"/>
  <c r="E14"/>
  <c r="F14"/>
  <c r="K14" s="1"/>
  <c r="G14"/>
  <c r="C14"/>
  <c r="C14" i="54"/>
  <c r="D14"/>
  <c r="E14"/>
  <c r="F14"/>
  <c r="K14" s="1"/>
  <c r="D14" i="53"/>
  <c r="E14"/>
  <c r="F14"/>
  <c r="K14" s="1"/>
  <c r="G14"/>
  <c r="C14"/>
  <c r="D14" i="52"/>
  <c r="E14"/>
  <c r="F14"/>
  <c r="K14" s="1"/>
  <c r="G14"/>
  <c r="C14"/>
  <c r="D14" i="51"/>
  <c r="E14"/>
  <c r="F14"/>
  <c r="K14" s="1"/>
  <c r="G14"/>
  <c r="C14"/>
  <c r="D14" i="50"/>
  <c r="E14"/>
  <c r="F14"/>
  <c r="K14" s="1"/>
  <c r="G14"/>
  <c r="C14"/>
  <c r="D14" i="49"/>
  <c r="E14"/>
  <c r="F14"/>
  <c r="K14" s="1"/>
  <c r="G14"/>
  <c r="D14" i="48"/>
  <c r="E14"/>
  <c r="F14"/>
  <c r="K14" s="1"/>
  <c r="G14"/>
  <c r="C14"/>
  <c r="O16"/>
  <c r="G13" i="62"/>
  <c r="G14"/>
  <c r="H14"/>
  <c r="G13" i="17"/>
  <c r="L24" i="62"/>
  <c r="L23"/>
  <c r="L22"/>
  <c r="L20"/>
  <c r="L19"/>
  <c r="L18"/>
  <c r="H13"/>
  <c r="F50" i="61"/>
  <c r="L41"/>
  <c r="L34"/>
  <c r="L33"/>
  <c r="L32"/>
  <c r="L28"/>
  <c r="L27"/>
  <c r="L26"/>
  <c r="L25"/>
  <c r="L24"/>
  <c r="I14" i="48" l="1"/>
  <c r="J14"/>
  <c r="H14"/>
  <c r="I14" i="49"/>
  <c r="J14"/>
  <c r="H14"/>
  <c r="I14" i="51"/>
  <c r="J14"/>
  <c r="H14"/>
  <c r="I14" i="53"/>
  <c r="J14"/>
  <c r="H14"/>
  <c r="I14" i="57"/>
  <c r="J14"/>
  <c r="H14"/>
  <c r="I14" i="50"/>
  <c r="J14"/>
  <c r="H14"/>
  <c r="I14" i="52"/>
  <c r="J14"/>
  <c r="H14"/>
  <c r="I14" i="56"/>
  <c r="J14"/>
  <c r="H14"/>
  <c r="J14" i="58"/>
  <c r="H14"/>
  <c r="I14"/>
  <c r="I14" i="54"/>
  <c r="J14"/>
  <c r="H14"/>
  <c r="O17" i="55"/>
  <c r="H14" i="17"/>
  <c r="H15"/>
  <c r="H16"/>
  <c r="H17"/>
  <c r="H18"/>
  <c r="H19"/>
  <c r="H20"/>
  <c r="H24"/>
  <c r="H25"/>
  <c r="H26"/>
  <c r="H27"/>
  <c r="H28"/>
  <c r="H29"/>
  <c r="H30"/>
  <c r="H31"/>
  <c r="H13"/>
  <c r="I14"/>
  <c r="I15"/>
  <c r="I16"/>
  <c r="I17"/>
  <c r="I18"/>
  <c r="I19"/>
  <c r="I20"/>
  <c r="I24"/>
  <c r="I25"/>
  <c r="I26"/>
  <c r="I27"/>
  <c r="I28"/>
  <c r="I29"/>
  <c r="I30"/>
  <c r="I31"/>
  <c r="I13"/>
  <c r="N48" i="60"/>
  <c r="N47"/>
  <c r="N46"/>
  <c r="N45"/>
  <c r="N43"/>
  <c r="N42"/>
  <c r="N41"/>
  <c r="N38"/>
  <c r="N35" i="59"/>
  <c r="N34"/>
  <c r="N33"/>
  <c r="N32"/>
  <c r="N30"/>
  <c r="N29"/>
  <c r="N28"/>
  <c r="N27"/>
  <c r="N48" i="58"/>
  <c r="N46"/>
  <c r="N45"/>
  <c r="N44"/>
  <c r="N43"/>
  <c r="N42"/>
  <c r="O16"/>
  <c r="K13"/>
  <c r="J13"/>
  <c r="I13"/>
  <c r="H13"/>
  <c r="N38" i="57"/>
  <c r="N37"/>
  <c r="N36"/>
  <c r="N35"/>
  <c r="N33"/>
  <c r="N32"/>
  <c r="N31"/>
  <c r="N30"/>
  <c r="N29"/>
  <c r="O16"/>
  <c r="K13"/>
  <c r="J13"/>
  <c r="I13"/>
  <c r="H13"/>
  <c r="N38" i="56"/>
  <c r="N37"/>
  <c r="N36"/>
  <c r="N35"/>
  <c r="N33"/>
  <c r="N32"/>
  <c r="N31"/>
  <c r="N30"/>
  <c r="N29"/>
  <c r="O16"/>
  <c r="K13"/>
  <c r="J13"/>
  <c r="I13"/>
  <c r="H13"/>
  <c r="N38" i="55"/>
  <c r="N37"/>
  <c r="N36"/>
  <c r="N35"/>
  <c r="N33"/>
  <c r="N32"/>
  <c r="N31"/>
  <c r="N30"/>
  <c r="N29"/>
  <c r="K13"/>
  <c r="J13"/>
  <c r="I13"/>
  <c r="H13"/>
  <c r="N38" i="54"/>
  <c r="N37"/>
  <c r="N36"/>
  <c r="N35"/>
  <c r="N33"/>
  <c r="N32"/>
  <c r="N31"/>
  <c r="N30"/>
  <c r="N29"/>
  <c r="K13"/>
  <c r="J13"/>
  <c r="I13"/>
  <c r="H13"/>
  <c r="N38" i="53"/>
  <c r="N37"/>
  <c r="N36"/>
  <c r="N35"/>
  <c r="N33"/>
  <c r="N32"/>
  <c r="N31"/>
  <c r="N30"/>
  <c r="N29"/>
  <c r="O16"/>
  <c r="K13"/>
  <c r="J13"/>
  <c r="I13"/>
  <c r="H13"/>
  <c r="N38" i="52"/>
  <c r="N37"/>
  <c r="N36"/>
  <c r="N35"/>
  <c r="N33"/>
  <c r="N32"/>
  <c r="N31"/>
  <c r="N30"/>
  <c r="N29"/>
  <c r="O16"/>
  <c r="K13"/>
  <c r="J13"/>
  <c r="I13"/>
  <c r="H13"/>
  <c r="N38" i="51"/>
  <c r="N37"/>
  <c r="N36"/>
  <c r="N35"/>
  <c r="N33"/>
  <c r="N32"/>
  <c r="N31"/>
  <c r="N30"/>
  <c r="N29"/>
  <c r="O16"/>
  <c r="K13"/>
  <c r="J13"/>
  <c r="I13"/>
  <c r="H13"/>
  <c r="N38" i="50"/>
  <c r="N37"/>
  <c r="N36"/>
  <c r="N35"/>
  <c r="N33"/>
  <c r="N32"/>
  <c r="N31"/>
  <c r="N30"/>
  <c r="N29"/>
  <c r="O16"/>
  <c r="K13"/>
  <c r="J13"/>
  <c r="I13"/>
  <c r="H13"/>
  <c r="N38" i="49"/>
  <c r="N37"/>
  <c r="N36"/>
  <c r="N35"/>
  <c r="N33"/>
  <c r="N32"/>
  <c r="N31"/>
  <c r="N30"/>
  <c r="N29"/>
  <c r="O16"/>
  <c r="K13"/>
  <c r="J13"/>
  <c r="I13"/>
  <c r="H13"/>
  <c r="N38" i="48"/>
  <c r="N37"/>
  <c r="N36"/>
  <c r="N35"/>
  <c r="N33"/>
  <c r="N32"/>
  <c r="N31"/>
  <c r="N30"/>
  <c r="N29"/>
  <c r="O17"/>
  <c r="K13"/>
  <c r="J13"/>
  <c r="I13"/>
  <c r="H13"/>
  <c r="N38" i="20"/>
  <c r="O17" i="49" l="1"/>
  <c r="O17" i="51"/>
  <c r="O17" i="53"/>
  <c r="O17" i="58"/>
  <c r="O17" i="50"/>
  <c r="O17" i="52"/>
  <c r="O17" i="54"/>
  <c r="O17" i="57"/>
  <c r="O17" i="56"/>
  <c r="G14" i="17"/>
  <c r="G15"/>
  <c r="G16"/>
  <c r="G17"/>
  <c r="G18"/>
  <c r="G19"/>
  <c r="G20"/>
  <c r="G24"/>
  <c r="G25"/>
  <c r="G26"/>
  <c r="G27"/>
  <c r="G28"/>
  <c r="G29"/>
  <c r="G30"/>
  <c r="G31"/>
  <c r="D14" i="47"/>
  <c r="E14"/>
  <c r="F14"/>
  <c r="K14" s="1"/>
  <c r="G14"/>
  <c r="C14"/>
  <c r="D14" i="46"/>
  <c r="E14"/>
  <c r="F14"/>
  <c r="K14" s="1"/>
  <c r="G14"/>
  <c r="C14"/>
  <c r="D14" i="45"/>
  <c r="E14"/>
  <c r="F14"/>
  <c r="K14" s="1"/>
  <c r="G14"/>
  <c r="C14"/>
  <c r="D14" i="44"/>
  <c r="E14"/>
  <c r="F14"/>
  <c r="K14" s="1"/>
  <c r="G14"/>
  <c r="C14"/>
  <c r="D14" i="43"/>
  <c r="E14"/>
  <c r="F14"/>
  <c r="K14" s="1"/>
  <c r="G14"/>
  <c r="C14"/>
  <c r="D14" i="42"/>
  <c r="E14"/>
  <c r="F14"/>
  <c r="K14" s="1"/>
  <c r="G14"/>
  <c r="C14"/>
  <c r="D14" i="41"/>
  <c r="E14"/>
  <c r="F14"/>
  <c r="K14" s="1"/>
  <c r="G14"/>
  <c r="C14"/>
  <c r="D14" i="40"/>
  <c r="E14"/>
  <c r="F14"/>
  <c r="K14" s="1"/>
  <c r="G14"/>
  <c r="C14"/>
  <c r="D14" i="39"/>
  <c r="E14"/>
  <c r="F14"/>
  <c r="K14" s="1"/>
  <c r="G14"/>
  <c r="C14"/>
  <c r="D14" i="38"/>
  <c r="E14"/>
  <c r="F14"/>
  <c r="K14" s="1"/>
  <c r="G14"/>
  <c r="C14"/>
  <c r="G14" i="37"/>
  <c r="D14"/>
  <c r="E14"/>
  <c r="F14"/>
  <c r="K14" s="1"/>
  <c r="C14"/>
  <c r="K38" i="36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D14"/>
  <c r="E14"/>
  <c r="F14"/>
  <c r="K14" s="1"/>
  <c r="G14"/>
  <c r="C14"/>
  <c r="G14" i="35"/>
  <c r="J14" s="1"/>
  <c r="D14"/>
  <c r="E14"/>
  <c r="F14"/>
  <c r="K14" s="1"/>
  <c r="C14"/>
  <c r="D14" i="21"/>
  <c r="E14"/>
  <c r="F14"/>
  <c r="K14" s="1"/>
  <c r="G14"/>
  <c r="K14" i="1"/>
  <c r="N46" i="47"/>
  <c r="N44"/>
  <c r="N43"/>
  <c r="N42"/>
  <c r="N41"/>
  <c r="N40"/>
  <c r="O15"/>
  <c r="K13"/>
  <c r="J13"/>
  <c r="I13"/>
  <c r="H13"/>
  <c r="N45" i="46"/>
  <c r="N44"/>
  <c r="N43"/>
  <c r="N42"/>
  <c r="N41"/>
  <c r="O15"/>
  <c r="K13"/>
  <c r="J13"/>
  <c r="I13"/>
  <c r="H13"/>
  <c r="N45" i="45"/>
  <c r="N44"/>
  <c r="N43"/>
  <c r="N42"/>
  <c r="N41"/>
  <c r="K39"/>
  <c r="J39"/>
  <c r="I39"/>
  <c r="H39"/>
  <c r="O15"/>
  <c r="K13"/>
  <c r="J13"/>
  <c r="I13"/>
  <c r="H13"/>
  <c r="N46" i="44"/>
  <c r="N44"/>
  <c r="N43"/>
  <c r="N42"/>
  <c r="N41"/>
  <c r="N40"/>
  <c r="O15"/>
  <c r="K13"/>
  <c r="J13"/>
  <c r="I13"/>
  <c r="H13"/>
  <c r="N45" i="43"/>
  <c r="N44"/>
  <c r="N43"/>
  <c r="N42"/>
  <c r="N41"/>
  <c r="O15"/>
  <c r="K13"/>
  <c r="J13"/>
  <c r="I13"/>
  <c r="H13"/>
  <c r="N46" i="42"/>
  <c r="N44"/>
  <c r="N43"/>
  <c r="N42"/>
  <c r="N41"/>
  <c r="N40"/>
  <c r="O15"/>
  <c r="K13"/>
  <c r="J13"/>
  <c r="I13"/>
  <c r="H13"/>
  <c r="N46" i="41"/>
  <c r="N44"/>
  <c r="N43"/>
  <c r="N42"/>
  <c r="N41"/>
  <c r="N40"/>
  <c r="O15"/>
  <c r="K13"/>
  <c r="J13"/>
  <c r="I13"/>
  <c r="H13"/>
  <c r="N46" i="40"/>
  <c r="N44"/>
  <c r="N43"/>
  <c r="N42"/>
  <c r="N41"/>
  <c r="N40"/>
  <c r="O15"/>
  <c r="K13"/>
  <c r="J13"/>
  <c r="I13"/>
  <c r="H13"/>
  <c r="N46" i="39"/>
  <c r="N44"/>
  <c r="N43"/>
  <c r="N42"/>
  <c r="N41"/>
  <c r="N40"/>
  <c r="O15"/>
  <c r="K13"/>
  <c r="J13"/>
  <c r="I13"/>
  <c r="H13"/>
  <c r="N46" i="38"/>
  <c r="N44"/>
  <c r="N43"/>
  <c r="N42"/>
  <c r="N41"/>
  <c r="N40"/>
  <c r="O15"/>
  <c r="K13"/>
  <c r="J13"/>
  <c r="I13"/>
  <c r="H13"/>
  <c r="N46" i="37"/>
  <c r="N44"/>
  <c r="N43"/>
  <c r="N42"/>
  <c r="N41"/>
  <c r="N40"/>
  <c r="O15"/>
  <c r="K13"/>
  <c r="J13"/>
  <c r="I13"/>
  <c r="H13"/>
  <c r="N46" i="36"/>
  <c r="N44"/>
  <c r="N43"/>
  <c r="N42"/>
  <c r="N41"/>
  <c r="N40"/>
  <c r="J38"/>
  <c r="I38"/>
  <c r="H38"/>
  <c r="J37"/>
  <c r="I37"/>
  <c r="H37"/>
  <c r="J36"/>
  <c r="I36"/>
  <c r="H36"/>
  <c r="J35"/>
  <c r="I35"/>
  <c r="H35"/>
  <c r="J34"/>
  <c r="I34"/>
  <c r="H34"/>
  <c r="J33"/>
  <c r="I33"/>
  <c r="H33"/>
  <c r="J32"/>
  <c r="I32"/>
  <c r="H32"/>
  <c r="J31"/>
  <c r="I31"/>
  <c r="H31"/>
  <c r="J30"/>
  <c r="I30"/>
  <c r="H30"/>
  <c r="J29"/>
  <c r="I29"/>
  <c r="H29"/>
  <c r="J28"/>
  <c r="I28"/>
  <c r="H28"/>
  <c r="J27"/>
  <c r="I27"/>
  <c r="H27"/>
  <c r="J26"/>
  <c r="I26"/>
  <c r="H26"/>
  <c r="J25"/>
  <c r="I25"/>
  <c r="H25"/>
  <c r="J24"/>
  <c r="I24"/>
  <c r="H24"/>
  <c r="J23"/>
  <c r="I23"/>
  <c r="H23"/>
  <c r="J22"/>
  <c r="I22"/>
  <c r="H22"/>
  <c r="J21"/>
  <c r="I21"/>
  <c r="H21"/>
  <c r="J20"/>
  <c r="I20"/>
  <c r="H20"/>
  <c r="J19"/>
  <c r="I19"/>
  <c r="H19"/>
  <c r="J18"/>
  <c r="I18"/>
  <c r="H18"/>
  <c r="J17"/>
  <c r="I17"/>
  <c r="H17"/>
  <c r="J16"/>
  <c r="I16"/>
  <c r="H16"/>
  <c r="J15"/>
  <c r="O15" s="1"/>
  <c r="I15"/>
  <c r="H15"/>
  <c r="K13"/>
  <c r="J13"/>
  <c r="I13"/>
  <c r="H13"/>
  <c r="N46" i="35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3"/>
  <c r="N45"/>
  <c r="N44"/>
  <c r="N43"/>
  <c r="N41"/>
  <c r="N40"/>
  <c r="N39"/>
  <c r="N38"/>
  <c r="N46" i="32"/>
  <c r="N45"/>
  <c r="N44"/>
  <c r="N43"/>
  <c r="N41"/>
  <c r="N40"/>
  <c r="N39"/>
  <c r="N38"/>
  <c r="N46" i="31"/>
  <c r="N45"/>
  <c r="N44"/>
  <c r="N43"/>
  <c r="N41"/>
  <c r="N40"/>
  <c r="N39"/>
  <c r="N38"/>
  <c r="N46" i="30"/>
  <c r="N45"/>
  <c r="N44"/>
  <c r="N43"/>
  <c r="N41"/>
  <c r="N40"/>
  <c r="N39"/>
  <c r="N38"/>
  <c r="N46" i="29"/>
  <c r="N45"/>
  <c r="N44"/>
  <c r="N43"/>
  <c r="N41"/>
  <c r="N40"/>
  <c r="N39"/>
  <c r="N38"/>
  <c r="N46" i="28"/>
  <c r="N45"/>
  <c r="N44"/>
  <c r="N43"/>
  <c r="N41"/>
  <c r="N40"/>
  <c r="N39"/>
  <c r="N38"/>
  <c r="N46" i="27"/>
  <c r="N45"/>
  <c r="N44"/>
  <c r="N43"/>
  <c r="N41"/>
  <c r="N40"/>
  <c r="N39"/>
  <c r="N38"/>
  <c r="N37"/>
  <c r="N46" i="26"/>
  <c r="N45"/>
  <c r="N44"/>
  <c r="N43"/>
  <c r="N41"/>
  <c r="N40"/>
  <c r="N39"/>
  <c r="N38"/>
  <c r="N46" i="25"/>
  <c r="N45"/>
  <c r="N44"/>
  <c r="N43"/>
  <c r="N41"/>
  <c r="N40"/>
  <c r="N39"/>
  <c r="N38"/>
  <c r="N46" i="24"/>
  <c r="N45"/>
  <c r="N44"/>
  <c r="N43"/>
  <c r="N41"/>
  <c r="N40"/>
  <c r="N39"/>
  <c r="N38"/>
  <c r="N46" i="23"/>
  <c r="N45"/>
  <c r="N44"/>
  <c r="N43"/>
  <c r="N41"/>
  <c r="N40"/>
  <c r="N39"/>
  <c r="N38"/>
  <c r="N46" i="22"/>
  <c r="N45"/>
  <c r="N44"/>
  <c r="N43"/>
  <c r="N41"/>
  <c r="N40"/>
  <c r="N39"/>
  <c r="N38"/>
  <c r="N46" i="21"/>
  <c r="N44"/>
  <c r="N43"/>
  <c r="N42"/>
  <c r="N41"/>
  <c r="N40"/>
  <c r="K38"/>
  <c r="J38"/>
  <c r="I38"/>
  <c r="K37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I15"/>
  <c r="K13"/>
  <c r="J13"/>
  <c r="I13"/>
  <c r="N46" i="20"/>
  <c r="N45"/>
  <c r="N44"/>
  <c r="N43"/>
  <c r="N41"/>
  <c r="N40"/>
  <c r="N39"/>
  <c r="F50" i="17"/>
  <c r="N46" i="19"/>
  <c r="N45"/>
  <c r="N44"/>
  <c r="N43"/>
  <c r="N41"/>
  <c r="N40"/>
  <c r="N39"/>
  <c r="N38"/>
  <c r="N37"/>
  <c r="L28" i="18"/>
  <c r="L42" i="17"/>
  <c r="L41"/>
  <c r="L40"/>
  <c r="L39"/>
  <c r="L37"/>
  <c r="L36"/>
  <c r="L35"/>
  <c r="L34"/>
  <c r="L33"/>
  <c r="K15" i="1"/>
  <c r="K37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8"/>
  <c r="K13"/>
  <c r="N46"/>
  <c r="N44"/>
  <c r="N43"/>
  <c r="N42"/>
  <c r="N41"/>
  <c r="N40"/>
  <c r="H14" i="37" l="1"/>
  <c r="I14"/>
  <c r="J14"/>
  <c r="I14" i="38"/>
  <c r="J14"/>
  <c r="H14"/>
  <c r="I14" i="40"/>
  <c r="J14"/>
  <c r="H14"/>
  <c r="J14" i="42"/>
  <c r="H14"/>
  <c r="I14"/>
  <c r="J14" i="44"/>
  <c r="H14"/>
  <c r="I14"/>
  <c r="J14" i="46"/>
  <c r="H14"/>
  <c r="I14"/>
  <c r="I14" i="39"/>
  <c r="J14"/>
  <c r="H14"/>
  <c r="I14" i="41"/>
  <c r="J14"/>
  <c r="H14"/>
  <c r="J14" i="43"/>
  <c r="H14"/>
  <c r="I14"/>
  <c r="J14" i="45"/>
  <c r="H14"/>
  <c r="I14"/>
  <c r="J14" i="47"/>
  <c r="H14"/>
  <c r="I14"/>
  <c r="O16" i="36"/>
  <c r="I14" i="21"/>
  <c r="O16"/>
  <c r="O16" i="35"/>
  <c r="O16" i="37"/>
  <c r="O16" i="39"/>
  <c r="O16" i="41"/>
  <c r="O16" i="43"/>
  <c r="O16" i="45"/>
  <c r="O16" i="47"/>
  <c r="O16" i="38"/>
  <c r="O16" i="40"/>
  <c r="O16" i="42"/>
  <c r="O16" i="44"/>
  <c r="O16" i="46"/>
  <c r="I14" i="36"/>
  <c r="H14" i="21"/>
  <c r="J14"/>
  <c r="I14" i="35"/>
  <c r="H14" i="36"/>
  <c r="J14"/>
  <c r="H14" i="35"/>
  <c r="C14" i="49" l="1"/>
  <c r="K13" i="19" l="1"/>
  <c r="K14"/>
  <c r="K15"/>
  <c r="K16"/>
  <c r="K17"/>
  <c r="K18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19"/>
  <c r="K14" i="22"/>
  <c r="K15"/>
  <c r="K17"/>
  <c r="K18"/>
  <c r="K19"/>
  <c r="K20"/>
  <c r="K21"/>
  <c r="K23"/>
  <c r="K24"/>
  <c r="K25"/>
  <c r="K26"/>
  <c r="K27"/>
  <c r="K28"/>
  <c r="K29"/>
  <c r="K30"/>
  <c r="K33"/>
  <c r="K34"/>
  <c r="K35"/>
  <c r="K36"/>
  <c r="K37"/>
  <c r="K32"/>
  <c r="K31"/>
  <c r="K16"/>
  <c r="K13" i="23"/>
  <c r="K14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15"/>
  <c r="K13" i="24"/>
  <c r="K14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7"/>
  <c r="K35"/>
  <c r="K36"/>
  <c r="K15"/>
  <c r="K24" i="25"/>
  <c r="K25"/>
  <c r="K26"/>
  <c r="K27"/>
  <c r="K28"/>
  <c r="K29"/>
  <c r="K30"/>
  <c r="K31"/>
  <c r="K32"/>
  <c r="K33"/>
  <c r="K34"/>
  <c r="K35"/>
  <c r="K36"/>
  <c r="K37"/>
  <c r="K13"/>
  <c r="K14"/>
  <c r="K16"/>
  <c r="K17"/>
  <c r="K18"/>
  <c r="K19"/>
  <c r="K20"/>
  <c r="K21"/>
  <c r="K22"/>
  <c r="K23"/>
  <c r="K15"/>
  <c r="K13" i="26"/>
  <c r="K14"/>
  <c r="K15"/>
  <c r="K16"/>
  <c r="K17"/>
  <c r="K18"/>
  <c r="K19"/>
  <c r="K20"/>
  <c r="K21"/>
  <c r="K22"/>
  <c r="K23"/>
  <c r="K24"/>
  <c r="K25"/>
  <c r="K26"/>
  <c r="K28"/>
  <c r="K29"/>
  <c r="K30"/>
  <c r="K31"/>
  <c r="K32"/>
  <c r="K33"/>
  <c r="K34"/>
  <c r="K35"/>
  <c r="K36"/>
  <c r="K37"/>
  <c r="K27"/>
  <c r="K13" i="27"/>
  <c r="K14"/>
  <c r="K15"/>
  <c r="K16"/>
  <c r="K17"/>
  <c r="K18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19"/>
  <c r="K13" i="28"/>
  <c r="K14"/>
  <c r="K15"/>
  <c r="K16"/>
  <c r="K17"/>
  <c r="K18"/>
  <c r="K19"/>
  <c r="K21"/>
  <c r="K22"/>
  <c r="K23"/>
  <c r="K24"/>
  <c r="K25"/>
  <c r="K26"/>
  <c r="K27"/>
  <c r="K28"/>
  <c r="K29"/>
  <c r="K30"/>
  <c r="K31"/>
  <c r="K32"/>
  <c r="K33"/>
  <c r="K34"/>
  <c r="K35"/>
  <c r="K36"/>
  <c r="K37"/>
  <c r="K20"/>
  <c r="K13" i="29"/>
  <c r="K14"/>
  <c r="K15"/>
  <c r="K16"/>
  <c r="K17"/>
  <c r="K19"/>
  <c r="K20"/>
  <c r="K21"/>
  <c r="K22"/>
  <c r="K23"/>
  <c r="K24"/>
  <c r="K25"/>
  <c r="K27"/>
  <c r="K28"/>
  <c r="K29"/>
  <c r="K30"/>
  <c r="K31"/>
  <c r="K32"/>
  <c r="K33"/>
  <c r="K34"/>
  <c r="K35"/>
  <c r="K36"/>
  <c r="K37"/>
  <c r="K26"/>
  <c r="K18"/>
  <c r="K13" i="30"/>
  <c r="K14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15"/>
  <c r="K13" i="31"/>
  <c r="K14"/>
  <c r="K15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16"/>
  <c r="K14" i="32"/>
  <c r="K15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13"/>
  <c r="K13" i="33"/>
  <c r="K14"/>
  <c r="K16"/>
  <c r="K17"/>
  <c r="K18"/>
  <c r="K19"/>
  <c r="K20"/>
  <c r="K21"/>
  <c r="K23"/>
  <c r="K24"/>
  <c r="K25"/>
  <c r="K26"/>
  <c r="K27"/>
  <c r="K28"/>
  <c r="K29"/>
  <c r="K30"/>
  <c r="K31"/>
  <c r="K32"/>
  <c r="K33"/>
  <c r="K34"/>
  <c r="K35"/>
  <c r="K36"/>
  <c r="K37"/>
  <c r="K22"/>
  <c r="K15"/>
  <c r="K13" i="59"/>
  <c r="K14"/>
  <c r="K15"/>
  <c r="K16"/>
  <c r="K17"/>
  <c r="K18"/>
  <c r="K19"/>
  <c r="K20"/>
  <c r="K21"/>
  <c r="K22"/>
  <c r="K23"/>
  <c r="K24"/>
  <c r="K25"/>
  <c r="K26"/>
  <c r="K14" i="60"/>
  <c r="K15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13"/>
</calcChain>
</file>

<file path=xl/sharedStrings.xml><?xml version="1.0" encoding="utf-8"?>
<sst xmlns="http://schemas.openxmlformats.org/spreadsheetml/2006/main" count="1113" uniqueCount="174">
  <si>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</si>
  <si>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</si>
  <si>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</si>
  <si>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</si>
  <si>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</si>
  <si>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</si>
  <si>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</si>
  <si>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</si>
  <si>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</si>
  <si>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</si>
  <si>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</si>
  <si>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</si>
  <si>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</si>
  <si>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</si>
  <si>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</si>
  <si>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</si>
  <si>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</si>
  <si>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</si>
  <si>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</si>
  <si>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</si>
  <si>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</si>
  <si>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</si>
  <si>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</si>
  <si>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</si>
  <si>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</si>
  <si>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</si>
  <si>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</si>
  <si>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</si>
  <si>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</si>
  <si>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</si>
  <si>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</si>
  <si>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</si>
  <si>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</si>
  <si>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</si>
  <si>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</si>
  <si>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</si>
  <si>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</si>
  <si>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</si>
  <si>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</si>
  <si>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</si>
  <si>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</si>
  <si>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</si>
  <si>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</si>
  <si>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</si>
  <si>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</si>
  <si>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</si>
  <si>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</si>
  <si>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</si>
  <si>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</si>
  <si>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</si>
  <si>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</si>
  <si>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</si>
  <si>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</si>
  <si>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</si>
  <si>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</si>
  <si>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</si>
  <si>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</si>
  <si>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</si>
  <si>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</si>
  <si>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</si>
  <si>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</si>
  <si>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</si>
  <si>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</si>
  <si>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</si>
  <si>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</si>
  <si>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</si>
  <si>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</si>
  <si>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</si>
  <si>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</si>
  <si>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</si>
  <si>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</si>
  <si>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</si>
  <si>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</si>
  <si>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</si>
  <si>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</si>
  <si>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</si>
  <si>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</si>
  <si>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</si>
  <si>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</si>
  <si>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</si>
  <si>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</si>
  <si>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</si>
  <si>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</si>
  <si>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</si>
  <si>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</si>
  <si>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</si>
  <si>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</si>
  <si>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</si>
  <si>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</si>
  <si>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</si>
  <si>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</si>
  <si>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</si>
  <si>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</si>
  <si>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</si>
  <si>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</si>
  <si>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</si>
  <si>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</si>
  <si>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</si>
  <si>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</si>
  <si>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</si>
  <si>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</si>
  <si>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</si>
  <si>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</si>
  <si>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</si>
  <si>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</si>
  <si>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</si>
  <si>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</si>
  <si>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</si>
  <si>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</si>
  <si>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% del total '11</t>
  </si>
  <si>
    <t>% Cambio   '11/'10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</si>
  <si>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</si>
  <si>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</si>
  <si>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</si>
  <si>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</si>
  <si>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</si>
  <si>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</si>
  <si>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</si>
  <si>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</si>
  <si>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</si>
  <si>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</si>
  <si>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</si>
  <si>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</si>
  <si>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</si>
  <si>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</si>
  <si>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</si>
  <si>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</si>
  <si>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</si>
  <si>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</si>
  <si>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</si>
  <si>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</si>
  <si>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</si>
  <si>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</si>
  <si>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</si>
  <si>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</si>
  <si>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</si>
  <si>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</si>
  <si>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</si>
  <si>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</si>
  <si>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</si>
  <si>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</si>
  <si>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</si>
  <si>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</si>
  <si>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</si>
  <si>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</si>
  <si>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</si>
  <si>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</si>
  <si>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</si>
  <si>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</si>
  <si>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</si>
  <si>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</si>
  <si>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</si>
  <si>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</si>
  <si>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</si>
  <si>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</si>
  <si>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</si>
  <si>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</si>
  <si>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</si>
  <si>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Fuente: The Economist. Edición impresa 23 de febrero de 2012.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</si>
  <si>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noviembre de 2011-enero de 2012</t>
    </r>
    <r>
      <rPr>
        <b/>
        <sz val="12"/>
        <rFont val="Calibri"/>
        <family val="2"/>
        <scheme val="minor"/>
      </rPr>
      <t>, porcentaje %</t>
    </r>
  </si>
  <si>
    <t>Datos Para Diciembre Euro Zona, Japón, Brasil, Colombia, México, Chile y Perú. Para Enero  Canadá,  y EEUU.</t>
  </si>
  <si>
    <t>Tercer trimestre 2011 Argentina, Cuarto trimestre 2011 Venezuela. 2010 para China.</t>
  </si>
  <si>
    <t>Posición 2011</t>
  </si>
  <si>
    <t>Cambio '11/'10</t>
  </si>
  <si>
    <t>% Cambio   '10/'09</t>
  </si>
  <si>
    <t>% del total '10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</si>
  <si>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Diciembre de 2011-Febrero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</si>
  <si>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Diciembre de 2011-Febrero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</si>
  <si>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Diciembre de 2011-Febrero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</si>
  <si>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Diciembre de 2011-Febrero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</si>
  <si>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Diciembre de 2011-Febrero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</si>
  <si>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Diciembre de 2011-Febrero de 2012</t>
    </r>
    <r>
      <rPr>
        <b/>
        <sz val="12"/>
        <rFont val="Calibri"/>
        <family val="2"/>
        <scheme val="minor"/>
      </rPr>
      <t xml:space="preserve">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</si>
  <si>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Diciembre de 2011-Febrero de 2012,</t>
    </r>
    <r>
      <rPr>
        <b/>
        <sz val="12"/>
        <rFont val="Calibri"/>
        <family val="2"/>
        <scheme val="minor"/>
      </rPr>
      <t xml:space="preserve"> miles de personas </t>
    </r>
  </si>
  <si>
    <t>Fuente: Departamento Administrativo Nacional de Estadística, Gran Encuesta Integrada de Hogares (GEIH) Marzo 2012.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</si>
</sst>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8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</cellStyleXfs>
  <cellXfs count="172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164" fontId="11" fillId="2" borderId="7" xfId="3" applyNumberFormat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4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0" fontId="12" fillId="2" borderId="0" xfId="2" applyFont="1" applyFill="1" applyBorder="1" applyAlignment="1">
      <alignment horizontal="center"/>
    </xf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2" applyNumberFormat="1" applyFont="1" applyFill="1" applyBorder="1"/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9" fillId="0" borderId="0" xfId="13" applyFont="1" applyAlignment="1" applyProtection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3" fontId="14" fillId="3" borderId="11" xfId="2" applyNumberFormat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167" fontId="11" fillId="2" borderId="11" xfId="2" applyNumberFormat="1" applyFont="1" applyFill="1" applyBorder="1" applyAlignment="1">
      <alignment horizontal="right"/>
    </xf>
    <xf numFmtId="167" fontId="12" fillId="2" borderId="11" xfId="2" applyNumberFormat="1" applyFont="1" applyFill="1" applyBorder="1" applyAlignment="1">
      <alignment horizontal="right"/>
    </xf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9" fillId="2" borderId="0" xfId="13" applyFont="1" applyFill="1" applyAlignment="1" applyProtection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2" fillId="2" borderId="15" xfId="2" applyNumberFormat="1" applyFont="1" applyFill="1" applyBorder="1"/>
    <xf numFmtId="164" fontId="11" fillId="2" borderId="15" xfId="2" applyNumberFormat="1" applyFont="1" applyFill="1" applyBorder="1"/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12" fillId="2" borderId="0" xfId="1" applyFont="1" applyFill="1" applyBorder="1" applyAlignment="1">
      <alignment horizontal="center"/>
    </xf>
    <xf numFmtId="0" fontId="23" fillId="2" borderId="1" xfId="1" applyFont="1" applyFill="1" applyBorder="1" applyAlignment="1"/>
    <xf numFmtId="1" fontId="12" fillId="2" borderId="11" xfId="2" applyNumberFormat="1" applyFont="1" applyFill="1" applyBorder="1" applyAlignment="1">
      <alignment horizontal="center" vertical="center"/>
    </xf>
    <xf numFmtId="167" fontId="14" fillId="3" borderId="11" xfId="2" applyNumberFormat="1" applyFont="1" applyFill="1" applyBorder="1" applyAlignment="1">
      <alignment horizontal="right"/>
    </xf>
    <xf numFmtId="3" fontId="12" fillId="2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7" fontId="2" fillId="3" borderId="11" xfId="2" applyNumberFormat="1" applyFont="1" applyFill="1" applyBorder="1" applyAlignment="1">
      <alignment horizontal="right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tyles" Target="style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theme" Target="theme/theme1.xml"/><Relationship Id="rId8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externalLink" Target="externalLinks/externalLink3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643"/>
          <c:w val="0.82021562265350556"/>
          <c:h val="0.54467662231879244"/>
        </c:manualLayout>
      </c:layout>
      <c:lineChart>
        <c:grouping val="standard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64.903578562532942</c:v>
                </c:pt>
                <c:pt idx="1">
                  <c:v>65.118038078952694</c:v>
                </c:pt>
                <c:pt idx="2">
                  <c:v>67.82707089913454</c:v>
                </c:pt>
                <c:pt idx="3">
                  <c:v>69.834305431440086</c:v>
                </c:pt>
                <c:pt idx="4">
                  <c:v>70.914097707362984</c:v>
                </c:pt>
              </c:numCache>
            </c:numRef>
          </c:val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57.865758211709981</c:v>
                </c:pt>
                <c:pt idx="1">
                  <c:v>57.755810971054942</c:v>
                </c:pt>
                <c:pt idx="2">
                  <c:v>59.079795607430476</c:v>
                </c:pt>
                <c:pt idx="3">
                  <c:v>61.9990731428137</c:v>
                </c:pt>
                <c:pt idx="4">
                  <c:v>63.1883737163663</c:v>
                </c:pt>
              </c:numCache>
            </c:numRef>
          </c:val>
        </c:ser>
        <c:marker val="1"/>
        <c:axId val="255953920"/>
        <c:axId val="256300928"/>
      </c:lineChart>
      <c:catAx>
        <c:axId val="2559539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6300928"/>
        <c:crosses val="autoZero"/>
        <c:auto val="1"/>
        <c:lblAlgn val="ctr"/>
        <c:lblOffset val="100"/>
      </c:catAx>
      <c:valAx>
        <c:axId val="256300928"/>
        <c:scaling>
          <c:orientation val="minMax"/>
          <c:min val="5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5953920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2768E-2"/>
          <c:y val="0.88693467893978062"/>
          <c:w val="0.83447785562237864"/>
          <c:h val="8.48963069757149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342724285448571"/>
          <c:y val="0.18111530072825421"/>
          <c:w val="0.84149296298592557"/>
          <c:h val="0.54411592917082552"/>
        </c:manualLayout>
      </c:layout>
      <c:lineChart>
        <c:grouping val="standard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10.843492145349778</c:v>
                </c:pt>
                <c:pt idx="1">
                  <c:v>11.305980829337184</c:v>
                </c:pt>
                <c:pt idx="2">
                  <c:v>12.896436740887884</c:v>
                </c:pt>
                <c:pt idx="3">
                  <c:v>11.219746856820446</c:v>
                </c:pt>
                <c:pt idx="4">
                  <c:v>10.894482536995637</c:v>
                </c:pt>
              </c:numCache>
            </c:numRef>
          </c:val>
        </c:ser>
        <c:marker val="1"/>
        <c:axId val="257511808"/>
        <c:axId val="257513344"/>
      </c:lineChart>
      <c:catAx>
        <c:axId val="257511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7513344"/>
        <c:crosses val="autoZero"/>
        <c:auto val="1"/>
        <c:lblAlgn val="ctr"/>
        <c:lblOffset val="100"/>
      </c:catAx>
      <c:valAx>
        <c:axId val="257513344"/>
        <c:scaling>
          <c:orientation val="minMax"/>
          <c:min val="7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7511808"/>
        <c:crosses val="autoZero"/>
        <c:crossBetween val="between"/>
        <c:majorUnit val="0.5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35"/>
          <c:y val="2.8095654709827992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1736876640419949"/>
          <c:w val="0.90275170481134137"/>
          <c:h val="0.68238487234551681"/>
        </c:manualLayout>
      </c:layout>
      <c:lineChart>
        <c:grouping val="standard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78.179452478503649</c:v>
                </c:pt>
                <c:pt idx="1">
                  <c:v>78.585817328498081</c:v>
                </c:pt>
                <c:pt idx="2">
                  <c:v>79.056003925586467</c:v>
                </c:pt>
                <c:pt idx="3">
                  <c:v>79.472473087424547</c:v>
                </c:pt>
                <c:pt idx="4">
                  <c:v>79.861245194780935</c:v>
                </c:pt>
                <c:pt idx="5">
                  <c:v>80.219668024803823</c:v>
                </c:pt>
                <c:pt idx="6">
                  <c:v>80.543896599639879</c:v>
                </c:pt>
                <c:pt idx="7">
                  <c:v>80.847069361245516</c:v>
                </c:pt>
              </c:numCache>
            </c:numRef>
          </c:val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76.31903443244164</c:v>
                </c:pt>
                <c:pt idx="1">
                  <c:v>76.731345826289385</c:v>
                </c:pt>
                <c:pt idx="2">
                  <c:v>77.130083607011144</c:v>
                </c:pt>
                <c:pt idx="3">
                  <c:v>77.53180400884213</c:v>
                </c:pt>
                <c:pt idx="4">
                  <c:v>77.921291441942728</c:v>
                </c:pt>
                <c:pt idx="5">
                  <c:v>78.288814517621972</c:v>
                </c:pt>
                <c:pt idx="6">
                  <c:v>78.598382059178817</c:v>
                </c:pt>
                <c:pt idx="7">
                  <c:v>78.870996658237118</c:v>
                </c:pt>
              </c:numCache>
            </c:numRef>
          </c:val>
        </c:ser>
        <c:marker val="1"/>
        <c:axId val="274070912"/>
        <c:axId val="286267648"/>
      </c:lineChart>
      <c:catAx>
        <c:axId val="2740709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6267648"/>
        <c:crosses val="autoZero"/>
        <c:auto val="1"/>
        <c:lblAlgn val="ctr"/>
        <c:lblOffset val="100"/>
      </c:catAx>
      <c:valAx>
        <c:axId val="286267648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40709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13670245764734296"/>
          <c:w val="0.17144393666028138"/>
          <c:h val="0.2442883528447856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7.3630470476535703E-2"/>
          <c:y val="0.17373946677718419"/>
          <c:w val="0.90275170481134137"/>
          <c:h val="0.62367124600404988"/>
        </c:manualLayout>
      </c:layout>
      <c:lineChart>
        <c:grouping val="standard"/>
        <c:ser>
          <c:idx val="0"/>
          <c:order val="0"/>
          <c:tx>
            <c:strRef>
              <c:f>'Tasa global de participación'!$B$15</c:f>
              <c:strCache>
                <c:ptCount val="1"/>
                <c:pt idx="0">
                  <c:v>Bucaramanga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global de participación'!$C$15:$J$15</c:f>
              <c:numCache>
                <c:formatCode>#,##0.0</c:formatCode>
                <c:ptCount val="8"/>
                <c:pt idx="0">
                  <c:v>66.715422200088298</c:v>
                </c:pt>
                <c:pt idx="1">
                  <c:v>65.237376133134305</c:v>
                </c:pt>
                <c:pt idx="2">
                  <c:v>56.401179511636293</c:v>
                </c:pt>
                <c:pt idx="3">
                  <c:v>62.446607669616519</c:v>
                </c:pt>
                <c:pt idx="4">
                  <c:v>62.522620693146578</c:v>
                </c:pt>
                <c:pt idx="5">
                  <c:v>66.972125204745268</c:v>
                </c:pt>
                <c:pt idx="6">
                  <c:v>69.710305236233154</c:v>
                </c:pt>
                <c:pt idx="7">
                  <c:v>70.868106152681179</c:v>
                </c:pt>
              </c:numCache>
            </c:numRef>
          </c:val>
        </c:ser>
        <c:ser>
          <c:idx val="1"/>
          <c:order val="1"/>
          <c:tx>
            <c:strRef>
              <c:f>'Tasa global de participación'!$B$23</c:f>
              <c:strCache>
                <c:ptCount val="1"/>
                <c:pt idx="0">
                  <c:v>Villavicencio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global de participación'!$C$23:$J$23</c:f>
              <c:numCache>
                <c:formatCode>#,##0.0</c:formatCode>
                <c:ptCount val="8"/>
                <c:pt idx="0">
                  <c:v>67.141937414651181</c:v>
                </c:pt>
                <c:pt idx="1">
                  <c:v>67.021831893326308</c:v>
                </c:pt>
                <c:pt idx="2">
                  <c:v>63.173241246007514</c:v>
                </c:pt>
                <c:pt idx="3">
                  <c:v>63.846836384066982</c:v>
                </c:pt>
                <c:pt idx="4">
                  <c:v>64.360362754542749</c:v>
                </c:pt>
                <c:pt idx="5">
                  <c:v>66.550006715916723</c:v>
                </c:pt>
                <c:pt idx="6">
                  <c:v>65.494616560445721</c:v>
                </c:pt>
                <c:pt idx="7">
                  <c:v>66.342205570344319</c:v>
                </c:pt>
              </c:numCache>
            </c:numRef>
          </c:val>
        </c:ser>
        <c:marker val="1"/>
        <c:axId val="83724160"/>
        <c:axId val="83725696"/>
      </c:lineChart>
      <c:catAx>
        <c:axId val="837241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725696"/>
        <c:crosses val="autoZero"/>
        <c:auto val="1"/>
        <c:lblAlgn val="ctr"/>
        <c:lblOffset val="100"/>
      </c:catAx>
      <c:valAx>
        <c:axId val="83725696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7241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671"/>
          <c:y val="0.19438979675279291"/>
          <c:w val="0.17144393666028146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052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27224859109425"/>
          <c:w val="0.90275170481134137"/>
          <c:h val="0.66762575661252699"/>
        </c:manualLayout>
      </c:layout>
      <c:lineChart>
        <c:grouping val="standard"/>
        <c:ser>
          <c:idx val="0"/>
          <c:order val="0"/>
          <c:tx>
            <c:strRef>
              <c:f>'Tasa de ocupación'!$B$14</c:f>
              <c:strCache>
                <c:ptCount val="1"/>
                <c:pt idx="0">
                  <c:v>Bucaramanga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ocupación'!$C$14:$J$14</c:f>
              <c:numCache>
                <c:formatCode>#,##0.0</c:formatCode>
                <c:ptCount val="8"/>
                <c:pt idx="0">
                  <c:v>56.996735736023709</c:v>
                </c:pt>
                <c:pt idx="1">
                  <c:v>57.506778134152661</c:v>
                </c:pt>
                <c:pt idx="2">
                  <c:v>50.149879146292484</c:v>
                </c:pt>
                <c:pt idx="3">
                  <c:v>58.044121365360304</c:v>
                </c:pt>
                <c:pt idx="4">
                  <c:v>57.754483575955526</c:v>
                </c:pt>
                <c:pt idx="5">
                  <c:v>61.14169966987253</c:v>
                </c:pt>
                <c:pt idx="6">
                  <c:v>62.539171237232416</c:v>
                </c:pt>
                <c:pt idx="7">
                  <c:v>64.21586563241722</c:v>
                </c:pt>
              </c:numCache>
            </c:numRef>
          </c:val>
        </c:ser>
        <c:ser>
          <c:idx val="1"/>
          <c:order val="1"/>
          <c:tx>
            <c:strRef>
              <c:f>'Tasa de ocupación'!$B$20</c:f>
              <c:strCache>
                <c:ptCount val="1"/>
                <c:pt idx="0">
                  <c:v>Riohacha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ocupación'!$C$20:$J$20</c:f>
              <c:numCache>
                <c:formatCode>#,##0.0</c:formatCode>
                <c:ptCount val="8"/>
                <c:pt idx="0">
                  <c:v>0</c:v>
                </c:pt>
                <c:pt idx="1">
                  <c:v>0</c:v>
                </c:pt>
                <c:pt idx="2">
                  <c:v>41.151778603663395</c:v>
                </c:pt>
                <c:pt idx="3">
                  <c:v>50.130001103039667</c:v>
                </c:pt>
                <c:pt idx="4">
                  <c:v>47.4276440519331</c:v>
                </c:pt>
                <c:pt idx="5">
                  <c:v>55.445436910981286</c:v>
                </c:pt>
                <c:pt idx="6">
                  <c:v>58.408623335909525</c:v>
                </c:pt>
                <c:pt idx="7">
                  <c:v>60.046141590539946</c:v>
                </c:pt>
              </c:numCache>
            </c:numRef>
          </c:val>
        </c:ser>
        <c:marker val="1"/>
        <c:axId val="83765120"/>
        <c:axId val="83766656"/>
      </c:lineChart>
      <c:catAx>
        <c:axId val="83765120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766656"/>
        <c:crosses val="autoZero"/>
        <c:auto val="1"/>
        <c:lblAlgn val="ctr"/>
        <c:lblOffset val="100"/>
      </c:catAx>
      <c:valAx>
        <c:axId val="83766656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76512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368E-2"/>
          <c:y val="0.19145628069411399"/>
          <c:w val="0.1714439366602815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481"/>
          <c:y val="5.822416302765648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673838951137399"/>
          <c:w val="0.90275170481134137"/>
          <c:h val="0.61254353266818196"/>
        </c:manualLayout>
      </c:layout>
      <c:lineChart>
        <c:grouping val="standard"/>
        <c:ser>
          <c:idx val="0"/>
          <c:order val="0"/>
          <c:tx>
            <c:strRef>
              <c:f>'Tasa de desempleo'!$B$35</c:f>
              <c:strCache>
                <c:ptCount val="1"/>
                <c:pt idx="0">
                  <c:v>Barranquilla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desempleo'!$C$35:$J$35</c:f>
              <c:numCache>
                <c:formatCode>#,##0.0</c:formatCode>
                <c:ptCount val="8"/>
                <c:pt idx="0">
                  <c:v>14.322091639848008</c:v>
                </c:pt>
                <c:pt idx="1">
                  <c:v>13.257219237512174</c:v>
                </c:pt>
                <c:pt idx="2">
                  <c:v>15.232253419200154</c:v>
                </c:pt>
                <c:pt idx="3">
                  <c:v>9.995320634054087</c:v>
                </c:pt>
                <c:pt idx="4">
                  <c:v>10.839841100579434</c:v>
                </c:pt>
                <c:pt idx="5">
                  <c:v>10.120761410929932</c:v>
                </c:pt>
                <c:pt idx="6">
                  <c:v>9.0496401773671149</c:v>
                </c:pt>
                <c:pt idx="7">
                  <c:v>8.7129282308661455</c:v>
                </c:pt>
              </c:numCache>
            </c:numRef>
          </c:val>
        </c:ser>
        <c:ser>
          <c:idx val="1"/>
          <c:order val="1"/>
          <c:tx>
            <c:strRef>
              <c:f>'Tasa de desempleo'!$B$29</c:f>
              <c:strCache>
                <c:ptCount val="1"/>
                <c:pt idx="0">
                  <c:v>Riohacha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desempleo'!$C$29:$J$29</c:f>
              <c:numCache>
                <c:formatCode>#,##0.0</c:formatCode>
                <c:ptCount val="8"/>
                <c:pt idx="0">
                  <c:v>0</c:v>
                </c:pt>
                <c:pt idx="1">
                  <c:v>0</c:v>
                </c:pt>
                <c:pt idx="2">
                  <c:v>23.037539485034475</c:v>
                </c:pt>
                <c:pt idx="3">
                  <c:v>15.789613002276459</c:v>
                </c:pt>
                <c:pt idx="4">
                  <c:v>16.228388553019908</c:v>
                </c:pt>
                <c:pt idx="5">
                  <c:v>12.38295890733013</c:v>
                </c:pt>
                <c:pt idx="6">
                  <c:v>10.979448787872503</c:v>
                </c:pt>
                <c:pt idx="7">
                  <c:v>10.102922726639099</c:v>
                </c:pt>
              </c:numCache>
            </c:numRef>
          </c:val>
        </c:ser>
        <c:marker val="1"/>
        <c:axId val="83801984"/>
        <c:axId val="83803520"/>
      </c:lineChart>
      <c:catAx>
        <c:axId val="83801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803520"/>
        <c:crosses val="autoZero"/>
        <c:auto val="1"/>
        <c:lblAlgn val="ctr"/>
        <c:lblOffset val="100"/>
      </c:catAx>
      <c:valAx>
        <c:axId val="8380352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8019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6062839305470368E-2"/>
          <c:y val="0.50639682108312611"/>
          <c:w val="0.1714439366602816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684"/>
          <c:y val="1.5065913370998116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4628009960293697"/>
          <c:w val="0.90275170481134137"/>
          <c:h val="0.63639760414563562"/>
        </c:manualLayout>
      </c:layout>
      <c:lineChart>
        <c:grouping val="standard"/>
        <c:ser>
          <c:idx val="0"/>
          <c:order val="0"/>
          <c:tx>
            <c:strRef>
              <c:f>'Tasa de desempleo abierto'!$B$35</c:f>
              <c:strCache>
                <c:ptCount val="1"/>
                <c:pt idx="0">
                  <c:v>Barranquilla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abierto'!$C$35:$J$35</c:f>
              <c:numCache>
                <c:formatCode>#,##0.0</c:formatCode>
                <c:ptCount val="8"/>
                <c:pt idx="0">
                  <c:v>14.081237600704716</c:v>
                </c:pt>
                <c:pt idx="1">
                  <c:v>12.875132732093256</c:v>
                </c:pt>
                <c:pt idx="2">
                  <c:v>14.625395647692635</c:v>
                </c:pt>
                <c:pt idx="3">
                  <c:v>9.5890328289088256</c:v>
                </c:pt>
                <c:pt idx="4">
                  <c:v>10.443604178765989</c:v>
                </c:pt>
                <c:pt idx="5">
                  <c:v>9.637801050692504</c:v>
                </c:pt>
                <c:pt idx="6">
                  <c:v>8.3979210247877809</c:v>
                </c:pt>
                <c:pt idx="7">
                  <c:v>8.4928052924830926</c:v>
                </c:pt>
              </c:numCache>
            </c:numRef>
          </c:val>
        </c:ser>
        <c:ser>
          <c:idx val="1"/>
          <c:order val="1"/>
          <c:tx>
            <c:strRef>
              <c:f>'Tasa de desempleo abierto'!$B$30</c:f>
              <c:strCache>
                <c:ptCount val="1"/>
                <c:pt idx="0">
                  <c:v>Neiva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abierto'!$C$30:$J$30</c:f>
              <c:numCache>
                <c:formatCode>#,##0.0</c:formatCode>
                <c:ptCount val="8"/>
                <c:pt idx="0">
                  <c:v>0</c:v>
                </c:pt>
                <c:pt idx="1">
                  <c:v>0</c:v>
                </c:pt>
                <c:pt idx="2">
                  <c:v>12.797095491833623</c:v>
                </c:pt>
                <c:pt idx="3">
                  <c:v>11.711589459569485</c:v>
                </c:pt>
                <c:pt idx="4">
                  <c:v>12.743883248563384</c:v>
                </c:pt>
                <c:pt idx="5">
                  <c:v>11.788175396772365</c:v>
                </c:pt>
                <c:pt idx="6">
                  <c:v>10.631616742108681</c:v>
                </c:pt>
                <c:pt idx="7">
                  <c:v>9.2781636372592473</c:v>
                </c:pt>
              </c:numCache>
            </c:numRef>
          </c:val>
        </c:ser>
        <c:marker val="1"/>
        <c:axId val="83896192"/>
        <c:axId val="83897728"/>
      </c:lineChart>
      <c:catAx>
        <c:axId val="838961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897728"/>
        <c:crosses val="autoZero"/>
        <c:auto val="1"/>
        <c:lblAlgn val="ctr"/>
        <c:lblOffset val="100"/>
      </c:catAx>
      <c:valAx>
        <c:axId val="8389772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8961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7453853103554604"/>
          <c:y val="0.54447271014200149"/>
          <c:w val="0.17144393666028174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785"/>
          <c:y val="0"/>
        </c:manualLayout>
      </c:layout>
    </c:title>
    <c:plotArea>
      <c:layout>
        <c:manualLayout>
          <c:layoutTarget val="inner"/>
          <c:xMode val="edge"/>
          <c:yMode val="edge"/>
          <c:x val="8.0060875492645248E-2"/>
          <c:y val="0.14761693249882613"/>
          <c:w val="0.89632129979523256"/>
          <c:h val="0.63506077124974769"/>
        </c:manualLayout>
      </c:layout>
      <c:lineChart>
        <c:grouping val="standard"/>
        <c:ser>
          <c:idx val="0"/>
          <c:order val="0"/>
          <c:tx>
            <c:strRef>
              <c:f>'Tasa de desempleo oculto'!$B$24</c:f>
              <c:strCache>
                <c:ptCount val="1"/>
                <c:pt idx="0">
                  <c:v>Santa Marta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oculto'!$C$24:$J$24</c:f>
              <c:numCache>
                <c:formatCode>#,##0.0</c:formatCode>
                <c:ptCount val="8"/>
                <c:pt idx="0">
                  <c:v>0</c:v>
                </c:pt>
                <c:pt idx="1">
                  <c:v>0</c:v>
                </c:pt>
                <c:pt idx="2">
                  <c:v>0.76252106165425526</c:v>
                </c:pt>
                <c:pt idx="3">
                  <c:v>0.94471511887030368</c:v>
                </c:pt>
                <c:pt idx="4">
                  <c:v>0.19178808138015319</c:v>
                </c:pt>
                <c:pt idx="5">
                  <c:v>0.54604527669088876</c:v>
                </c:pt>
                <c:pt idx="6">
                  <c:v>1.273745508186036</c:v>
                </c:pt>
                <c:pt idx="7">
                  <c:v>0.69637606294206467</c:v>
                </c:pt>
              </c:numCache>
            </c:numRef>
          </c:val>
        </c:ser>
        <c:ser>
          <c:idx val="1"/>
          <c:order val="1"/>
          <c:tx>
            <c:strRef>
              <c:f>'Tasa de desempleo oculto'!$B$25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oculto'!$C$25:$J$25</c:f>
              <c:numCache>
                <c:formatCode>#,##0.0</c:formatCode>
                <c:ptCount val="8"/>
                <c:pt idx="0">
                  <c:v>1.1248768138408729</c:v>
                </c:pt>
                <c:pt idx="1">
                  <c:v>0.94360489414108006</c:v>
                </c:pt>
                <c:pt idx="2">
                  <c:v>0.8137654604927399</c:v>
                </c:pt>
                <c:pt idx="3">
                  <c:v>0.70269625014691628</c:v>
                </c:pt>
                <c:pt idx="4">
                  <c:v>0.3877026020466397</c:v>
                </c:pt>
                <c:pt idx="5">
                  <c:v>0.58579713300881797</c:v>
                </c:pt>
                <c:pt idx="6">
                  <c:v>0.42602165787183793</c:v>
                </c:pt>
                <c:pt idx="7">
                  <c:v>0.69012808585560637</c:v>
                </c:pt>
              </c:numCache>
            </c:numRef>
          </c:val>
        </c:ser>
        <c:marker val="1"/>
        <c:axId val="84154240"/>
        <c:axId val="84155776"/>
      </c:lineChart>
      <c:catAx>
        <c:axId val="84154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155776"/>
        <c:crosses val="autoZero"/>
        <c:auto val="1"/>
        <c:lblAlgn val="ctr"/>
        <c:lblOffset val="100"/>
      </c:catAx>
      <c:valAx>
        <c:axId val="8415577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1542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5705982905982965"/>
          <c:w val="0.17144393666028179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8650293065698687"/>
          <c:w val="0.90275170481134137"/>
          <c:h val="0.59667632219547684"/>
        </c:manualLayout>
      </c:layout>
      <c:lineChart>
        <c:grouping val="standard"/>
        <c:ser>
          <c:idx val="1"/>
          <c:order val="0"/>
          <c:tx>
            <c:strRef>
              <c:f>'Tasa de subempleo subjetivo'!$B$17</c:f>
              <c:strCache>
                <c:ptCount val="1"/>
                <c:pt idx="0">
                  <c:v>Sincelejo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subjetivo'!$C$17:$J$17</c:f>
              <c:numCache>
                <c:formatCode>#,##0.0</c:formatCode>
                <c:ptCount val="8"/>
                <c:pt idx="0">
                  <c:v>0</c:v>
                </c:pt>
                <c:pt idx="1">
                  <c:v>0</c:v>
                </c:pt>
                <c:pt idx="2">
                  <c:v>42.19322096606993</c:v>
                </c:pt>
                <c:pt idx="3">
                  <c:v>43.555258857130255</c:v>
                </c:pt>
                <c:pt idx="4">
                  <c:v>32.330124217403743</c:v>
                </c:pt>
                <c:pt idx="5">
                  <c:v>30.418595553237271</c:v>
                </c:pt>
                <c:pt idx="6">
                  <c:v>41.587241863359431</c:v>
                </c:pt>
                <c:pt idx="7">
                  <c:v>34.617657128342181</c:v>
                </c:pt>
              </c:numCache>
            </c:numRef>
          </c:val>
        </c:ser>
        <c:ser>
          <c:idx val="0"/>
          <c:order val="1"/>
          <c:tx>
            <c:strRef>
              <c:f>'Tasa de subempleo subjetivo'!$B$19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subjetivo'!$C$19:$J$19</c:f>
              <c:numCache>
                <c:formatCode>#,##0.0</c:formatCode>
                <c:ptCount val="8"/>
                <c:pt idx="0">
                  <c:v>32.090770676719607</c:v>
                </c:pt>
                <c:pt idx="1">
                  <c:v>32.307304461564911</c:v>
                </c:pt>
                <c:pt idx="2">
                  <c:v>36.390829650636206</c:v>
                </c:pt>
                <c:pt idx="3">
                  <c:v>35.978699384202628</c:v>
                </c:pt>
                <c:pt idx="4">
                  <c:v>27.700306716833428</c:v>
                </c:pt>
                <c:pt idx="5">
                  <c:v>30.465961236587912</c:v>
                </c:pt>
                <c:pt idx="6">
                  <c:v>33.29631225681436</c:v>
                </c:pt>
                <c:pt idx="7">
                  <c:v>32.520360225592427</c:v>
                </c:pt>
              </c:numCache>
            </c:numRef>
          </c:val>
        </c:ser>
        <c:marker val="1"/>
        <c:axId val="84203392"/>
        <c:axId val="84204928"/>
      </c:lineChart>
      <c:catAx>
        <c:axId val="842033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204928"/>
        <c:crosses val="autoZero"/>
        <c:auto val="1"/>
        <c:lblAlgn val="ctr"/>
        <c:lblOffset val="100"/>
      </c:catAx>
      <c:valAx>
        <c:axId val="8420492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2033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4074286168774355"/>
          <c:w val="0.1714439366602818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7.3630470476535703E-2"/>
          <c:y val="0.16458851273032496"/>
          <c:w val="0.90275170481134137"/>
          <c:h val="0.62029550874668582"/>
        </c:manualLayout>
      </c:layout>
      <c:lineChart>
        <c:grouping val="standard"/>
        <c:ser>
          <c:idx val="0"/>
          <c:order val="0"/>
          <c:tx>
            <c:strRef>
              <c:f>'Subem subje Insuficiencia horas'!$B$13</c:f>
              <c:strCache>
                <c:ptCount val="1"/>
                <c:pt idx="0">
                  <c:v>Pasto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subje Insuficiencia horas'!$C$13:$J$13</c:f>
              <c:numCache>
                <c:formatCode>#,##0.0</c:formatCode>
                <c:ptCount val="8"/>
                <c:pt idx="0">
                  <c:v>8.9262727665356945</c:v>
                </c:pt>
                <c:pt idx="1">
                  <c:v>8.1220190393190208</c:v>
                </c:pt>
                <c:pt idx="2">
                  <c:v>13.212294229641094</c:v>
                </c:pt>
                <c:pt idx="3">
                  <c:v>10.013154762144952</c:v>
                </c:pt>
                <c:pt idx="4">
                  <c:v>8.7899655279452364</c:v>
                </c:pt>
                <c:pt idx="5">
                  <c:v>12.491059296401101</c:v>
                </c:pt>
                <c:pt idx="6">
                  <c:v>14.107500498850795</c:v>
                </c:pt>
                <c:pt idx="7">
                  <c:v>13.626608702841239</c:v>
                </c:pt>
              </c:numCache>
            </c:numRef>
          </c:val>
        </c:ser>
        <c:ser>
          <c:idx val="1"/>
          <c:order val="1"/>
          <c:tx>
            <c:strRef>
              <c:f>'Subem subje Insuficiencia horas'!$B$18</c:f>
              <c:strCache>
                <c:ptCount val="1"/>
                <c:pt idx="0">
                  <c:v>Ibagué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subje Insuficiencia horas'!$C$18:$J$18</c:f>
              <c:numCache>
                <c:formatCode>#,##0.0</c:formatCode>
                <c:ptCount val="8"/>
                <c:pt idx="0">
                  <c:v>20.094741536677187</c:v>
                </c:pt>
                <c:pt idx="1">
                  <c:v>14.831503519716449</c:v>
                </c:pt>
                <c:pt idx="2">
                  <c:v>13.935863247863251</c:v>
                </c:pt>
                <c:pt idx="3">
                  <c:v>14.3324535675597</c:v>
                </c:pt>
                <c:pt idx="4">
                  <c:v>10.657435515528656</c:v>
                </c:pt>
                <c:pt idx="5">
                  <c:v>13.411138048806384</c:v>
                </c:pt>
                <c:pt idx="6">
                  <c:v>10.892437698925628</c:v>
                </c:pt>
                <c:pt idx="7">
                  <c:v>10.801115755667261</c:v>
                </c:pt>
              </c:numCache>
            </c:numRef>
          </c:val>
        </c:ser>
        <c:marker val="1"/>
        <c:axId val="84244352"/>
        <c:axId val="84245888"/>
      </c:lineChart>
      <c:catAx>
        <c:axId val="84244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245888"/>
        <c:crosses val="autoZero"/>
        <c:auto val="1"/>
        <c:lblAlgn val="ctr"/>
        <c:lblOffset val="100"/>
      </c:catAx>
      <c:valAx>
        <c:axId val="8424588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2443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57104589199079658"/>
          <c:w val="0.17144393666028196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94"/>
          <c:y val="6.9084666250347621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626189942578389"/>
          <c:w val="0.90275170481134137"/>
          <c:h val="0.62416364035938054"/>
        </c:manualLayout>
      </c:layout>
      <c:lineChart>
        <c:grouping val="standard"/>
        <c:ser>
          <c:idx val="0"/>
          <c:order val="0"/>
          <c:tx>
            <c:strRef>
              <c:f>'Subem subj inadecua competencia'!$B$14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 inadecua competencia'!$C$14:$J$14</c:f>
              <c:numCache>
                <c:formatCode>#,##0.0</c:formatCode>
                <c:ptCount val="8"/>
                <c:pt idx="0">
                  <c:v>4.0054365012798003</c:v>
                </c:pt>
                <c:pt idx="1">
                  <c:v>4.1697973816108105</c:v>
                </c:pt>
                <c:pt idx="2">
                  <c:v>18.448730711844046</c:v>
                </c:pt>
                <c:pt idx="3">
                  <c:v>22.957405063628737</c:v>
                </c:pt>
                <c:pt idx="4">
                  <c:v>20.540228523694786</c:v>
                </c:pt>
                <c:pt idx="5">
                  <c:v>16.829562407282186</c:v>
                </c:pt>
                <c:pt idx="6">
                  <c:v>21.921205406574828</c:v>
                </c:pt>
                <c:pt idx="7">
                  <c:v>21.243309702486389</c:v>
                </c:pt>
              </c:numCache>
            </c:numRef>
          </c:val>
        </c:ser>
        <c:ser>
          <c:idx val="1"/>
          <c:order val="1"/>
          <c:tx>
            <c:strRef>
              <c:f>'Subem subj inadecua competencia'!$B$23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 inadecua competencia'!$C$23:$J$23</c:f>
              <c:numCache>
                <c:formatCode>#,##0.0</c:formatCode>
                <c:ptCount val="8"/>
                <c:pt idx="0">
                  <c:v>3.0411427423314974</c:v>
                </c:pt>
                <c:pt idx="1">
                  <c:v>3.2847752104795505</c:v>
                </c:pt>
                <c:pt idx="2">
                  <c:v>17.348819113653839</c:v>
                </c:pt>
                <c:pt idx="3">
                  <c:v>19.77156230512508</c:v>
                </c:pt>
                <c:pt idx="4">
                  <c:v>14.352505656301748</c:v>
                </c:pt>
                <c:pt idx="5">
                  <c:v>15.590468249781381</c:v>
                </c:pt>
                <c:pt idx="6">
                  <c:v>17.422162294882721</c:v>
                </c:pt>
                <c:pt idx="7">
                  <c:v>17.201982899665847</c:v>
                </c:pt>
              </c:numCache>
            </c:numRef>
          </c:val>
        </c:ser>
        <c:marker val="1"/>
        <c:axId val="120305536"/>
        <c:axId val="120307072"/>
      </c:lineChart>
      <c:catAx>
        <c:axId val="120305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307072"/>
        <c:crosses val="autoZero"/>
        <c:auto val="1"/>
        <c:lblAlgn val="ctr"/>
        <c:lblOffset val="100"/>
      </c:catAx>
      <c:valAx>
        <c:axId val="12030707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3055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4276306370795156"/>
          <c:w val="0.17144393666028201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886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49461093705999"/>
          <c:w val="0.90275170481134137"/>
          <c:h val="0.60908228987930757"/>
        </c:manualLayout>
      </c:layout>
      <c:lineChart>
        <c:grouping val="standard"/>
        <c:ser>
          <c:idx val="0"/>
          <c:order val="0"/>
          <c:tx>
            <c:strRef>
              <c:f>'Subem subje inadecuado ingresos'!$B$18</c:f>
              <c:strCache>
                <c:ptCount val="1"/>
                <c:pt idx="0">
                  <c:v>Ibagué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subje inadecuado ingresos'!$C$18:$J$18</c:f>
              <c:numCache>
                <c:formatCode>#,##0.0</c:formatCode>
                <c:ptCount val="8"/>
                <c:pt idx="0">
                  <c:v>31.48019923312123</c:v>
                </c:pt>
                <c:pt idx="1">
                  <c:v>32.269599855151185</c:v>
                </c:pt>
                <c:pt idx="2">
                  <c:v>36.613059829059829</c:v>
                </c:pt>
                <c:pt idx="3">
                  <c:v>34.517732497105015</c:v>
                </c:pt>
                <c:pt idx="4">
                  <c:v>27.001369525841124</c:v>
                </c:pt>
                <c:pt idx="5">
                  <c:v>27.898084502342229</c:v>
                </c:pt>
                <c:pt idx="6">
                  <c:v>25.415603729409341</c:v>
                </c:pt>
                <c:pt idx="7">
                  <c:v>29.768051649791104</c:v>
                </c:pt>
              </c:numCache>
            </c:numRef>
          </c:val>
        </c:ser>
        <c:ser>
          <c:idx val="1"/>
          <c:order val="1"/>
          <c:tx>
            <c:strRef>
              <c:f>'Subem subje inadecuado ingresos'!$B$19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subje inadecuado ingresos'!$C$19:$J$19</c:f>
              <c:numCache>
                <c:formatCode>#,##0.0</c:formatCode>
                <c:ptCount val="8"/>
                <c:pt idx="0">
                  <c:v>22.610459544266625</c:v>
                </c:pt>
                <c:pt idx="1">
                  <c:v>27.078127825053429</c:v>
                </c:pt>
                <c:pt idx="2">
                  <c:v>23.592182155296797</c:v>
                </c:pt>
                <c:pt idx="3">
                  <c:v>27.506473049362189</c:v>
                </c:pt>
                <c:pt idx="4">
                  <c:v>25.832837151647752</c:v>
                </c:pt>
                <c:pt idx="5">
                  <c:v>21.852803730548498</c:v>
                </c:pt>
                <c:pt idx="6">
                  <c:v>28.601531140660484</c:v>
                </c:pt>
                <c:pt idx="7">
                  <c:v>29.611384629239414</c:v>
                </c:pt>
              </c:numCache>
            </c:numRef>
          </c:val>
        </c:ser>
        <c:marker val="1"/>
        <c:axId val="120530816"/>
        <c:axId val="120532352"/>
      </c:lineChart>
      <c:catAx>
        <c:axId val="120530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532352"/>
        <c:crosses val="autoZero"/>
        <c:auto val="1"/>
        <c:lblAlgn val="ctr"/>
        <c:lblOffset val="100"/>
      </c:catAx>
      <c:valAx>
        <c:axId val="12053235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5308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794693647905054"/>
          <c:y val="0.55623681731798114"/>
          <c:w val="0.1714439366602820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</c:title>
    <c:plotArea>
      <c:layout>
        <c:manualLayout>
          <c:layoutTarget val="inner"/>
          <c:xMode val="edge"/>
          <c:yMode val="edge"/>
          <c:x val="7.7924620424194402E-2"/>
          <c:y val="0.13701169693700624"/>
          <c:w val="0.90275170481134137"/>
          <c:h val="0.64677467822311396"/>
        </c:manualLayout>
      </c:layout>
      <c:lineChart>
        <c:grouping val="standard"/>
        <c:ser>
          <c:idx val="0"/>
          <c:order val="0"/>
          <c:tx>
            <c:strRef>
              <c:f>'Tasa de subempleo objetivo'!$B$16</c:f>
              <c:strCache>
                <c:ptCount val="1"/>
                <c:pt idx="0">
                  <c:v>Armenia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objetivo'!$C$16:$J$16</c:f>
              <c:numCache>
                <c:formatCode>#,##0.0</c:formatCode>
                <c:ptCount val="8"/>
                <c:pt idx="0">
                  <c:v>0</c:v>
                </c:pt>
                <c:pt idx="1">
                  <c:v>0</c:v>
                </c:pt>
                <c:pt idx="2">
                  <c:v>10.793890348937058</c:v>
                </c:pt>
                <c:pt idx="3">
                  <c:v>10.333379264085359</c:v>
                </c:pt>
                <c:pt idx="4">
                  <c:v>7.9596088948603132</c:v>
                </c:pt>
                <c:pt idx="5">
                  <c:v>12.955129043159101</c:v>
                </c:pt>
                <c:pt idx="6">
                  <c:v>11.347186715763304</c:v>
                </c:pt>
                <c:pt idx="7">
                  <c:v>14.487117603664812</c:v>
                </c:pt>
              </c:numCache>
            </c:numRef>
          </c:val>
        </c:ser>
        <c:ser>
          <c:idx val="1"/>
          <c:order val="1"/>
          <c:tx>
            <c:strRef>
              <c:f>'Tasa de subempleo objetivo'!$B$24</c:f>
              <c:strCache>
                <c:ptCount val="1"/>
                <c:pt idx="0">
                  <c:v>Villavicencio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objetivo'!$C$24:$J$24</c:f>
              <c:numCache>
                <c:formatCode>#,##0.0</c:formatCode>
                <c:ptCount val="8"/>
                <c:pt idx="0">
                  <c:v>13.348640433592967</c:v>
                </c:pt>
                <c:pt idx="1">
                  <c:v>10.25428759714832</c:v>
                </c:pt>
                <c:pt idx="2">
                  <c:v>11.139054413569998</c:v>
                </c:pt>
                <c:pt idx="3">
                  <c:v>10.300464495681462</c:v>
                </c:pt>
                <c:pt idx="4">
                  <c:v>11.293080904010793</c:v>
                </c:pt>
                <c:pt idx="5">
                  <c:v>14.444295538250145</c:v>
                </c:pt>
                <c:pt idx="6">
                  <c:v>11.553446967523071</c:v>
                </c:pt>
                <c:pt idx="7">
                  <c:v>12.326204436551796</c:v>
                </c:pt>
              </c:numCache>
            </c:numRef>
          </c:val>
        </c:ser>
        <c:marker val="1"/>
        <c:axId val="120567680"/>
        <c:axId val="120569216"/>
      </c:lineChart>
      <c:catAx>
        <c:axId val="1205676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569216"/>
        <c:crosses val="autoZero"/>
        <c:auto val="1"/>
        <c:lblAlgn val="ctr"/>
        <c:lblOffset val="100"/>
      </c:catAx>
      <c:valAx>
        <c:axId val="12056921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5676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1768689357811573E-2"/>
          <c:y val="0.55398186337819677"/>
          <c:w val="0.1714439366602821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474"/>
          <c:y val="2.0100502512562814E-2"/>
        </c:manualLayout>
      </c:layout>
    </c:title>
    <c:plotArea>
      <c:layout>
        <c:manualLayout>
          <c:layoutTarget val="inner"/>
          <c:xMode val="edge"/>
          <c:yMode val="edge"/>
          <c:x val="6.0576254635653234E-2"/>
          <c:y val="0.16482464817525938"/>
          <c:w val="0.91580592065222388"/>
          <c:h val="0.62222134293514864"/>
        </c:manualLayout>
      </c:layout>
      <c:lineChart>
        <c:grouping val="standard"/>
        <c:ser>
          <c:idx val="0"/>
          <c:order val="0"/>
          <c:tx>
            <c:strRef>
              <c:f>'Subem obje Insuficiencia horas '!$B$14</c:f>
              <c:strCache>
                <c:ptCount val="1"/>
                <c:pt idx="0">
                  <c:v>Neiva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Insuficiencia horas '!$C$14:$J$14</c:f>
              <c:numCache>
                <c:formatCode>#,##0.0</c:formatCode>
                <c:ptCount val="8"/>
                <c:pt idx="0">
                  <c:v>0</c:v>
                </c:pt>
                <c:pt idx="1">
                  <c:v>0</c:v>
                </c:pt>
                <c:pt idx="2">
                  <c:v>4.1451028552316123</c:v>
                </c:pt>
                <c:pt idx="3">
                  <c:v>6.4788641690222457</c:v>
                </c:pt>
                <c:pt idx="4">
                  <c:v>4.1321222712036736</c:v>
                </c:pt>
                <c:pt idx="5">
                  <c:v>4.24265677439102</c:v>
                </c:pt>
                <c:pt idx="6">
                  <c:v>7.2196037166866951</c:v>
                </c:pt>
                <c:pt idx="7">
                  <c:v>6.2438303531845722</c:v>
                </c:pt>
              </c:numCache>
            </c:numRef>
          </c:val>
        </c:ser>
        <c:ser>
          <c:idx val="1"/>
          <c:order val="1"/>
          <c:tx>
            <c:strRef>
              <c:f>'Subem obje Insuficiencia horas '!$B$18</c:f>
              <c:strCache>
                <c:ptCount val="1"/>
                <c:pt idx="0">
                  <c:v>Bucaramanga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Insuficiencia horas '!$C$18:$J$18</c:f>
              <c:numCache>
                <c:formatCode>#,##0.0</c:formatCode>
                <c:ptCount val="8"/>
                <c:pt idx="0">
                  <c:v>5.5720629184428816</c:v>
                </c:pt>
                <c:pt idx="1">
                  <c:v>3.7849456053324655</c:v>
                </c:pt>
                <c:pt idx="2">
                  <c:v>1.8994812006391064</c:v>
                </c:pt>
                <c:pt idx="3">
                  <c:v>1.9172552295834016</c:v>
                </c:pt>
                <c:pt idx="4">
                  <c:v>0.74181888654823591</c:v>
                </c:pt>
                <c:pt idx="5">
                  <c:v>3.3744578595709762</c:v>
                </c:pt>
                <c:pt idx="6">
                  <c:v>4.3981909980285625</c:v>
                </c:pt>
                <c:pt idx="7">
                  <c:v>5.0275573693304807</c:v>
                </c:pt>
              </c:numCache>
            </c:numRef>
          </c:val>
        </c:ser>
        <c:marker val="1"/>
        <c:axId val="120682368"/>
        <c:axId val="120683904"/>
      </c:lineChart>
      <c:catAx>
        <c:axId val="120682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683904"/>
        <c:crosses val="autoZero"/>
        <c:auto val="1"/>
        <c:lblAlgn val="ctr"/>
        <c:lblOffset val="100"/>
      </c:catAx>
      <c:valAx>
        <c:axId val="12068390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682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7.0297939619518135E-2"/>
          <c:y val="0.17521225678710498"/>
          <c:w val="0.17144393666028226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94"/>
          <c:y val="1.3008123419436489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875325843249542"/>
          <c:w val="0.90275170481134137"/>
          <c:h val="0.60330805796912546"/>
        </c:manualLayout>
      </c:layout>
      <c:lineChart>
        <c:grouping val="standard"/>
        <c:ser>
          <c:idx val="0"/>
          <c:order val="0"/>
          <c:tx>
            <c:strRef>
              <c:f>'Subem obje inadecua competencia'!$B$17</c:f>
              <c:strCache>
                <c:ptCount val="1"/>
                <c:pt idx="0">
                  <c:v>Sincelejo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inadecua competencia'!$C$17:$J$17</c:f>
              <c:numCache>
                <c:formatCode>#,##0.0</c:formatCode>
                <c:ptCount val="8"/>
                <c:pt idx="0">
                  <c:v>0</c:v>
                </c:pt>
                <c:pt idx="1">
                  <c:v>0</c:v>
                </c:pt>
                <c:pt idx="2">
                  <c:v>5.6195266334148926</c:v>
                </c:pt>
                <c:pt idx="3">
                  <c:v>8.109418740494192</c:v>
                </c:pt>
                <c:pt idx="4">
                  <c:v>5.56849255826641</c:v>
                </c:pt>
                <c:pt idx="5">
                  <c:v>4.0170828714872533</c:v>
                </c:pt>
                <c:pt idx="6">
                  <c:v>9.9706227116828963</c:v>
                </c:pt>
                <c:pt idx="7">
                  <c:v>8.8241465758114579</c:v>
                </c:pt>
              </c:numCache>
            </c:numRef>
          </c:val>
        </c:ser>
        <c:ser>
          <c:idx val="1"/>
          <c:order val="1"/>
          <c:tx>
            <c:strRef>
              <c:f>'Subem obje inadecua competencia'!$B$28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inadecua competencia'!$C$28:$J$28</c:f>
              <c:numCache>
                <c:formatCode>#,##0.0</c:formatCode>
                <c:ptCount val="8"/>
                <c:pt idx="0">
                  <c:v>1.5476607232294868</c:v>
                </c:pt>
                <c:pt idx="1">
                  <c:v>1.4847850811870809</c:v>
                </c:pt>
                <c:pt idx="2">
                  <c:v>4.6239807277000624</c:v>
                </c:pt>
                <c:pt idx="3">
                  <c:v>5.4227703150214008</c:v>
                </c:pt>
                <c:pt idx="4">
                  <c:v>5.1680799265242143</c:v>
                </c:pt>
                <c:pt idx="5">
                  <c:v>5.8718823529503155</c:v>
                </c:pt>
                <c:pt idx="6">
                  <c:v>7.1043119203993861</c:v>
                </c:pt>
                <c:pt idx="7">
                  <c:v>6.6677935224627021</c:v>
                </c:pt>
              </c:numCache>
            </c:numRef>
          </c:val>
        </c:ser>
        <c:marker val="1"/>
        <c:axId val="124356480"/>
        <c:axId val="124358016"/>
      </c:lineChart>
      <c:catAx>
        <c:axId val="124356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358016"/>
        <c:crosses val="autoZero"/>
        <c:auto val="1"/>
        <c:lblAlgn val="ctr"/>
        <c:lblOffset val="100"/>
      </c:catAx>
      <c:valAx>
        <c:axId val="12435801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3564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0373845272981359"/>
          <c:w val="0.1714439366602823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31"/>
          <c:y val="6.6334991708127608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78177354696654"/>
          <c:w val="0.90275170481134137"/>
          <c:h val="0.63738316292552988"/>
        </c:manualLayout>
      </c:layout>
      <c:lineChart>
        <c:grouping val="standard"/>
        <c:ser>
          <c:idx val="0"/>
          <c:order val="0"/>
          <c:tx>
            <c:strRef>
              <c:f>'Subem Obje inadecuado ingresos'!$B$20</c:f>
              <c:strCache>
                <c:ptCount val="1"/>
                <c:pt idx="0">
                  <c:v>Riohacha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inadecuado ingresos'!$C$20:$J$20</c:f>
              <c:numCache>
                <c:formatCode>#,##0.0</c:formatCode>
                <c:ptCount val="8"/>
                <c:pt idx="0">
                  <c:v>0</c:v>
                </c:pt>
                <c:pt idx="1">
                  <c:v>0</c:v>
                </c:pt>
                <c:pt idx="2">
                  <c:v>9.9772243494666011</c:v>
                </c:pt>
                <c:pt idx="3">
                  <c:v>11.850812642278575</c:v>
                </c:pt>
                <c:pt idx="4">
                  <c:v>11.903714811027335</c:v>
                </c:pt>
                <c:pt idx="5">
                  <c:v>15.068970038384505</c:v>
                </c:pt>
                <c:pt idx="6">
                  <c:v>15.309512453080609</c:v>
                </c:pt>
                <c:pt idx="7">
                  <c:v>11.96505738580921</c:v>
                </c:pt>
              </c:numCache>
            </c:numRef>
          </c:val>
        </c:ser>
        <c:ser>
          <c:idx val="1"/>
          <c:order val="1"/>
          <c:tx>
            <c:strRef>
              <c:f>'Subem Obje inadecuado ingresos'!$B$25</c:f>
              <c:strCache>
                <c:ptCount val="1"/>
                <c:pt idx="0">
                  <c:v>Villavicencio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inadecuado ingresos'!$C$25:$J$25</c:f>
              <c:numCache>
                <c:formatCode>#,##0.0</c:formatCode>
                <c:ptCount val="8"/>
                <c:pt idx="0">
                  <c:v>10.617334354639043</c:v>
                </c:pt>
                <c:pt idx="1">
                  <c:v>8.2892637151368938</c:v>
                </c:pt>
                <c:pt idx="2">
                  <c:v>9.3463506005529808</c:v>
                </c:pt>
                <c:pt idx="3">
                  <c:v>8.932196508323182</c:v>
                </c:pt>
                <c:pt idx="4">
                  <c:v>10.73719272166708</c:v>
                </c:pt>
                <c:pt idx="5">
                  <c:v>12.02652539595144</c:v>
                </c:pt>
                <c:pt idx="6">
                  <c:v>10.053309866789101</c:v>
                </c:pt>
                <c:pt idx="7">
                  <c:v>10.887463449732856</c:v>
                </c:pt>
              </c:numCache>
            </c:numRef>
          </c:val>
        </c:ser>
        <c:marker val="1"/>
        <c:axId val="124585856"/>
        <c:axId val="124587392"/>
      </c:lineChart>
      <c:catAx>
        <c:axId val="1245858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587392"/>
        <c:crosses val="autoZero"/>
        <c:auto val="1"/>
        <c:lblAlgn val="ctr"/>
        <c:lblOffset val="100"/>
      </c:catAx>
      <c:valAx>
        <c:axId val="12458739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5858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4850516244735457"/>
          <c:y val="0.17174556824585868"/>
          <c:w val="0.17144393666028243"/>
          <c:h val="0.208722727876043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2011, porcentaje %)</a:t>
            </a:r>
          </a:p>
        </c:rich>
      </c:tx>
    </c:title>
    <c:view3D>
      <c:rotY val="194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3838.4723333333332</c:v>
                </c:pt>
                <c:pt idx="1">
                  <c:v>469.31066666666669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686213565409968"/>
          <c:y val="0.76738122850922763"/>
          <c:w val="0.65409103467334817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2011, porcentaje %)</a:t>
            </a:r>
          </a:p>
        </c:rich>
      </c:tx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4307.7829999999994</c:v>
                </c:pt>
                <c:pt idx="1">
                  <c:v>1766.8666666666677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869"/>
          <c:w val="0.65409103467334939"/>
          <c:h val="0.17049615349805441"/>
        </c:manualLayout>
      </c:layout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294"/>
          <c:y val="7.0546776401158974E-3"/>
        </c:manualLayout>
      </c:layout>
    </c:title>
    <c:plotArea>
      <c:layout>
        <c:manualLayout>
          <c:layoutTarget val="inner"/>
          <c:xMode val="edge"/>
          <c:yMode val="edge"/>
          <c:x val="0.14793239410096787"/>
          <c:y val="0.13399276978864852"/>
          <c:w val="0.81918270305897867"/>
          <c:h val="0.62111105077383777"/>
        </c:manualLayout>
      </c:layout>
      <c:barChart>
        <c:barDir val="col"/>
        <c:grouping val="clustered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total'!$C$11:$G$11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7065.0676666666668</c:v>
                </c:pt>
                <c:pt idx="1">
                  <c:v>7169.7216666666673</c:v>
                </c:pt>
                <c:pt idx="2">
                  <c:v>7274.0976666666656</c:v>
                </c:pt>
                <c:pt idx="3">
                  <c:v>7378.1303333333335</c:v>
                </c:pt>
                <c:pt idx="4">
                  <c:v>7481.6226666666671</c:v>
                </c:pt>
              </c:numCache>
            </c:numRef>
          </c:val>
        </c:ser>
        <c:axId val="124728832"/>
        <c:axId val="124730368"/>
      </c:barChart>
      <c:catAx>
        <c:axId val="1247288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730368"/>
        <c:crosses val="autoZero"/>
        <c:auto val="1"/>
        <c:lblAlgn val="ctr"/>
        <c:lblOffset val="100"/>
      </c:catAx>
      <c:valAx>
        <c:axId val="12473036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7288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0863104611923541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4E-2"/>
          <c:y val="0.32692598891311747"/>
          <c:w val="0.94285714285714251"/>
          <c:h val="0.3741761721355282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16.667798652877501</c:v>
                </c:pt>
                <c:pt idx="1">
                  <c:v>83.332201347122492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11"/>
          <c:w val="0.46838770153731496"/>
          <c:h val="0.13824358183160859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653"/>
          <c:y val="0"/>
        </c:manualLayout>
      </c:layout>
    </c:title>
    <c:plotArea>
      <c:layout>
        <c:manualLayout>
          <c:layoutTarget val="inner"/>
          <c:xMode val="edge"/>
          <c:yMode val="edge"/>
          <c:x val="0.14793238087629448"/>
          <c:y val="0.1571617954535344"/>
          <c:w val="0.81918270305897867"/>
          <c:h val="0.62111124169180365"/>
        </c:manualLayout>
      </c:layout>
      <c:barChart>
        <c:barDir val="col"/>
        <c:grouping val="clustered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5614.7839999999997</c:v>
                </c:pt>
                <c:pt idx="1">
                  <c:v>5725.8290000000006</c:v>
                </c:pt>
                <c:pt idx="2">
                  <c:v>5835.2570000000005</c:v>
                </c:pt>
                <c:pt idx="3">
                  <c:v>5942.6336666666657</c:v>
                </c:pt>
                <c:pt idx="4">
                  <c:v>6048.6726666666664</c:v>
                </c:pt>
              </c:numCache>
            </c:numRef>
          </c:val>
        </c:ser>
        <c:axId val="124923264"/>
        <c:axId val="124978304"/>
      </c:barChart>
      <c:catAx>
        <c:axId val="1249232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978304"/>
        <c:crosses val="autoZero"/>
        <c:auto val="1"/>
        <c:lblAlgn val="ctr"/>
        <c:lblOffset val="100"/>
      </c:catAx>
      <c:valAx>
        <c:axId val="124978304"/>
        <c:scaling>
          <c:orientation val="minMax"/>
          <c:min val="5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9232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7E-2"/>
          <c:y val="0.32094568818025065"/>
          <c:w val="0.90350877192982459"/>
          <c:h val="0.43176489302474585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17.085401869937282</c:v>
                </c:pt>
                <c:pt idx="1">
                  <c:v>82.914598130062714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879209103419452"/>
          <c:y val="0.78793096627535786"/>
          <c:w val="0.65748549523416089"/>
          <c:h val="0.1127260388887836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932"/>
          <c:y val="7.5757575757575924E-3"/>
        </c:manualLayout>
      </c:layout>
    </c:title>
    <c:plotArea>
      <c:layout>
        <c:manualLayout>
          <c:layoutTarget val="inner"/>
          <c:xMode val="edge"/>
          <c:yMode val="edge"/>
          <c:x val="0.14793242702700196"/>
          <c:y val="0.16457647339537104"/>
          <c:w val="0.81918270305897867"/>
          <c:h val="0.62111130994989261"/>
        </c:manualLayout>
      </c:layout>
      <c:barChart>
        <c:barDir val="col"/>
        <c:grouping val="clustered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3624.5153333333333</c:v>
                </c:pt>
                <c:pt idx="1">
                  <c:v>3720.6353333333336</c:v>
                </c:pt>
                <c:pt idx="2">
                  <c:v>3909.4876666666664</c:v>
                </c:pt>
                <c:pt idx="3">
                  <c:v>4172.4013333333323</c:v>
                </c:pt>
                <c:pt idx="4">
                  <c:v>4367.6433333333334</c:v>
                </c:pt>
              </c:numCache>
            </c:numRef>
          </c:val>
        </c:ser>
        <c:axId val="125187584"/>
        <c:axId val="125189120"/>
      </c:barChart>
      <c:catAx>
        <c:axId val="1251875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189120"/>
        <c:crosses val="autoZero"/>
        <c:auto val="1"/>
        <c:lblAlgn val="ctr"/>
        <c:lblOffset val="100"/>
      </c:catAx>
      <c:valAx>
        <c:axId val="125189120"/>
        <c:scaling>
          <c:orientation val="minMax"/>
          <c:min val="3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1875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256E-2"/>
          <c:y val="0.29906111051187095"/>
          <c:w val="0.90350877192982459"/>
          <c:h val="0.3222255952945765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18.858709914286756</c:v>
                </c:pt>
                <c:pt idx="1">
                  <c:v>81.141290085713251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001984684135043"/>
          <c:y val="0.62738340731313602"/>
          <c:w val="0.64432760049730664"/>
          <c:h val="0.11908990291876165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54"/>
          <c:y val="8.3333333333333367E-3"/>
        </c:manualLayout>
      </c:layout>
    </c:title>
    <c:plotArea>
      <c:layout>
        <c:manualLayout>
          <c:layoutTarget val="inner"/>
          <c:xMode val="edge"/>
          <c:yMode val="edge"/>
          <c:x val="0.14793239410096787"/>
          <c:y val="0.15775853018373093"/>
          <c:w val="0.81918270305897867"/>
          <c:h val="0.62111105077383766"/>
        </c:manualLayout>
      </c:layout>
      <c:barChart>
        <c:barDir val="col"/>
        <c:grouping val="clustered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Ocupados!$C$11:$G$11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3300.4770000000003</c:v>
                </c:pt>
                <c:pt idx="1">
                  <c:v>3371.5686666666666</c:v>
                </c:pt>
                <c:pt idx="2">
                  <c:v>3478.9326666666661</c:v>
                </c:pt>
                <c:pt idx="3">
                  <c:v>3812.57</c:v>
                </c:pt>
                <c:pt idx="4">
                  <c:v>4023.7613333333334</c:v>
                </c:pt>
              </c:numCache>
            </c:numRef>
          </c:val>
        </c:ser>
        <c:axId val="125320576"/>
        <c:axId val="125383808"/>
      </c:barChart>
      <c:catAx>
        <c:axId val="125320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383808"/>
        <c:crosses val="autoZero"/>
        <c:auto val="1"/>
        <c:lblAlgn val="ctr"/>
        <c:lblOffset val="100"/>
      </c:catAx>
      <c:valAx>
        <c:axId val="125383808"/>
        <c:scaling>
          <c:orientation val="minMax"/>
          <c:min val="2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320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19.158838381137038</c:v>
                </c:pt>
                <c:pt idx="1">
                  <c:v>80.841161618862969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680172428778168"/>
          <c:y val="0.79934556638569965"/>
          <c:w val="0.39978411843378031"/>
          <c:h val="0.13665070559750325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938"/>
          <c:y val="1.0752688172043012E-2"/>
        </c:manualLayout>
      </c:layout>
    </c:title>
    <c:plotArea>
      <c:layout>
        <c:manualLayout>
          <c:layoutTarget val="inner"/>
          <c:xMode val="edge"/>
          <c:yMode val="edge"/>
          <c:x val="0.12069771547615125"/>
          <c:y val="0.15827035587032695"/>
          <c:w val="0.84641738168379177"/>
          <c:h val="0.62111105077383766"/>
        </c:manualLayout>
      </c:layout>
      <c:barChart>
        <c:barDir val="col"/>
        <c:grouping val="clustered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Desocupados!$C$11:$G$11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324.03800000000001</c:v>
                </c:pt>
                <c:pt idx="1">
                  <c:v>349.06700000000001</c:v>
                </c:pt>
                <c:pt idx="2">
                  <c:v>430.55533333333341</c:v>
                </c:pt>
                <c:pt idx="3">
                  <c:v>359.83166666666665</c:v>
                </c:pt>
                <c:pt idx="4">
                  <c:v>343.88233333333329</c:v>
                </c:pt>
              </c:numCache>
            </c:numRef>
          </c:val>
        </c:ser>
        <c:axId val="125601280"/>
        <c:axId val="125602816"/>
      </c:barChart>
      <c:catAx>
        <c:axId val="1256012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602816"/>
        <c:crosses val="autoZero"/>
        <c:auto val="1"/>
        <c:lblAlgn val="ctr"/>
        <c:lblOffset val="100"/>
      </c:catAx>
      <c:valAx>
        <c:axId val="125602816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6012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058"/>
          <c:w val="0.89885053809413995"/>
          <c:h val="0.3011762450408406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15.937414357293871</c:v>
                </c:pt>
                <c:pt idx="1">
                  <c:v>84.062585642706125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843145929277187"/>
          <c:y val="0.63695436128736338"/>
          <c:w val="0.46017755821433909"/>
          <c:h val="0.14493219538788246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125"/>
          <c:y val="0.17720296038180294"/>
          <c:w val="0.84641738168379177"/>
          <c:h val="0.62111105077383766"/>
        </c:manualLayout>
      </c:layout>
      <c:barChart>
        <c:barDir val="col"/>
        <c:grouping val="clustered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'Desocupados-Abiertos'!$C$11:$G$11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298.56833333333333</c:v>
                </c:pt>
                <c:pt idx="1">
                  <c:v>334.64133333333331</c:v>
                </c:pt>
                <c:pt idx="2">
                  <c:v>407.65266666666668</c:v>
                </c:pt>
                <c:pt idx="3">
                  <c:v>342.05599999999998</c:v>
                </c:pt>
                <c:pt idx="4">
                  <c:v>313.74</c:v>
                </c:pt>
              </c:numCache>
            </c:numRef>
          </c:val>
        </c:ser>
        <c:axId val="125726080"/>
        <c:axId val="125793408"/>
      </c:barChart>
      <c:catAx>
        <c:axId val="1257260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793408"/>
        <c:crosses val="autoZero"/>
        <c:auto val="1"/>
        <c:lblAlgn val="ctr"/>
        <c:lblOffset val="100"/>
      </c:catAx>
      <c:valAx>
        <c:axId val="125793408"/>
        <c:scaling>
          <c:orientation val="minMax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7260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15.744554217943692</c:v>
                </c:pt>
                <c:pt idx="1">
                  <c:v>84.255445782056313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7896739881199062"/>
          <c:y val="0.78451371660734159"/>
          <c:w val="0.43380128470783974"/>
          <c:h val="0.10943348373588324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47"/>
          <c:y val="1.6359918200408999E-2"/>
        </c:manualLayout>
      </c:layout>
    </c:title>
    <c:plotArea>
      <c:layout>
        <c:manualLayout>
          <c:layoutTarget val="inner"/>
          <c:xMode val="edge"/>
          <c:yMode val="edge"/>
          <c:x val="0.10252133281546084"/>
          <c:y val="0.19185868637585937"/>
          <c:w val="0.86459376434447965"/>
          <c:h val="0.54749174758063213"/>
        </c:manualLayout>
      </c:layout>
      <c:barChart>
        <c:barDir val="col"/>
        <c:grouping val="clustered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'Desocupados-Ocultos'!$C$11:$G$11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'Desocupados-Ocultos'!$C$15:$G$15</c:f>
              <c:numCache>
                <c:formatCode>#,##0</c:formatCode>
                <c:ptCount val="5"/>
                <c:pt idx="0">
                  <c:v>25.469333333333335</c:v>
                </c:pt>
                <c:pt idx="1">
                  <c:v>14.425000000000001</c:v>
                </c:pt>
                <c:pt idx="2">
                  <c:v>22.901666666666667</c:v>
                </c:pt>
                <c:pt idx="3">
                  <c:v>17.775333333333332</c:v>
                </c:pt>
                <c:pt idx="4">
                  <c:v>30.142333333333337</c:v>
                </c:pt>
              </c:numCache>
            </c:numRef>
          </c:val>
        </c:ser>
        <c:axId val="125834752"/>
        <c:axId val="125836288"/>
      </c:barChart>
      <c:catAx>
        <c:axId val="125834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836288"/>
        <c:crosses val="autoZero"/>
        <c:auto val="1"/>
        <c:lblAlgn val="ctr"/>
        <c:lblOffset val="100"/>
      </c:catAx>
      <c:valAx>
        <c:axId val="125836288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8347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18.266309529580973</c:v>
                </c:pt>
                <c:pt idx="1">
                  <c:v>81.73369047041902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6148163598756224"/>
          <c:y val="0.811502069703954"/>
          <c:w val="0.46075611409500966"/>
          <c:h val="0.12012901372403079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495E-2"/>
        </c:manualLayout>
      </c:layout>
    </c:title>
    <c:plotArea>
      <c:layout>
        <c:manualLayout>
          <c:layoutTarget val="inner"/>
          <c:xMode val="edge"/>
          <c:yMode val="edge"/>
          <c:x val="0.14793239410096787"/>
          <c:y val="0.16003127974630071"/>
          <c:w val="0.81918270305897867"/>
          <c:h val="0.62111105077383766"/>
        </c:manualLayout>
      </c:layout>
      <c:barChart>
        <c:barDir val="col"/>
        <c:grouping val="clustered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Inactivos!$C$11:$G$11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1990.2686666666668</c:v>
                </c:pt>
                <c:pt idx="1">
                  <c:v>2005.1936666666668</c:v>
                </c:pt>
                <c:pt idx="2">
                  <c:v>1925.7693333333334</c:v>
                </c:pt>
                <c:pt idx="3">
                  <c:v>1770.2323333333334</c:v>
                </c:pt>
                <c:pt idx="4">
                  <c:v>1681.0293333333332</c:v>
                </c:pt>
              </c:numCache>
            </c:numRef>
          </c:val>
        </c:ser>
        <c:axId val="126192640"/>
        <c:axId val="126211584"/>
      </c:barChart>
      <c:catAx>
        <c:axId val="1261926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211584"/>
        <c:crosses val="autoZero"/>
        <c:auto val="1"/>
        <c:lblAlgn val="ctr"/>
        <c:lblOffset val="100"/>
      </c:catAx>
      <c:valAx>
        <c:axId val="126211584"/>
        <c:scaling>
          <c:orientation val="minMax"/>
          <c:min val="1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1926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13.730806611321109</c:v>
                </c:pt>
                <c:pt idx="1">
                  <c:v>86.269193388678886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8191"/>
          <c:y val="0.76129745937999072"/>
          <c:w val="0.43594232339245126"/>
          <c:h val="0.13574171675418781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31"/>
          <c:y val="5.2493438320212046E-3"/>
        </c:manualLayout>
      </c:layout>
    </c:title>
    <c:plotArea>
      <c:layout>
        <c:manualLayout>
          <c:layoutTarget val="inner"/>
          <c:xMode val="edge"/>
          <c:yMode val="edge"/>
          <c:x val="0.14793239410096787"/>
          <c:y val="0.17442519685039995"/>
          <c:w val="0.81918270305897867"/>
          <c:h val="0.62111105077383766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1161.2406666666668</c:v>
                </c:pt>
                <c:pt idx="1">
                  <c:v>1096.5923333333333</c:v>
                </c:pt>
                <c:pt idx="2">
                  <c:v>1020.9983333333333</c:v>
                </c:pt>
                <c:pt idx="3">
                  <c:v>1434.6753333333334</c:v>
                </c:pt>
                <c:pt idx="4">
                  <c:v>1554.1733333333334</c:v>
                </c:pt>
              </c:numCache>
            </c:numRef>
          </c:val>
        </c:ser>
        <c:axId val="126318464"/>
        <c:axId val="126320000"/>
      </c:barChart>
      <c:catAx>
        <c:axId val="1263184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320000"/>
        <c:crosses val="autoZero"/>
        <c:auto val="1"/>
        <c:lblAlgn val="ctr"/>
        <c:lblOffset val="100"/>
      </c:catAx>
      <c:valAx>
        <c:axId val="126320000"/>
        <c:scaling>
          <c:orientation val="minMax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3184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20.635211260063137</c:v>
                </c:pt>
                <c:pt idx="1">
                  <c:v>79.36478873993687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5606984209096182"/>
          <c:y val="0.81757703898123857"/>
          <c:w val="0.42963228606325232"/>
          <c:h val="0.10676333775109829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2.4242424242424229E-2"/>
        </c:manualLayout>
      </c:layout>
    </c:title>
    <c:plotArea>
      <c:layout>
        <c:manualLayout>
          <c:layoutTarget val="inner"/>
          <c:xMode val="edge"/>
          <c:yMode val="edge"/>
          <c:x val="0.12069771547615125"/>
          <c:y val="0.19932044858029568"/>
          <c:w val="0.84641738168379177"/>
          <c:h val="0.59798297940029044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322.64533333333333</c:v>
                </c:pt>
                <c:pt idx="1">
                  <c:v>271.19233333333335</c:v>
                </c:pt>
                <c:pt idx="2">
                  <c:v>321.00366666666667</c:v>
                </c:pt>
                <c:pt idx="3">
                  <c:v>529.85666666666668</c:v>
                </c:pt>
                <c:pt idx="4">
                  <c:v>543.99900000000002</c:v>
                </c:pt>
              </c:numCache>
            </c:numRef>
          </c:val>
        </c:ser>
        <c:axId val="126537728"/>
        <c:axId val="126539264"/>
      </c:barChart>
      <c:catAx>
        <c:axId val="1265377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539264"/>
        <c:crosses val="autoZero"/>
        <c:auto val="1"/>
        <c:lblAlgn val="ctr"/>
        <c:lblOffset val="100"/>
      </c:catAx>
      <c:valAx>
        <c:axId val="126539264"/>
        <c:scaling>
          <c:orientation val="minMax"/>
          <c:min val="1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5377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22.195416311702555</c:v>
                </c:pt>
                <c:pt idx="1">
                  <c:v>77.804583688297441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3001221144723686"/>
          <c:y val="0.80109240191129949"/>
          <c:w val="0.43643597733143391"/>
          <c:h val="0.1211494717006532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7.6628398725917075E-3"/>
        </c:manualLayout>
      </c:layout>
    </c:title>
    <c:plotArea>
      <c:layout>
        <c:manualLayout>
          <c:layoutTarget val="inner"/>
          <c:xMode val="edge"/>
          <c:yMode val="edge"/>
          <c:x val="0.1329847109918435"/>
          <c:y val="0.16379290059004195"/>
          <c:w val="0.84641738168379177"/>
          <c:h val="0.6211111841863115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832.09466666666674</c:v>
                </c:pt>
                <c:pt idx="1">
                  <c:v>764.22699999999998</c:v>
                </c:pt>
                <c:pt idx="2">
                  <c:v>657.94966666666676</c:v>
                </c:pt>
                <c:pt idx="3">
                  <c:v>914.64066666666668</c:v>
                </c:pt>
                <c:pt idx="4">
                  <c:v>927.83199999999999</c:v>
                </c:pt>
              </c:numCache>
            </c:numRef>
          </c:val>
        </c:ser>
        <c:axId val="126616704"/>
        <c:axId val="126619008"/>
      </c:barChart>
      <c:catAx>
        <c:axId val="1266167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619008"/>
        <c:crosses val="autoZero"/>
        <c:auto val="1"/>
        <c:lblAlgn val="ctr"/>
        <c:lblOffset val="100"/>
      </c:catAx>
      <c:valAx>
        <c:axId val="126619008"/>
        <c:scaling>
          <c:orientation val="minMax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6167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23.289257850984512</c:v>
                </c:pt>
                <c:pt idx="1">
                  <c:v>76.710742149015488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3510774968918355"/>
          <c:y val="0.77743803646165865"/>
          <c:w val="0.42064338997099082"/>
          <c:h val="0.12299751720224161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94"/>
          <c:y val="5.2910052910052924E-3"/>
        </c:manualLayout>
      </c:layout>
    </c:title>
    <c:plotArea>
      <c:layout>
        <c:manualLayout>
          <c:layoutTarget val="inner"/>
          <c:xMode val="edge"/>
          <c:yMode val="edge"/>
          <c:x val="0.14793239410096776"/>
          <c:y val="0.14166120539280441"/>
          <c:w val="0.81918270305897867"/>
          <c:h val="0.62111085645903841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996.9763333333334</c:v>
                </c:pt>
                <c:pt idx="1">
                  <c:v>961.14566666666667</c:v>
                </c:pt>
                <c:pt idx="2">
                  <c:v>854.33266666666668</c:v>
                </c:pt>
                <c:pt idx="3">
                  <c:v>1193.3706666666665</c:v>
                </c:pt>
                <c:pt idx="4">
                  <c:v>1293.3196666666665</c:v>
                </c:pt>
              </c:numCache>
            </c:numRef>
          </c:val>
        </c:ser>
        <c:axId val="126877696"/>
        <c:axId val="126879232"/>
      </c:barChart>
      <c:catAx>
        <c:axId val="126877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879232"/>
        <c:crosses val="autoZero"/>
        <c:auto val="1"/>
        <c:lblAlgn val="ctr"/>
        <c:lblOffset val="100"/>
      </c:catAx>
      <c:valAx>
        <c:axId val="126879232"/>
        <c:scaling>
          <c:orientation val="minMax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8776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19.751055674538261</c:v>
                </c:pt>
                <c:pt idx="1">
                  <c:v>80.248944325461736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484147518925142"/>
          <c:y val="0.77853652908769966"/>
          <c:w val="0.36362579049721488"/>
          <c:h val="0.15200179245886949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175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12"/>
          <c:y val="0.13752011767759798"/>
          <c:w val="0.84641738168379177"/>
          <c:h val="0.62963451443571183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objetivos'!$C$11:$G$11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340.3576666666666</c:v>
                </c:pt>
                <c:pt idx="1">
                  <c:v>514.21299999999997</c:v>
                </c:pt>
                <c:pt idx="2">
                  <c:v>402.11033333333336</c:v>
                </c:pt>
                <c:pt idx="3">
                  <c:v>606.08100000000002</c:v>
                </c:pt>
                <c:pt idx="4">
                  <c:v>615.26633333333336</c:v>
                </c:pt>
              </c:numCache>
            </c:numRef>
          </c:val>
        </c:ser>
        <c:axId val="126941056"/>
        <c:axId val="126983168"/>
      </c:barChart>
      <c:catAx>
        <c:axId val="1269410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983168"/>
        <c:crosses val="autoZero"/>
        <c:auto val="1"/>
        <c:lblAlgn val="ctr"/>
        <c:lblOffset val="100"/>
      </c:catAx>
      <c:valAx>
        <c:axId val="126983168"/>
        <c:scaling>
          <c:orientation val="minMax"/>
          <c:min val="3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9410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22.48933346102233</c:v>
                </c:pt>
                <c:pt idx="1">
                  <c:v>77.510666538977674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122123675309503"/>
          <c:y val="0.82187084482460004"/>
          <c:w val="0.36362579049721488"/>
          <c:h val="8.696134559044449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8.2815734989648056E-3"/>
        </c:manualLayout>
      </c:layout>
    </c:title>
    <c:plotArea>
      <c:layout>
        <c:manualLayout>
          <c:layoutTarget val="inner"/>
          <c:xMode val="edge"/>
          <c:yMode val="edge"/>
          <c:x val="0.1206977154761512"/>
          <c:y val="0.16650592588969856"/>
          <c:w val="0.84641738168379177"/>
          <c:h val="0.60454769240803374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113.31400000000001</c:v>
                </c:pt>
                <c:pt idx="1">
                  <c:v>140.74933333333334</c:v>
                </c:pt>
                <c:pt idx="2">
                  <c:v>146.99566666666666</c:v>
                </c:pt>
                <c:pt idx="3">
                  <c:v>270.16500000000002</c:v>
                </c:pt>
                <c:pt idx="4">
                  <c:v>254.226</c:v>
                </c:pt>
              </c:numCache>
            </c:numRef>
          </c:val>
        </c:ser>
        <c:axId val="127312640"/>
        <c:axId val="127314176"/>
      </c:barChart>
      <c:catAx>
        <c:axId val="1273126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314176"/>
        <c:crosses val="autoZero"/>
        <c:auto val="1"/>
        <c:lblAlgn val="ctr"/>
        <c:lblOffset val="100"/>
      </c:catAx>
      <c:valAx>
        <c:axId val="127314176"/>
        <c:scaling>
          <c:orientation val="minMax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3126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25.700464859236444</c:v>
                </c:pt>
                <c:pt idx="1">
                  <c:v>74.299535140763552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1405511811023618"/>
          <c:y val="0.79185245087607292"/>
          <c:w val="0.36362579049721488"/>
          <c:h val="8.696134559044456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12"/>
          <c:y val="0.14080429601472241"/>
          <c:w val="0.84641738168379177"/>
          <c:h val="0.62111136107986498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235.25966666666667</c:v>
                </c:pt>
                <c:pt idx="1">
                  <c:v>356.76066666666662</c:v>
                </c:pt>
                <c:pt idx="2">
                  <c:v>269.79033333333336</c:v>
                </c:pt>
                <c:pt idx="3">
                  <c:v>370.71866666666665</c:v>
                </c:pt>
                <c:pt idx="4">
                  <c:v>360.34699999999998</c:v>
                </c:pt>
              </c:numCache>
            </c:numRef>
          </c:val>
        </c:ser>
        <c:axId val="127549440"/>
        <c:axId val="127550976"/>
      </c:barChart>
      <c:catAx>
        <c:axId val="1275494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550976"/>
        <c:crosses val="autoZero"/>
        <c:auto val="1"/>
        <c:lblAlgn val="ctr"/>
        <c:lblOffset val="100"/>
      </c:catAx>
      <c:valAx>
        <c:axId val="127550976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5494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3797250425178965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626"/>
          <c:w val="0.89919813087214151"/>
          <c:h val="0.37494138232721574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23.334773083874431</c:v>
                </c:pt>
                <c:pt idx="1">
                  <c:v>76.665226916125562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098433710686029"/>
          <c:y val="0.70590784485272651"/>
          <c:w val="0.36362579049721488"/>
          <c:h val="0.1091834354039081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94"/>
          <c:y val="0"/>
        </c:manualLayout>
      </c:layout>
    </c:title>
    <c:plotArea>
      <c:layout>
        <c:manualLayout>
          <c:layoutTarget val="inner"/>
          <c:xMode val="edge"/>
          <c:yMode val="edge"/>
          <c:x val="0.10575003236703052"/>
          <c:y val="0.10677409509857792"/>
          <c:w val="0.84641738168379177"/>
          <c:h val="0.6561325539828996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Inadecuado ingresos2'!$B$16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obje Inadecuado ingresos2'!$C$16:$G$16</c:f>
              <c:numCache>
                <c:formatCode>#,##0</c:formatCode>
                <c:ptCount val="5"/>
                <c:pt idx="0">
                  <c:v>107.66500000000001</c:v>
                </c:pt>
                <c:pt idx="1">
                  <c:v>137.36433333333335</c:v>
                </c:pt>
                <c:pt idx="2">
                  <c:v>199.41266666666664</c:v>
                </c:pt>
                <c:pt idx="3">
                  <c:v>193.42033333333333</c:v>
                </c:pt>
                <c:pt idx="4">
                  <c:v>186.95733333333331</c:v>
                </c:pt>
              </c:numCache>
            </c:numRef>
          </c:val>
        </c:ser>
        <c:axId val="127618048"/>
        <c:axId val="127697664"/>
      </c:barChart>
      <c:catAx>
        <c:axId val="1276180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697664"/>
        <c:crosses val="autoZero"/>
        <c:auto val="1"/>
        <c:lblAlgn val="ctr"/>
        <c:lblOffset val="100"/>
      </c:catAx>
      <c:valAx>
        <c:axId val="127697664"/>
        <c:scaling>
          <c:orientation val="minMax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6180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21.028726437858214</c:v>
                </c:pt>
                <c:pt idx="1">
                  <c:v>78.971273562141789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8174"/>
          <c:y val="0.79185245087607292"/>
          <c:w val="0.36362579049721488"/>
          <c:h val="8.6961345590444716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1730.0609999999999</c:v>
                </c:pt>
                <c:pt idx="1">
                  <c:v>1767.7253333333331</c:v>
                </c:pt>
                <c:pt idx="2">
                  <c:v>1829.527</c:v>
                </c:pt>
                <c:pt idx="3">
                  <c:v>1913.8063333333332</c:v>
                </c:pt>
              </c:numCache>
            </c:numRef>
          </c:val>
        </c:ser>
        <c:axId val="127785216"/>
        <c:axId val="127991808"/>
      </c:barChart>
      <c:catAx>
        <c:axId val="1277852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991808"/>
        <c:crosses val="autoZero"/>
        <c:auto val="1"/>
        <c:lblAlgn val="ctr"/>
        <c:lblOffset val="100"/>
      </c:catAx>
      <c:valAx>
        <c:axId val="127991808"/>
        <c:scaling>
          <c:orientation val="minMax"/>
          <c:min val="1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7852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150.29466666666667</c:v>
                </c:pt>
                <c:pt idx="1">
                  <c:v>138.38166666666666</c:v>
                </c:pt>
                <c:pt idx="2">
                  <c:v>142.869</c:v>
                </c:pt>
                <c:pt idx="3">
                  <c:v>167.8903333333333</c:v>
                </c:pt>
              </c:numCache>
            </c:numRef>
          </c:val>
        </c:ser>
        <c:axId val="128015360"/>
        <c:axId val="128021248"/>
      </c:barChart>
      <c:catAx>
        <c:axId val="128015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021248"/>
        <c:crosses val="autoZero"/>
        <c:auto val="1"/>
        <c:lblAlgn val="ctr"/>
        <c:lblOffset val="100"/>
      </c:catAx>
      <c:valAx>
        <c:axId val="128021248"/>
        <c:scaling>
          <c:orientation val="minMax"/>
          <c:min val="10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0153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1070.3763333333334</c:v>
                </c:pt>
                <c:pt idx="1">
                  <c:v>1178.3533333333335</c:v>
                </c:pt>
                <c:pt idx="2">
                  <c:v>1279.1363333333336</c:v>
                </c:pt>
                <c:pt idx="3">
                  <c:v>1320.9293333333333</c:v>
                </c:pt>
              </c:numCache>
            </c:numRef>
          </c:val>
        </c:ser>
        <c:axId val="128057344"/>
        <c:axId val="128058880"/>
      </c:barChart>
      <c:catAx>
        <c:axId val="128057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058880"/>
        <c:crosses val="autoZero"/>
        <c:auto val="1"/>
        <c:lblAlgn val="ctr"/>
        <c:lblOffset val="100"/>
      </c:catAx>
      <c:valAx>
        <c:axId val="128058880"/>
        <c:scaling>
          <c:orientation val="minMax"/>
          <c:min val="1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0573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123.94466666666669</c:v>
                </c:pt>
                <c:pt idx="1">
                  <c:v>143.06100000000001</c:v>
                </c:pt>
                <c:pt idx="2">
                  <c:v>165.64700000000002</c:v>
                </c:pt>
                <c:pt idx="3">
                  <c:v>142.47399999999999</c:v>
                </c:pt>
              </c:numCache>
            </c:numRef>
          </c:val>
        </c:ser>
        <c:axId val="128082688"/>
        <c:axId val="128084224"/>
      </c:barChart>
      <c:catAx>
        <c:axId val="1280826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084224"/>
        <c:crosses val="autoZero"/>
        <c:auto val="1"/>
        <c:lblAlgn val="ctr"/>
        <c:lblOffset val="100"/>
      </c:catAx>
      <c:valAx>
        <c:axId val="128084224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0826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4793239410096826"/>
          <c:y val="0.23275843967780396"/>
          <c:w val="0.81918270305897867"/>
          <c:h val="0.62111105077383766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1807.4269999999999</c:v>
                </c:pt>
                <c:pt idx="1">
                  <c:v>1670.4583333333333</c:v>
                </c:pt>
                <c:pt idx="2">
                  <c:v>1774.1490000000001</c:v>
                </c:pt>
                <c:pt idx="3">
                  <c:v>1892.4726666666666</c:v>
                </c:pt>
                <c:pt idx="4">
                  <c:v>1945.8123333333333</c:v>
                </c:pt>
              </c:numCache>
            </c:numRef>
          </c:val>
        </c:ser>
        <c:axId val="128118144"/>
        <c:axId val="128185472"/>
      </c:barChart>
      <c:catAx>
        <c:axId val="128118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185472"/>
        <c:crosses val="autoZero"/>
        <c:auto val="1"/>
        <c:lblAlgn val="ctr"/>
        <c:lblOffset val="100"/>
      </c:catAx>
      <c:valAx>
        <c:axId val="128185472"/>
        <c:scaling>
          <c:orientation val="minMax"/>
          <c:min val="1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1181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27.651724815970159</c:v>
                </c:pt>
                <c:pt idx="1">
                  <c:v>72.348275184029845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5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5145"/>
          <c:y val="0.23275843967780396"/>
          <c:w val="0.84641738168379177"/>
          <c:h val="0.62111105077383766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179.60733333333334</c:v>
                </c:pt>
                <c:pt idx="1">
                  <c:v>166.23699999999999</c:v>
                </c:pt>
                <c:pt idx="2">
                  <c:v>145.72900000000001</c:v>
                </c:pt>
                <c:pt idx="3">
                  <c:v>161.47333333333336</c:v>
                </c:pt>
                <c:pt idx="4">
                  <c:v>150.24833333333333</c:v>
                </c:pt>
              </c:numCache>
            </c:numRef>
          </c:val>
        </c:ser>
        <c:axId val="128530688"/>
        <c:axId val="128622592"/>
      </c:barChart>
      <c:catAx>
        <c:axId val="1285306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622592"/>
        <c:crosses val="autoZero"/>
        <c:auto val="1"/>
        <c:lblAlgn val="ctr"/>
        <c:lblOffset val="100"/>
      </c:catAx>
      <c:valAx>
        <c:axId val="128622592"/>
        <c:scaling>
          <c:orientation val="minMax"/>
          <c:min val="1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5306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18.631531390396809</c:v>
                </c:pt>
                <c:pt idx="1">
                  <c:v>81.368468609603184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81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5145"/>
          <c:y val="0.23275843967780396"/>
          <c:w val="0.84641738168379177"/>
          <c:h val="0.62111105077383766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144.40766666666667</c:v>
                </c:pt>
                <c:pt idx="1">
                  <c:v>144.36500000000001</c:v>
                </c:pt>
                <c:pt idx="2">
                  <c:v>134.51933333333332</c:v>
                </c:pt>
                <c:pt idx="3">
                  <c:v>118.099</c:v>
                </c:pt>
                <c:pt idx="4">
                  <c:v>141.60499999999999</c:v>
                </c:pt>
              </c:numCache>
            </c:numRef>
          </c:val>
        </c:ser>
        <c:axId val="128758912"/>
        <c:axId val="128760448"/>
      </c:barChart>
      <c:catAx>
        <c:axId val="1287589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760448"/>
        <c:crosses val="autoZero"/>
        <c:auto val="1"/>
        <c:lblAlgn val="ctr"/>
        <c:lblOffset val="100"/>
      </c:catAx>
      <c:valAx>
        <c:axId val="128760448"/>
        <c:scaling>
          <c:orientation val="minMax"/>
          <c:min val="1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7589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19.684685456969301</c:v>
                </c:pt>
                <c:pt idx="1">
                  <c:v>80.315314543030695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88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5391146734461203"/>
          <c:y val="0.23275843967780396"/>
          <c:w val="0.81918270305897867"/>
          <c:h val="0.62111105077383766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923.17399999999998</c:v>
                </c:pt>
                <c:pt idx="1">
                  <c:v>1105.1199999999999</c:v>
                </c:pt>
                <c:pt idx="2">
                  <c:v>1182.4736666666668</c:v>
                </c:pt>
                <c:pt idx="3">
                  <c:v>1344.3903333333335</c:v>
                </c:pt>
                <c:pt idx="4">
                  <c:v>1470.41</c:v>
                </c:pt>
              </c:numCache>
            </c:numRef>
          </c:val>
        </c:ser>
        <c:axId val="129060864"/>
        <c:axId val="129062400"/>
      </c:barChart>
      <c:catAx>
        <c:axId val="1290608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062400"/>
        <c:crosses val="autoZero"/>
        <c:auto val="1"/>
        <c:lblAlgn val="ctr"/>
        <c:lblOffset val="100"/>
      </c:catAx>
      <c:valAx>
        <c:axId val="129062400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0608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15.914160226926763</c:v>
                </c:pt>
                <c:pt idx="1">
                  <c:v>84.085839773073232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95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667678871979568"/>
          <c:y val="0.23275843967780396"/>
          <c:w val="0.84641738168379177"/>
          <c:h val="0.62111105077383766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175.904</c:v>
                </c:pt>
                <c:pt idx="1">
                  <c:v>221.56899999999999</c:v>
                </c:pt>
                <c:pt idx="2">
                  <c:v>173.10499999999999</c:v>
                </c:pt>
                <c:pt idx="3">
                  <c:v>180.24133333333336</c:v>
                </c:pt>
                <c:pt idx="4">
                  <c:v>198.39400000000001</c:v>
                </c:pt>
              </c:numCache>
            </c:numRef>
          </c:val>
        </c:ser>
        <c:axId val="129141376"/>
        <c:axId val="129241472"/>
      </c:barChart>
      <c:catAx>
        <c:axId val="129141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241472"/>
        <c:crosses val="autoZero"/>
        <c:auto val="1"/>
        <c:lblAlgn val="ctr"/>
        <c:lblOffset val="100"/>
      </c:catAx>
      <c:valAx>
        <c:axId val="129241472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1413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19.190034808783832</c:v>
                </c:pt>
                <c:pt idx="1">
                  <c:v>80.809965191216165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036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5145"/>
          <c:y val="0.23275843967780396"/>
          <c:w val="0.84641738168379177"/>
          <c:h val="0.62111105077383766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61.246000000000002</c:v>
                </c:pt>
                <c:pt idx="1">
                  <c:v>57.817666666666661</c:v>
                </c:pt>
                <c:pt idx="2">
                  <c:v>58.601333333333336</c:v>
                </c:pt>
                <c:pt idx="3">
                  <c:v>98.36866666666667</c:v>
                </c:pt>
                <c:pt idx="4">
                  <c:v>96.443333333333342</c:v>
                </c:pt>
              </c:numCache>
            </c:numRef>
          </c:val>
        </c:ser>
        <c:axId val="129393792"/>
        <c:axId val="129395712"/>
      </c:barChart>
      <c:catAx>
        <c:axId val="1293937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395712"/>
        <c:crosses val="autoZero"/>
        <c:auto val="1"/>
        <c:lblAlgn val="ctr"/>
        <c:lblOffset val="100"/>
      </c:catAx>
      <c:valAx>
        <c:axId val="129395712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3937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8.3187705252214048</c:v>
                </c:pt>
                <c:pt idx="1">
                  <c:v>91.68122947477859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07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252133281546084"/>
          <c:y val="0.22356303737894831"/>
          <c:w val="0.86459376434447965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7.0853333333333337</c:v>
                </c:pt>
                <c:pt idx="1">
                  <c:v>6.0010000000000003</c:v>
                </c:pt>
                <c:pt idx="2">
                  <c:v>4.2583333333333337</c:v>
                </c:pt>
                <c:pt idx="3">
                  <c:v>8.945333333333334</c:v>
                </c:pt>
                <c:pt idx="4">
                  <c:v>11.885333333333334</c:v>
                </c:pt>
              </c:numCache>
            </c:numRef>
          </c:val>
        </c:ser>
        <c:axId val="129547648"/>
        <c:axId val="129566592"/>
      </c:barChart>
      <c:catAx>
        <c:axId val="1295476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566592"/>
        <c:crosses val="autoZero"/>
        <c:auto val="1"/>
        <c:lblAlgn val="ctr"/>
        <c:lblOffset val="100"/>
      </c:catAx>
      <c:valAx>
        <c:axId val="129566592"/>
        <c:scaling>
          <c:orientation val="minMax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5476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7176528676489686E-2"/>
                  <c:y val="6.1571906959905873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7.784710911607637</c:v>
                </c:pt>
                <c:pt idx="1">
                  <c:v>92.215289088392367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13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4344950154773266E-2"/>
          <c:y val="0.23275843967780396"/>
          <c:w val="0.88277014700516698"/>
          <c:h val="0.62111105077383766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Jornalero-Peón'!$B$16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ocup Jornalero-Peón'!$C$16:$G$16</c:f>
              <c:numCache>
                <c:formatCode>#,##0</c:formatCode>
                <c:ptCount val="5"/>
                <c:pt idx="0">
                  <c:v>0.8676666666666667</c:v>
                </c:pt>
                <c:pt idx="1">
                  <c:v>0</c:v>
                </c:pt>
                <c:pt idx="2">
                  <c:v>0</c:v>
                </c:pt>
                <c:pt idx="3">
                  <c:v>2.0443333333333329</c:v>
                </c:pt>
                <c:pt idx="4">
                  <c:v>1.587</c:v>
                </c:pt>
              </c:numCache>
            </c:numRef>
          </c:val>
        </c:ser>
        <c:axId val="129682432"/>
        <c:axId val="129970944"/>
      </c:barChart>
      <c:catAx>
        <c:axId val="1296824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970944"/>
        <c:crosses val="autoZero"/>
        <c:auto val="1"/>
        <c:lblAlgn val="ctr"/>
        <c:lblOffset val="100"/>
      </c:catAx>
      <c:valAx>
        <c:axId val="12997094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6824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ocup Jornalero-Peón'!$N$16:$N$17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Jornalero-Peón'!$O$16:$O$17</c:f>
              <c:numCache>
                <c:formatCode>#,##0.0</c:formatCode>
                <c:ptCount val="2"/>
                <c:pt idx="0">
                  <c:v>0.19310061754883484</c:v>
                </c:pt>
                <c:pt idx="1">
                  <c:v>98.95273029915387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20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252133281546084"/>
          <c:y val="0.23275843967780396"/>
          <c:w val="0.86459376434447965"/>
          <c:h val="0.62111105077383766"/>
        </c:manualLayout>
      </c:layout>
      <c:barChart>
        <c:barDir val="col"/>
        <c:grouping val="clustered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0.75800000000000001</c:v>
                </c:pt>
                <c:pt idx="1">
                  <c:v>0</c:v>
                </c:pt>
                <c:pt idx="2">
                  <c:v>6.0973333333333342</c:v>
                </c:pt>
                <c:pt idx="3">
                  <c:v>6.5350000000000001</c:v>
                </c:pt>
                <c:pt idx="4">
                  <c:v>7.3756666666666666</c:v>
                </c:pt>
              </c:numCache>
            </c:numRef>
          </c:val>
        </c:ser>
        <c:axId val="130083072"/>
        <c:axId val="130125824"/>
      </c:barChart>
      <c:catAx>
        <c:axId val="130083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125824"/>
        <c:crosses val="autoZero"/>
        <c:auto val="1"/>
        <c:lblAlgn val="ctr"/>
        <c:lblOffset val="100"/>
      </c:catAx>
      <c:valAx>
        <c:axId val="1301258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083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22.956653455896085</c:v>
                </c:pt>
                <c:pt idx="1">
                  <c:v>77.043346544103912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25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Empleados</a:t>
            </a:r>
            <a:r>
              <a:rPr sz="1200" baseline="0">
                <a:solidFill>
                  <a:srgbClr val="53722D"/>
                </a:solidFill>
              </a:rPr>
              <a:t> por condición ingresos</a:t>
            </a:r>
            <a:r>
              <a:rPr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2081.6966666666667</c:v>
                </c:pt>
                <c:pt idx="1">
                  <c:v>1756.7756666666664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6493236422370278"/>
          <c:y val="0.79988352202243351"/>
          <c:w val="0.65409103467334995"/>
          <c:h val="0.13203462547950737"/>
        </c:manualLayout>
      </c:layout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0.14128918924504524"/>
          <c:y val="0.23275843967780649"/>
          <c:w val="0.82021562265350612"/>
          <c:h val="0.60911544639011295"/>
        </c:manualLayout>
      </c:layout>
      <c:lineChart>
        <c:grouping val="standard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60.741082467643764</c:v>
                </c:pt>
                <c:pt idx="1">
                  <c:v>56.588119023634313</c:v>
                </c:pt>
                <c:pt idx="2">
                  <c:v>55.035647488651094</c:v>
                </c:pt>
                <c:pt idx="3">
                  <c:v>53.295093944817687</c:v>
                </c:pt>
                <c:pt idx="4">
                  <c:v>54.232425972936987</c:v>
                </c:pt>
              </c:numCache>
            </c:numRef>
          </c:val>
        </c:ser>
        <c:marker val="1"/>
        <c:axId val="130306432"/>
        <c:axId val="130307968"/>
      </c:lineChart>
      <c:catAx>
        <c:axId val="1303064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307968"/>
        <c:crosses val="autoZero"/>
        <c:auto val="1"/>
        <c:lblAlgn val="ctr"/>
        <c:lblOffset val="100"/>
      </c:catAx>
      <c:valAx>
        <c:axId val="13030796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30643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0.12001184891258672"/>
          <c:y val="0.23275843967780657"/>
          <c:w val="0.84149296298592557"/>
          <c:h val="0.58767427376662651"/>
        </c:manualLayout>
      </c:layout>
      <c:lineChart>
        <c:grouping val="standard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39.258917532356229</c:v>
                </c:pt>
                <c:pt idx="1">
                  <c:v>43.411880976365687</c:v>
                </c:pt>
                <c:pt idx="2">
                  <c:v>44.964352511348913</c:v>
                </c:pt>
                <c:pt idx="3">
                  <c:v>46.70490605518232</c:v>
                </c:pt>
                <c:pt idx="4">
                  <c:v>45.76757402706302</c:v>
                </c:pt>
              </c:numCache>
            </c:numRef>
          </c:val>
        </c:ser>
        <c:marker val="1"/>
        <c:axId val="130356352"/>
        <c:axId val="130357888"/>
      </c:lineChart>
      <c:catAx>
        <c:axId val="130356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357888"/>
        <c:crosses val="autoZero"/>
        <c:auto val="1"/>
        <c:lblAlgn val="ctr"/>
        <c:lblOffset val="100"/>
      </c:catAx>
      <c:valAx>
        <c:axId val="130357888"/>
        <c:scaling>
          <c:orientation val="minMax"/>
          <c:max val="60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356352"/>
        <c:crosses val="autoZero"/>
        <c:crossBetween val="between"/>
        <c:majorUnit val="5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4793239410096826"/>
          <c:y val="0.23275843967780396"/>
          <c:w val="0.81918270305897867"/>
          <c:h val="0.62111105077383766"/>
        </c:manualLayout>
      </c:layout>
      <c:barChart>
        <c:barDir val="col"/>
        <c:grouping val="clustered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'Empleados Asalariados'!$C$11:$G$11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1987.0343333333333</c:v>
                </c:pt>
                <c:pt idx="1">
                  <c:v>1836.6953333333333</c:v>
                </c:pt>
                <c:pt idx="2">
                  <c:v>1919.8780000000002</c:v>
                </c:pt>
                <c:pt idx="3">
                  <c:v>2053.9459999999999</c:v>
                </c:pt>
                <c:pt idx="4">
                  <c:v>2096.0606666666667</c:v>
                </c:pt>
              </c:numCache>
            </c:numRef>
          </c:val>
        </c:ser>
        <c:axId val="130397696"/>
        <c:axId val="130399232"/>
      </c:barChart>
      <c:catAx>
        <c:axId val="130397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399232"/>
        <c:crosses val="autoZero"/>
        <c:auto val="1"/>
        <c:lblAlgn val="ctr"/>
        <c:lblOffset val="100"/>
      </c:catAx>
      <c:valAx>
        <c:axId val="130399232"/>
        <c:scaling>
          <c:orientation val="minMax"/>
          <c:min val="1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3976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26.724298475594598</c:v>
                </c:pt>
                <c:pt idx="1">
                  <c:v>73.275701524405406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31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5955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0.14793249695240679"/>
          <c:y val="0.25601416102057434"/>
          <c:w val="0.81918270305897867"/>
          <c:h val="0.49085454434475601"/>
        </c:manualLayout>
      </c:layout>
      <c:barChart>
        <c:barDir val="col"/>
        <c:grouping val="clustered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1313.442666666667</c:v>
                </c:pt>
                <c:pt idx="1">
                  <c:v>1534.8733333333332</c:v>
                </c:pt>
                <c:pt idx="2">
                  <c:v>1559.054666666666</c:v>
                </c:pt>
                <c:pt idx="3">
                  <c:v>1758.6240000000003</c:v>
                </c:pt>
                <c:pt idx="4">
                  <c:v>1927.7006666666666</c:v>
                </c:pt>
              </c:numCache>
            </c:numRef>
          </c:val>
        </c:ser>
        <c:axId val="130777088"/>
        <c:axId val="130778624"/>
      </c:barChart>
      <c:catAx>
        <c:axId val="1307770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778624"/>
        <c:crosses val="autoZero"/>
        <c:auto val="1"/>
        <c:lblAlgn val="ctr"/>
        <c:lblOffset val="100"/>
      </c:catAx>
      <c:valAx>
        <c:axId val="130778624"/>
        <c:scaling>
          <c:orientation val="minMax"/>
          <c:min val="1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7770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14.649474132925</c:v>
                </c:pt>
                <c:pt idx="1">
                  <c:v>85.350525867074992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564"/>
          <c:w val="0.36362579049721488"/>
          <c:h val="8.696134559044538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7.4958246188458741E-2"/>
          <c:y val="0.25568161934303668"/>
          <c:w val="0.88132595767302802"/>
          <c:h val="0.55854370476417725"/>
        </c:manualLayout>
      </c:layout>
      <c:lineChart>
        <c:grouping val="standard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empleo asalariado'!$C$15:$J$15</c:f>
              <c:numCache>
                <c:formatCode>0.0</c:formatCode>
                <c:ptCount val="8"/>
                <c:pt idx="0">
                  <c:v>58.257093959779688</c:v>
                </c:pt>
                <c:pt idx="1">
                  <c:v>59.734484081609665</c:v>
                </c:pt>
                <c:pt idx="2">
                  <c:v>61.450285626668034</c:v>
                </c:pt>
                <c:pt idx="3">
                  <c:v>60.204459335221337</c:v>
                </c:pt>
                <c:pt idx="4">
                  <c:v>54.475987735085923</c:v>
                </c:pt>
                <c:pt idx="5">
                  <c:v>55.185833816080383</c:v>
                </c:pt>
                <c:pt idx="6">
                  <c:v>53.873004298937452</c:v>
                </c:pt>
                <c:pt idx="7">
                  <c:v>52.092072392630314</c:v>
                </c:pt>
              </c:numCache>
            </c:numRef>
          </c:val>
        </c:ser>
        <c:ser>
          <c:idx val="1"/>
          <c:order val="1"/>
          <c:tx>
            <c:strRef>
              <c:f>'Tasa de empleo asalariado'!$B$24</c:f>
              <c:strCache>
                <c:ptCount val="1"/>
                <c:pt idx="0">
                  <c:v>Cúcuta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empleo asalariado'!$C$24:$J$24</c:f>
              <c:numCache>
                <c:formatCode>0.0</c:formatCode>
                <c:ptCount val="8"/>
                <c:pt idx="0">
                  <c:v>43.975352454357683</c:v>
                </c:pt>
                <c:pt idx="1">
                  <c:v>45.692220581281994</c:v>
                </c:pt>
                <c:pt idx="2">
                  <c:v>49.939054436059031</c:v>
                </c:pt>
                <c:pt idx="3">
                  <c:v>38.951485784342353</c:v>
                </c:pt>
                <c:pt idx="4">
                  <c:v>30.16207923692949</c:v>
                </c:pt>
                <c:pt idx="5">
                  <c:v>42.314405320020036</c:v>
                </c:pt>
                <c:pt idx="6">
                  <c:v>42.330625968751207</c:v>
                </c:pt>
                <c:pt idx="7">
                  <c:v>37.607244949526439</c:v>
                </c:pt>
              </c:numCache>
            </c:numRef>
          </c:val>
        </c:ser>
        <c:marker val="1"/>
        <c:axId val="130866176"/>
        <c:axId val="130892544"/>
      </c:lineChart>
      <c:catAx>
        <c:axId val="130866176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892544"/>
        <c:crosses val="autoZero"/>
        <c:auto val="1"/>
        <c:lblAlgn val="ctr"/>
        <c:lblOffset val="100"/>
      </c:catAx>
      <c:valAx>
        <c:axId val="13089254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86617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918286321804711"/>
          <c:y val="0.63808508727283664"/>
          <c:w val="0.38451898203887197"/>
          <c:h val="0.154348273005801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4803149606302033" l="0.7086614173228557" r="0.7086614173228557" t="0.74803149606302033" header="0.31496062992127588" footer="0.31496062992127588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6.3789423945384033E-2"/>
          <c:y val="0.25568161934303668"/>
          <c:w val="0.84139573174553761"/>
          <c:h val="0.54155368443472351"/>
        </c:manualLayout>
      </c:layout>
      <c:lineChart>
        <c:grouping val="standard"/>
        <c:ser>
          <c:idx val="0"/>
          <c:order val="0"/>
          <c:tx>
            <c:strRef>
              <c:f>'Tasa de empleo no asalariado'!$B$34</c:f>
              <c:strCache>
                <c:ptCount val="1"/>
                <c:pt idx="0">
                  <c:v>Pereira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empleo no asalariado'!$C$34:$J$34</c:f>
              <c:numCache>
                <c:formatCode>0.0</c:formatCode>
                <c:ptCount val="8"/>
                <c:pt idx="0">
                  <c:v>43.649635643926892</c:v>
                </c:pt>
                <c:pt idx="1">
                  <c:v>45.236728130674408</c:v>
                </c:pt>
                <c:pt idx="2">
                  <c:v>41.121307541499348</c:v>
                </c:pt>
                <c:pt idx="3">
                  <c:v>41.627884694352431</c:v>
                </c:pt>
                <c:pt idx="4">
                  <c:v>45.166298457550745</c:v>
                </c:pt>
                <c:pt idx="5">
                  <c:v>46.442800305960169</c:v>
                </c:pt>
                <c:pt idx="6">
                  <c:v>46.91031908228512</c:v>
                </c:pt>
                <c:pt idx="7">
                  <c:v>49.272676876986679</c:v>
                </c:pt>
              </c:numCache>
            </c:numRef>
          </c:val>
        </c:ser>
        <c:ser>
          <c:idx val="1"/>
          <c:order val="1"/>
          <c:tx>
            <c:strRef>
              <c:f>'Tasa de empleo no asalariado'!$B$25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empleo no asalariado'!$C$25:$J$25</c:f>
              <c:numCache>
                <c:formatCode>0.0</c:formatCode>
                <c:ptCount val="8"/>
                <c:pt idx="0">
                  <c:v>59.532299308373851</c:v>
                </c:pt>
                <c:pt idx="1">
                  <c:v>57.288879900846162</c:v>
                </c:pt>
                <c:pt idx="2">
                  <c:v>55.761406788026569</c:v>
                </c:pt>
                <c:pt idx="3">
                  <c:v>56.329319367567841</c:v>
                </c:pt>
                <c:pt idx="4">
                  <c:v>59.861462119952179</c:v>
                </c:pt>
                <c:pt idx="5">
                  <c:v>61.458481783589953</c:v>
                </c:pt>
                <c:pt idx="6">
                  <c:v>62.287424423053857</c:v>
                </c:pt>
                <c:pt idx="7">
                  <c:v>62.654825277441105</c:v>
                </c:pt>
              </c:numCache>
            </c:numRef>
          </c:val>
        </c:ser>
        <c:marker val="1"/>
        <c:axId val="130932096"/>
        <c:axId val="136189056"/>
      </c:lineChart>
      <c:catAx>
        <c:axId val="130932096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189056"/>
        <c:crosses val="autoZero"/>
        <c:auto val="1"/>
        <c:lblAlgn val="ctr"/>
        <c:lblOffset val="100"/>
      </c:catAx>
      <c:valAx>
        <c:axId val="136189056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93209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551355474320862"/>
          <c:y val="0.26260520031385537"/>
          <c:w val="0.2725033908973018"/>
          <c:h val="0.1007882250012883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ocupada por rama de actividad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43772725989896438"/>
          <c:y val="2.2631707119085544E-3"/>
        </c:manualLayout>
      </c:layout>
    </c:title>
    <c:plotArea>
      <c:layout>
        <c:manualLayout>
          <c:layoutTarget val="inner"/>
          <c:xMode val="edge"/>
          <c:yMode val="edge"/>
          <c:x val="0.30970408940817884"/>
          <c:y val="0.16807460923054343"/>
          <c:w val="0.67288166960783002"/>
          <c:h val="0.68629704792055668"/>
        </c:manualLayout>
      </c:layout>
      <c:lineChart>
        <c:grouping val="standard"/>
        <c:ser>
          <c:idx val="0"/>
          <c:order val="0"/>
          <c:tx>
            <c:strRef>
              <c:f>'Pob ocupada x Rama de actividad'!$B$16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actividad'!$C$16:$F$16</c:f>
              <c:numCache>
                <c:formatCode>#,##0.0</c:formatCode>
                <c:ptCount val="4"/>
                <c:pt idx="0">
                  <c:v>577.45899999999995</c:v>
                </c:pt>
                <c:pt idx="1">
                  <c:v>566.64133333333336</c:v>
                </c:pt>
                <c:pt idx="2">
                  <c:v>639.70333333333338</c:v>
                </c:pt>
                <c:pt idx="3">
                  <c:v>619.90033333333338</c:v>
                </c:pt>
              </c:numCache>
            </c:numRef>
          </c:val>
        </c:ser>
        <c:ser>
          <c:idx val="3"/>
          <c:order val="1"/>
          <c:tx>
            <c:strRef>
              <c:f>'Pob ocupada x Rama de actividad'!$B$18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actividad'!$C$18:$F$18</c:f>
              <c:numCache>
                <c:formatCode>#,##0.0</c:formatCode>
                <c:ptCount val="4"/>
                <c:pt idx="0">
                  <c:v>189.38499999999999</c:v>
                </c:pt>
                <c:pt idx="1">
                  <c:v>185.87933333333334</c:v>
                </c:pt>
                <c:pt idx="2">
                  <c:v>232.66866666666667</c:v>
                </c:pt>
                <c:pt idx="3">
                  <c:v>257.44066666666669</c:v>
                </c:pt>
              </c:numCache>
            </c:numRef>
          </c:val>
        </c:ser>
        <c:ser>
          <c:idx val="5"/>
          <c:order val="2"/>
          <c:tx>
            <c:strRef>
              <c:f>'Pob ocupada x Rama de actividad'!$B$19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actividad'!$C$19:$F$19</c:f>
              <c:numCache>
                <c:formatCode>#,##0.0</c:formatCode>
                <c:ptCount val="4"/>
                <c:pt idx="0">
                  <c:v>922.89600000000007</c:v>
                </c:pt>
                <c:pt idx="1">
                  <c:v>993.59699999999987</c:v>
                </c:pt>
                <c:pt idx="2">
                  <c:v>1060.6196666666667</c:v>
                </c:pt>
                <c:pt idx="3">
                  <c:v>1067.953</c:v>
                </c:pt>
              </c:numCache>
            </c:numRef>
          </c:val>
        </c:ser>
        <c:ser>
          <c:idx val="6"/>
          <c:order val="3"/>
          <c:tx>
            <c:strRef>
              <c:f>'Pob ocupada x Rama de actividad'!$B$20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actividad'!$C$20:$F$20</c:f>
              <c:numCache>
                <c:formatCode>#,##0.0</c:formatCode>
                <c:ptCount val="4"/>
                <c:pt idx="0">
                  <c:v>296.60333333333335</c:v>
                </c:pt>
                <c:pt idx="1">
                  <c:v>330.78500000000003</c:v>
                </c:pt>
                <c:pt idx="2">
                  <c:v>346.05099999999999</c:v>
                </c:pt>
                <c:pt idx="3">
                  <c:v>371.60033333333331</c:v>
                </c:pt>
              </c:numCache>
            </c:numRef>
          </c:val>
        </c:ser>
        <c:ser>
          <c:idx val="1"/>
          <c:order val="4"/>
          <c:tx>
            <c:strRef>
              <c:f>'Pob ocupada x Rama de actividad'!$B$22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actividad'!$C$22:$F$22</c:f>
              <c:numCache>
                <c:formatCode>#,##0.0</c:formatCode>
                <c:ptCount val="4"/>
                <c:pt idx="0">
                  <c:v>424.49800000000005</c:v>
                </c:pt>
                <c:pt idx="1">
                  <c:v>449.42</c:v>
                </c:pt>
                <c:pt idx="2">
                  <c:v>474.04866666666663</c:v>
                </c:pt>
                <c:pt idx="3">
                  <c:v>483.32566666666668</c:v>
                </c:pt>
              </c:numCache>
            </c:numRef>
          </c:val>
        </c:ser>
        <c:ser>
          <c:idx val="2"/>
          <c:order val="5"/>
          <c:tx>
            <c:strRef>
              <c:f>'Pob ocupada x Rama de actividad'!$B$23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actividad'!$C$23:$F$23</c:f>
              <c:numCache>
                <c:formatCode>#,##0.0</c:formatCode>
                <c:ptCount val="4"/>
                <c:pt idx="0">
                  <c:v>771.26166666666666</c:v>
                </c:pt>
                <c:pt idx="1">
                  <c:v>767.72233333333327</c:v>
                </c:pt>
                <c:pt idx="2">
                  <c:v>819.36099999999999</c:v>
                </c:pt>
                <c:pt idx="3">
                  <c:v>866.19866666666667</c:v>
                </c:pt>
              </c:numCache>
            </c:numRef>
          </c:val>
        </c:ser>
        <c:marker val="1"/>
        <c:axId val="136285184"/>
        <c:axId val="136315648"/>
      </c:lineChart>
      <c:catAx>
        <c:axId val="136285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315648"/>
        <c:crosses val="autoZero"/>
        <c:auto val="1"/>
        <c:lblAlgn val="ctr"/>
        <c:lblOffset val="100"/>
      </c:catAx>
      <c:valAx>
        <c:axId val="1363156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285184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74529393503434E-5"/>
          <c:y val="2.5620592606647053E-2"/>
          <c:w val="0.21613735783027599"/>
          <c:h val="0.76667615343262863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3225326922634485E-2"/>
          <c:y val="0.23275843967780394"/>
          <c:w val="0.88432629549623576"/>
          <c:h val="0.62111105077383755"/>
        </c:manualLayout>
      </c:layout>
      <c:barChart>
        <c:barDir val="col"/>
        <c:grouping val="clustered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ocupada-No informa'!$C$15:$G$15</c:f>
              <c:numCache>
                <c:formatCode>#,##0.0</c:formatCode>
                <c:ptCount val="5"/>
                <c:pt idx="0">
                  <c:v>3.2866666666666666</c:v>
                </c:pt>
                <c:pt idx="1">
                  <c:v>4.1493333333333338</c:v>
                </c:pt>
                <c:pt idx="2">
                  <c:v>4.4119999999999999</c:v>
                </c:pt>
                <c:pt idx="3">
                  <c:v>2.1693333333333333</c:v>
                </c:pt>
                <c:pt idx="4">
                  <c:v>1.4686666666666666</c:v>
                </c:pt>
              </c:numCache>
            </c:numRef>
          </c:val>
        </c:ser>
        <c:axId val="136383104"/>
        <c:axId val="136393856"/>
      </c:barChart>
      <c:catAx>
        <c:axId val="1363831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393856"/>
        <c:crosses val="autoZero"/>
        <c:auto val="1"/>
        <c:lblAlgn val="ctr"/>
        <c:lblOffset val="100"/>
      </c:catAx>
      <c:valAx>
        <c:axId val="13639385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3831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32.831594634873319</c:v>
                </c:pt>
                <c:pt idx="1">
                  <c:v>67.168405365126688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81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9371179595928"/>
          <c:y val="0.23275843967780394"/>
          <c:w val="0.86668613443188636"/>
          <c:h val="0.62111105077383755"/>
        </c:manualLayout>
      </c:layout>
      <c:barChart>
        <c:barDir val="col"/>
        <c:grouping val="clustered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24.913666666666668</c:v>
                </c:pt>
                <c:pt idx="1">
                  <c:v>24.335333333333335</c:v>
                </c:pt>
                <c:pt idx="2">
                  <c:v>13.338999999999999</c:v>
                </c:pt>
                <c:pt idx="3">
                  <c:v>23.674333333333333</c:v>
                </c:pt>
                <c:pt idx="4">
                  <c:v>22.537333333333333</c:v>
                </c:pt>
              </c:numCache>
            </c:numRef>
          </c:val>
        </c:ser>
        <c:axId val="136865280"/>
        <c:axId val="136866816"/>
      </c:barChart>
      <c:catAx>
        <c:axId val="1368652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866816"/>
        <c:crosses val="autoZero"/>
        <c:auto val="1"/>
        <c:lblAlgn val="ctr"/>
        <c:lblOffset val="100"/>
      </c:catAx>
      <c:valAx>
        <c:axId val="136866816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8652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0.59358164170642347</c:v>
                </c:pt>
                <c:pt idx="1">
                  <c:v>99.406418358293578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88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658850463075355"/>
          <c:y val="0.23275843967780394"/>
          <c:w val="0.86697977730759834"/>
          <c:h val="0.62111105077383755"/>
        </c:manualLayout>
      </c:layout>
      <c:barChart>
        <c:barDir val="col"/>
        <c:grouping val="clustered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21.958333333333332</c:v>
                </c:pt>
                <c:pt idx="1">
                  <c:v>16.144666666666666</c:v>
                </c:pt>
                <c:pt idx="2">
                  <c:v>15.446</c:v>
                </c:pt>
                <c:pt idx="3">
                  <c:v>21.064666666666668</c:v>
                </c:pt>
                <c:pt idx="4">
                  <c:v>13.942666666666668</c:v>
                </c:pt>
              </c:numCache>
            </c:numRef>
          </c:val>
        </c:ser>
        <c:axId val="136953216"/>
        <c:axId val="137073792"/>
      </c:barChart>
      <c:catAx>
        <c:axId val="1369532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073792"/>
        <c:crosses val="autoZero"/>
        <c:auto val="1"/>
        <c:lblAlgn val="ctr"/>
        <c:lblOffset val="100"/>
      </c:catAx>
      <c:valAx>
        <c:axId val="137073792"/>
        <c:scaling>
          <c:orientation val="minMax"/>
          <c:min val="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9532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6.4126916962173581</c:v>
                </c:pt>
                <c:pt idx="1">
                  <c:v>93.587308303782635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95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805083575079431"/>
          <c:y val="0.23275843967780394"/>
          <c:w val="0.84978542155916215"/>
          <c:h val="0.62111105077383755"/>
        </c:manualLayout>
      </c:layout>
      <c:barChart>
        <c:barDir val="col"/>
        <c:grouping val="clustered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577.19500000000005</c:v>
                </c:pt>
                <c:pt idx="1">
                  <c:v>599.19899999999996</c:v>
                </c:pt>
                <c:pt idx="2">
                  <c:v>608.18133333333344</c:v>
                </c:pt>
                <c:pt idx="3">
                  <c:v>654.81666666666672</c:v>
                </c:pt>
                <c:pt idx="4">
                  <c:v>687.38700000000006</c:v>
                </c:pt>
              </c:numCache>
            </c:numRef>
          </c:val>
        </c:ser>
        <c:axId val="137442816"/>
        <c:axId val="137444352"/>
      </c:barChart>
      <c:catAx>
        <c:axId val="137442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444352"/>
        <c:crosses val="autoZero"/>
        <c:auto val="1"/>
        <c:lblAlgn val="ctr"/>
        <c:lblOffset val="100"/>
      </c:catAx>
      <c:valAx>
        <c:axId val="137444352"/>
        <c:scaling>
          <c:orientation val="minMax"/>
          <c:min val="5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4428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23.909922515637632</c:v>
                </c:pt>
                <c:pt idx="1">
                  <c:v>76.090077484362368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036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49343832021022"/>
          <c:y val="0.23275843967780394"/>
          <c:w val="0.86727212944535759"/>
          <c:h val="0.62111105077383755"/>
        </c:manualLayout>
      </c:layout>
      <c:barChart>
        <c:barDir val="col"/>
        <c:grouping val="clustered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6.4089999999999998</c:v>
                </c:pt>
                <c:pt idx="1">
                  <c:v>6.4173333333333344</c:v>
                </c:pt>
                <c:pt idx="2">
                  <c:v>11.691000000000001</c:v>
                </c:pt>
                <c:pt idx="3">
                  <c:v>14.988</c:v>
                </c:pt>
                <c:pt idx="4">
                  <c:v>11.814666666666668</c:v>
                </c:pt>
              </c:numCache>
            </c:numRef>
          </c:val>
        </c:ser>
        <c:axId val="137592192"/>
        <c:axId val="138118272"/>
      </c:barChart>
      <c:catAx>
        <c:axId val="1375921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118272"/>
        <c:crosses val="autoZero"/>
        <c:auto val="1"/>
        <c:lblAlgn val="ctr"/>
        <c:lblOffset val="100"/>
      </c:catAx>
      <c:valAx>
        <c:axId val="138118272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5921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9.0920984113710226</c:v>
                </c:pt>
                <c:pt idx="1">
                  <c:v>90.907901588628974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07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805083575079431"/>
          <c:y val="0.23275843967780394"/>
          <c:w val="0.84978542155916215"/>
          <c:h val="0.62111105077383755"/>
        </c:manualLayout>
      </c:layout>
      <c:barChart>
        <c:barDir val="col"/>
        <c:grouping val="clustered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177.10900000000001</c:v>
                </c:pt>
                <c:pt idx="1">
                  <c:v>170.14166666666668</c:v>
                </c:pt>
                <c:pt idx="2">
                  <c:v>180.38</c:v>
                </c:pt>
                <c:pt idx="3">
                  <c:v>219.90300000000002</c:v>
                </c:pt>
                <c:pt idx="4">
                  <c:v>251.37233333333333</c:v>
                </c:pt>
              </c:numCache>
            </c:numRef>
          </c:val>
        </c:ser>
        <c:axId val="139507200"/>
        <c:axId val="139508736"/>
      </c:barChart>
      <c:catAx>
        <c:axId val="139507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508736"/>
        <c:crosses val="autoZero"/>
        <c:auto val="1"/>
        <c:lblAlgn val="ctr"/>
        <c:lblOffset val="100"/>
      </c:catAx>
      <c:valAx>
        <c:axId val="139508736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5072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20.652178973483046</c:v>
                </c:pt>
                <c:pt idx="1">
                  <c:v>79.347821026516954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13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4564646306629414"/>
          <c:y val="0.23275843967780394"/>
          <c:w val="0.82197678932517571"/>
          <c:h val="0.62111105077383755"/>
        </c:manualLayout>
      </c:layout>
      <c:barChart>
        <c:barDir val="col"/>
        <c:grouping val="clustered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828.11933333333343</c:v>
                </c:pt>
                <c:pt idx="1">
                  <c:v>937.0333333333333</c:v>
                </c:pt>
                <c:pt idx="2">
                  <c:v>946.33699999999999</c:v>
                </c:pt>
                <c:pt idx="3">
                  <c:v>1114.99</c:v>
                </c:pt>
                <c:pt idx="4">
                  <c:v>1165.002</c:v>
                </c:pt>
              </c:numCache>
            </c:numRef>
          </c:val>
        </c:ser>
        <c:axId val="139582848"/>
        <c:axId val="139867264"/>
      </c:barChart>
      <c:catAx>
        <c:axId val="1395828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867264"/>
        <c:crosses val="autoZero"/>
        <c:auto val="1"/>
        <c:lblAlgn val="ctr"/>
        <c:lblOffset val="100"/>
      </c:catAx>
      <c:valAx>
        <c:axId val="139867264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5828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21.175713588513876</c:v>
                </c:pt>
                <c:pt idx="1">
                  <c:v>78.824286411486128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20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883262936503802"/>
          <c:y val="0.23275843967780394"/>
          <c:w val="0.84879062302644126"/>
          <c:h val="0.62111105077383755"/>
        </c:manualLayout>
      </c:layout>
      <c:barChart>
        <c:barDir val="col"/>
        <c:grouping val="clustered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331.35899999999998</c:v>
                </c:pt>
                <c:pt idx="1">
                  <c:v>306.78133333333329</c:v>
                </c:pt>
                <c:pt idx="2">
                  <c:v>325.97000000000003</c:v>
                </c:pt>
                <c:pt idx="3">
                  <c:v>341.315</c:v>
                </c:pt>
                <c:pt idx="4">
                  <c:v>392.89533333333333</c:v>
                </c:pt>
              </c:numCache>
            </c:numRef>
          </c:val>
        </c:ser>
        <c:axId val="139929088"/>
        <c:axId val="139930624"/>
      </c:barChart>
      <c:catAx>
        <c:axId val="1399290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930624"/>
        <c:crosses val="autoZero"/>
        <c:auto val="1"/>
        <c:lblAlgn val="ctr"/>
        <c:lblOffset val="100"/>
      </c:catAx>
      <c:valAx>
        <c:axId val="139930624"/>
        <c:scaling>
          <c:orientation val="minMax"/>
          <c:min val="2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9290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23.299747588011606</c:v>
                </c:pt>
                <c:pt idx="1">
                  <c:v>76.700252411988401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25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5142"/>
          <c:y val="0.23275843967780394"/>
          <c:w val="0.84641738168379177"/>
          <c:h val="0.62111105077383755"/>
        </c:manualLayout>
      </c:layout>
      <c:barChart>
        <c:barDir val="col"/>
        <c:grouping val="clustered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85.137333333333331</c:v>
                </c:pt>
                <c:pt idx="1">
                  <c:v>86.919666666666672</c:v>
                </c:pt>
                <c:pt idx="2">
                  <c:v>91.552999999999997</c:v>
                </c:pt>
                <c:pt idx="3">
                  <c:v>118.79333333333334</c:v>
                </c:pt>
                <c:pt idx="4">
                  <c:v>101.577</c:v>
                </c:pt>
              </c:numCache>
            </c:numRef>
          </c:val>
        </c:ser>
        <c:axId val="140024448"/>
        <c:axId val="140055680"/>
      </c:barChart>
      <c:catAx>
        <c:axId val="140024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055680"/>
        <c:crosses val="autoZero"/>
        <c:auto val="1"/>
        <c:lblAlgn val="ctr"/>
        <c:lblOffset val="100"/>
      </c:catAx>
      <c:valAx>
        <c:axId val="140055680"/>
        <c:scaling>
          <c:orientation val="minMax"/>
          <c:min val="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0244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41.168293236495686</c:v>
                </c:pt>
                <c:pt idx="1">
                  <c:v>58.831706763504314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31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5142"/>
          <c:y val="0.23275843967780394"/>
          <c:w val="0.84641738168379177"/>
          <c:h val="0.62111105077383755"/>
        </c:manualLayout>
      </c:layout>
      <c:barChart>
        <c:barDir val="col"/>
        <c:grouping val="clustered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381.5626666666667</c:v>
                </c:pt>
                <c:pt idx="1">
                  <c:v>421.77733333333327</c:v>
                </c:pt>
                <c:pt idx="2">
                  <c:v>430.62</c:v>
                </c:pt>
                <c:pt idx="3">
                  <c:v>454.92500000000001</c:v>
                </c:pt>
                <c:pt idx="4">
                  <c:v>481.52933333333334</c:v>
                </c:pt>
              </c:numCache>
            </c:numRef>
          </c:val>
        </c:ser>
        <c:axId val="140265344"/>
        <c:axId val="140266880"/>
      </c:barChart>
      <c:catAx>
        <c:axId val="140265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266880"/>
        <c:crosses val="autoZero"/>
        <c:auto val="1"/>
        <c:lblAlgn val="ctr"/>
        <c:lblOffset val="100"/>
      </c:catAx>
      <c:valAx>
        <c:axId val="140266880"/>
        <c:scaling>
          <c:orientation val="minMax"/>
          <c:min val="3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2653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35.698844164329721</c:v>
                </c:pt>
                <c:pt idx="1">
                  <c:v>64.301155835670272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38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146953036099246"/>
          <c:y val="0.22816073852837371"/>
          <c:w val="0.8507672161895059"/>
          <c:h val="0.62570875192325093"/>
        </c:manualLayout>
      </c:layout>
      <c:barChart>
        <c:barDir val="col"/>
        <c:grouping val="clustered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863.42633333333333</c:v>
                </c:pt>
                <c:pt idx="1">
                  <c:v>798.66966666666667</c:v>
                </c:pt>
                <c:pt idx="2">
                  <c:v>851.00433333333331</c:v>
                </c:pt>
                <c:pt idx="3">
                  <c:v>845.92966666666655</c:v>
                </c:pt>
                <c:pt idx="4">
                  <c:v>894.23533333333341</c:v>
                </c:pt>
              </c:numCache>
            </c:numRef>
          </c:val>
        </c:ser>
        <c:axId val="140804096"/>
        <c:axId val="140805632"/>
      </c:barChart>
      <c:catAx>
        <c:axId val="1408040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805632"/>
        <c:crosses val="autoZero"/>
        <c:auto val="1"/>
        <c:lblAlgn val="ctr"/>
        <c:lblOffset val="100"/>
      </c:catAx>
      <c:valAx>
        <c:axId val="140805632"/>
        <c:scaling>
          <c:orientation val="minMax"/>
          <c:min val="7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8040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22.480074504935857</c:v>
                </c:pt>
                <c:pt idx="1">
                  <c:v>77.519925495064143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45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desempleada cesante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27522776479206174"/>
          <c:y val="4.6002704611284879E-3"/>
        </c:manualLayout>
      </c:layout>
    </c:title>
    <c:plotArea>
      <c:layout>
        <c:manualLayout>
          <c:layoutTarget val="inner"/>
          <c:xMode val="edge"/>
          <c:yMode val="edge"/>
          <c:x val="0.34860698500239395"/>
          <c:y val="0.12470612521749611"/>
          <c:w val="0.6303944907023421"/>
          <c:h val="0.70779211078660587"/>
        </c:manualLayout>
      </c:layout>
      <c:lineChart>
        <c:grouping val="standard"/>
        <c:ser>
          <c:idx val="4"/>
          <c:order val="0"/>
          <c:tx>
            <c:strRef>
              <c:f>'Poblacion desempleada Cesante'!$B$15</c:f>
              <c:strCache>
                <c:ptCount val="1"/>
                <c:pt idx="0">
                  <c:v>Agricultura*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Cesante'!$C$15:$F$15</c:f>
              <c:numCache>
                <c:formatCode>#,##0.0</c:formatCode>
                <c:ptCount val="4"/>
                <c:pt idx="0">
                  <c:v>3.3806666666666665</c:v>
                </c:pt>
                <c:pt idx="1">
                  <c:v>4.7716666666666674</c:v>
                </c:pt>
                <c:pt idx="2">
                  <c:v>5.7756666666666661</c:v>
                </c:pt>
                <c:pt idx="3">
                  <c:v>5.5293333333333337</c:v>
                </c:pt>
              </c:numCache>
            </c:numRef>
          </c:val>
        </c:ser>
        <c:ser>
          <c:idx val="6"/>
          <c:order val="1"/>
          <c:tx>
            <c:strRef>
              <c:f>'Poblacion desempleada Cesante'!$B$17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Cesante'!$C$17:$F$17</c:f>
              <c:numCache>
                <c:formatCode>#,##0.0</c:formatCode>
                <c:ptCount val="4"/>
                <c:pt idx="0">
                  <c:v>66.177000000000007</c:v>
                </c:pt>
                <c:pt idx="1">
                  <c:v>75.24966666666667</c:v>
                </c:pt>
                <c:pt idx="2">
                  <c:v>85.969000000000008</c:v>
                </c:pt>
                <c:pt idx="3">
                  <c:v>57.887</c:v>
                </c:pt>
              </c:numCache>
            </c:numRef>
          </c:val>
        </c:ser>
        <c:ser>
          <c:idx val="7"/>
          <c:order val="2"/>
          <c:tx>
            <c:strRef>
              <c:f>'Poblacion desempleada Cesante'!$B$19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Cesante'!$C$19:$F$19</c:f>
              <c:numCache>
                <c:formatCode>#,##0.0</c:formatCode>
                <c:ptCount val="4"/>
                <c:pt idx="0">
                  <c:v>33.957666666666661</c:v>
                </c:pt>
                <c:pt idx="1">
                  <c:v>32.705333333333328</c:v>
                </c:pt>
                <c:pt idx="2">
                  <c:v>38.538666666666671</c:v>
                </c:pt>
                <c:pt idx="3">
                  <c:v>36.175999999999995</c:v>
                </c:pt>
              </c:numCache>
            </c:numRef>
          </c:val>
        </c:ser>
        <c:ser>
          <c:idx val="8"/>
          <c:order val="3"/>
          <c:tx>
            <c:strRef>
              <c:f>'Poblacion desempleada Cesante'!$B$20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Cesante'!$C$20:$F$20</c:f>
              <c:numCache>
                <c:formatCode>#,##0.0</c:formatCode>
                <c:ptCount val="4"/>
                <c:pt idx="0">
                  <c:v>91.980999999999995</c:v>
                </c:pt>
                <c:pt idx="1">
                  <c:v>114.57066666666667</c:v>
                </c:pt>
                <c:pt idx="2">
                  <c:v>107.83966666666667</c:v>
                </c:pt>
                <c:pt idx="3">
                  <c:v>124.96400000000001</c:v>
                </c:pt>
              </c:numCache>
            </c:numRef>
          </c:val>
        </c:ser>
        <c:ser>
          <c:idx val="0"/>
          <c:order val="4"/>
          <c:tx>
            <c:strRef>
              <c:f>'Poblacion desempleada Cesante'!$B$21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Cesante'!$C$21:$F$21</c:f>
              <c:numCache>
                <c:formatCode>#,##0.0</c:formatCode>
                <c:ptCount val="4"/>
                <c:pt idx="0">
                  <c:v>28.071666666666669</c:v>
                </c:pt>
                <c:pt idx="1">
                  <c:v>47.638666666666666</c:v>
                </c:pt>
                <c:pt idx="2">
                  <c:v>27.42</c:v>
                </c:pt>
                <c:pt idx="3">
                  <c:v>32.801666666666669</c:v>
                </c:pt>
              </c:numCache>
            </c:numRef>
          </c:val>
        </c:ser>
        <c:ser>
          <c:idx val="1"/>
          <c:order val="5"/>
          <c:tx>
            <c:strRef>
              <c:f>'Poblacion desempleada Cesante'!$B$23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Cesante'!$C$23:$F$23</c:f>
              <c:numCache>
                <c:formatCode>#,##0.0</c:formatCode>
                <c:ptCount val="4"/>
                <c:pt idx="0">
                  <c:v>41.713333333333338</c:v>
                </c:pt>
                <c:pt idx="1">
                  <c:v>45.439666666666675</c:v>
                </c:pt>
                <c:pt idx="2">
                  <c:v>45.638666666666666</c:v>
                </c:pt>
                <c:pt idx="3">
                  <c:v>47.043333333333329</c:v>
                </c:pt>
              </c:numCache>
            </c:numRef>
          </c:val>
        </c:ser>
        <c:ser>
          <c:idx val="2"/>
          <c:order val="6"/>
          <c:tx>
            <c:strRef>
              <c:f>'Poblacion desempleada Cesante'!$B$24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Cesante'!$C$24:$F$24</c:f>
              <c:numCache>
                <c:formatCode>#,##0.0</c:formatCode>
                <c:ptCount val="4"/>
                <c:pt idx="0">
                  <c:v>83.10733333333333</c:v>
                </c:pt>
                <c:pt idx="1">
                  <c:v>122.51066666666667</c:v>
                </c:pt>
                <c:pt idx="2">
                  <c:v>93.981333333333339</c:v>
                </c:pt>
                <c:pt idx="3">
                  <c:v>108.63666666666666</c:v>
                </c:pt>
              </c:numCache>
            </c:numRef>
          </c:val>
        </c:ser>
        <c:marker val="1"/>
        <c:axId val="141040256"/>
        <c:axId val="141070720"/>
      </c:lineChart>
      <c:catAx>
        <c:axId val="141040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070720"/>
        <c:crosses val="autoZero"/>
        <c:auto val="1"/>
        <c:lblAlgn val="ctr"/>
        <c:lblOffset val="100"/>
      </c:catAx>
      <c:valAx>
        <c:axId val="141070720"/>
        <c:scaling>
          <c:orientation val="minMax"/>
          <c:max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040256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65047600275332E-5"/>
          <c:y val="4.8724232504644784E-2"/>
          <c:w val="0.26994984040127679"/>
          <c:h val="0.91291662980329658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651770801377101"/>
          <c:y val="0.23275843967780394"/>
          <c:w val="0.8517362602402001"/>
          <c:h val="0.62111105077383755"/>
        </c:manualLayout>
      </c:layout>
      <c:barChart>
        <c:barDir val="col"/>
        <c:grouping val="clustered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286.81700000000001</c:v>
                </c:pt>
                <c:pt idx="1">
                  <c:v>299.61466666666666</c:v>
                </c:pt>
                <c:pt idx="2">
                  <c:v>371.14966666666669</c:v>
                </c:pt>
                <c:pt idx="3">
                  <c:v>317.61833333333334</c:v>
                </c:pt>
                <c:pt idx="4">
                  <c:v>311.88633333333337</c:v>
                </c:pt>
              </c:numCache>
            </c:numRef>
          </c:val>
        </c:ser>
        <c:axId val="141237248"/>
        <c:axId val="141292288"/>
      </c:barChart>
      <c:catAx>
        <c:axId val="141237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292288"/>
        <c:crosses val="autoZero"/>
        <c:auto val="1"/>
        <c:lblAlgn val="ctr"/>
        <c:lblOffset val="100"/>
      </c:catAx>
      <c:valAx>
        <c:axId val="141292288"/>
        <c:scaling>
          <c:orientation val="minMax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2372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16.861837882102172</c:v>
                </c:pt>
                <c:pt idx="1">
                  <c:v>83.138162117897821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521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1777929932671564E-2"/>
          <c:y val="0.23275843967780394"/>
          <c:w val="0.88633801209631402"/>
          <c:h val="0.62111105077383755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Cesante-No informa'!$C$15:$G$15</c:f>
              <c:numCache>
                <c:formatCode>#,##0.0</c:formatCode>
                <c:ptCount val="5"/>
                <c:pt idx="0">
                  <c:v>0.77166666666666661</c:v>
                </c:pt>
                <c:pt idx="1">
                  <c:v>0</c:v>
                </c:pt>
                <c:pt idx="2">
                  <c:v>1.2453333333333334</c:v>
                </c:pt>
                <c:pt idx="3">
                  <c:v>0</c:v>
                </c:pt>
                <c:pt idx="4">
                  <c:v>1.6993333333333334</c:v>
                </c:pt>
              </c:numCache>
            </c:numRef>
          </c:val>
        </c:ser>
        <c:axId val="141377920"/>
        <c:axId val="141380224"/>
      </c:barChart>
      <c:catAx>
        <c:axId val="1413779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380224"/>
        <c:crosses val="autoZero"/>
        <c:auto val="1"/>
        <c:lblAlgn val="ctr"/>
        <c:lblOffset val="100"/>
      </c:catAx>
      <c:valAx>
        <c:axId val="1413802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3779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42.395010395010388</c:v>
                </c:pt>
                <c:pt idx="1">
                  <c:v>57.604989604989612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63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0552136550383263E-2"/>
          <c:y val="0.23275843967780394"/>
          <c:w val="0.88804172497709732"/>
          <c:h val="0.62111105077383755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1.1096666666666668</c:v>
                </c:pt>
                <c:pt idx="1">
                  <c:v>1.1423333333333334</c:v>
                </c:pt>
                <c:pt idx="2">
                  <c:v>2.3396666666666666</c:v>
                </c:pt>
                <c:pt idx="3">
                  <c:v>4.976</c:v>
                </c:pt>
                <c:pt idx="4">
                  <c:v>7.3503333333333343</c:v>
                </c:pt>
              </c:numCache>
            </c:numRef>
          </c:val>
        </c:ser>
        <c:axId val="141581312"/>
        <c:axId val="141636352"/>
      </c:barChart>
      <c:catAx>
        <c:axId val="141581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636352"/>
        <c:crosses val="autoZero"/>
        <c:auto val="1"/>
        <c:lblAlgn val="ctr"/>
        <c:lblOffset val="100"/>
      </c:catAx>
      <c:valAx>
        <c:axId val="14163635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5813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70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2135038797006746E-2"/>
          <c:y val="0.23275843967780394"/>
          <c:w val="0.88584167153779758"/>
          <c:h val="0.62111105077383755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Explot Minas'!$C$16:$G$16</c:f>
              <c:numCache>
                <c:formatCode>#,##0</c:formatCode>
                <c:ptCount val="5"/>
                <c:pt idx="0">
                  <c:v>1.8346666666666664</c:v>
                </c:pt>
                <c:pt idx="1">
                  <c:v>0</c:v>
                </c:pt>
                <c:pt idx="2">
                  <c:v>1.6783333333333335</c:v>
                </c:pt>
                <c:pt idx="3">
                  <c:v>0.78600000000000003</c:v>
                </c:pt>
                <c:pt idx="4">
                  <c:v>0.65533333333333332</c:v>
                </c:pt>
              </c:numCache>
            </c:numRef>
          </c:val>
        </c:ser>
        <c:axId val="141845632"/>
        <c:axId val="141847168"/>
      </c:barChart>
      <c:catAx>
        <c:axId val="1418456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847168"/>
        <c:crosses val="autoZero"/>
        <c:auto val="1"/>
        <c:lblAlgn val="ctr"/>
        <c:lblOffset val="100"/>
      </c:catAx>
      <c:valAx>
        <c:axId val="141847168"/>
        <c:scaling>
          <c:orientation val="minMax"/>
          <c:min val="0.6000000000000005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8456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446E-2"/>
                  <c:y val="6.1649742058104647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#,##0</c:formatCode>
                <c:ptCount val="2"/>
                <c:pt idx="0">
                  <c:v>3.68468400929605</c:v>
                </c:pt>
                <c:pt idx="1">
                  <c:v>96.315315990703951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75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2730579730194"/>
          <c:y val="0.23275843967780394"/>
          <c:w val="0.86756319933690917"/>
          <c:h val="0.62111105077383755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Ind Manufact'!$B$16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Ind Manufact'!$C$16:$G$16</c:f>
              <c:numCache>
                <c:formatCode>#,##0</c:formatCode>
                <c:ptCount val="5"/>
                <c:pt idx="0">
                  <c:v>41.854000000000006</c:v>
                </c:pt>
                <c:pt idx="1">
                  <c:v>48.454000000000001</c:v>
                </c:pt>
                <c:pt idx="2">
                  <c:v>68.498666666666665</c:v>
                </c:pt>
                <c:pt idx="3">
                  <c:v>49.54</c:v>
                </c:pt>
                <c:pt idx="4">
                  <c:v>40.402333333333331</c:v>
                </c:pt>
              </c:numCache>
            </c:numRef>
          </c:val>
        </c:ser>
        <c:axId val="142121984"/>
        <c:axId val="143717120"/>
      </c:barChart>
      <c:catAx>
        <c:axId val="142121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717120"/>
        <c:crosses val="autoZero"/>
        <c:auto val="1"/>
        <c:lblAlgn val="ctr"/>
        <c:lblOffset val="100"/>
      </c:catAx>
      <c:valAx>
        <c:axId val="143717120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1219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17.895747052613707</c:v>
                </c:pt>
                <c:pt idx="1">
                  <c:v>82.1042529473863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799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2495280195238732E-2"/>
          <c:y val="0.23275843967780394"/>
          <c:w val="0.88534097711470272"/>
          <c:h val="0.62111105077383755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electri gas'!$B$17</c:f>
              <c:strCache>
                <c:ptCount val="1"/>
                <c:pt idx="0">
                  <c:v>Pereira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electri gas'!$C$17:$G$17</c:f>
              <c:numCache>
                <c:formatCode>#,##0</c:formatCode>
                <c:ptCount val="5"/>
                <c:pt idx="0">
                  <c:v>0.19466666666666665</c:v>
                </c:pt>
                <c:pt idx="1">
                  <c:v>0</c:v>
                </c:pt>
                <c:pt idx="2">
                  <c:v>0.14066666666666666</c:v>
                </c:pt>
                <c:pt idx="3">
                  <c:v>0.34333333333333332</c:v>
                </c:pt>
                <c:pt idx="4">
                  <c:v>0.45366666666666666</c:v>
                </c:pt>
              </c:numCache>
            </c:numRef>
          </c:val>
        </c:ser>
        <c:axId val="147088512"/>
        <c:axId val="147090048"/>
      </c:barChart>
      <c:catAx>
        <c:axId val="147088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090048"/>
        <c:crossesAt val="0"/>
        <c:auto val="1"/>
        <c:lblAlgn val="ctr"/>
        <c:lblOffset val="100"/>
      </c:catAx>
      <c:valAx>
        <c:axId val="1470900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0885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</c:formatCode>
                <c:ptCount val="2"/>
                <c:pt idx="0">
                  <c:v>4.479036398341341</c:v>
                </c:pt>
                <c:pt idx="1">
                  <c:v>99.535970512736128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8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2730579730194"/>
          <c:y val="0.23275843967780394"/>
          <c:w val="0.86756319933690917"/>
          <c:h val="0.62111105077383755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24.837000000000003</c:v>
                </c:pt>
                <c:pt idx="1">
                  <c:v>30.731333333333328</c:v>
                </c:pt>
                <c:pt idx="2">
                  <c:v>20.601333333333333</c:v>
                </c:pt>
                <c:pt idx="3">
                  <c:v>21.277333333333331</c:v>
                </c:pt>
                <c:pt idx="4">
                  <c:v>32.097999999999999</c:v>
                </c:pt>
              </c:numCache>
            </c:numRef>
          </c:val>
        </c:ser>
        <c:axId val="162487296"/>
        <c:axId val="162554624"/>
      </c:barChart>
      <c:catAx>
        <c:axId val="1624872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2554624"/>
        <c:crosses val="autoZero"/>
        <c:auto val="1"/>
        <c:lblAlgn val="ctr"/>
        <c:lblOffset val="100"/>
      </c:catAx>
      <c:valAx>
        <c:axId val="162554624"/>
        <c:scaling>
          <c:orientation val="minMax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24872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16.408398624539497</c:v>
                </c:pt>
                <c:pt idx="1">
                  <c:v>83.591601375460499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88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805083575079431"/>
          <c:y val="0.23275843967780394"/>
          <c:w val="0.84978542155916215"/>
          <c:h val="0.62111105077383755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98.177333333333323</c:v>
                </c:pt>
                <c:pt idx="1">
                  <c:v>78.625666666666675</c:v>
                </c:pt>
                <c:pt idx="2">
                  <c:v>110.81033333333335</c:v>
                </c:pt>
                <c:pt idx="3">
                  <c:v>110.99366666666667</c:v>
                </c:pt>
                <c:pt idx="4">
                  <c:v>81.986999999999995</c:v>
                </c:pt>
              </c:numCache>
            </c:numRef>
          </c:val>
        </c:ser>
        <c:axId val="162751616"/>
        <c:axId val="162753152"/>
      </c:barChart>
      <c:catAx>
        <c:axId val="162751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2753152"/>
        <c:crosses val="autoZero"/>
        <c:auto val="1"/>
        <c:lblAlgn val="ctr"/>
        <c:lblOffset val="100"/>
      </c:catAx>
      <c:valAx>
        <c:axId val="162753152"/>
        <c:scaling>
          <c:orientation val="minMax"/>
          <c:min val="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27516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16.368199132747176</c:v>
                </c:pt>
                <c:pt idx="1">
                  <c:v>83.631800867252821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951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49343832021022"/>
          <c:y val="0.23275843967780394"/>
          <c:w val="0.86727212944535759"/>
          <c:h val="0.62111105077383755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16.745666666666665</c:v>
                </c:pt>
                <c:pt idx="1">
                  <c:v>27.378333333333334</c:v>
                </c:pt>
                <c:pt idx="2">
                  <c:v>37.508000000000003</c:v>
                </c:pt>
                <c:pt idx="3">
                  <c:v>28.369666666666671</c:v>
                </c:pt>
                <c:pt idx="4">
                  <c:v>26.786666666666665</c:v>
                </c:pt>
              </c:numCache>
            </c:numRef>
          </c:val>
        </c:ser>
        <c:axId val="164289536"/>
        <c:axId val="164324096"/>
      </c:barChart>
      <c:catAx>
        <c:axId val="164289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4324096"/>
        <c:crosses val="autoZero"/>
        <c:auto val="1"/>
        <c:lblAlgn val="ctr"/>
        <c:lblOffset val="100"/>
      </c:catAx>
      <c:valAx>
        <c:axId val="164324096"/>
        <c:scaling>
          <c:orientation val="minMax"/>
          <c:min val="1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42895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20.358219542472067</c:v>
                </c:pt>
                <c:pt idx="1">
                  <c:v>79.641780457527929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6021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2730579730194"/>
          <c:y val="0.23275843967780394"/>
          <c:w val="0.86756319933690917"/>
          <c:h val="0.62111105077383755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16.503666666666668</c:v>
                </c:pt>
                <c:pt idx="1">
                  <c:v>7.2610000000000001</c:v>
                </c:pt>
                <c:pt idx="2">
                  <c:v>14.713666666666668</c:v>
                </c:pt>
                <c:pt idx="3">
                  <c:v>3.5856666666666666</c:v>
                </c:pt>
                <c:pt idx="4">
                  <c:v>9.6489999999999991</c:v>
                </c:pt>
              </c:numCache>
            </c:numRef>
          </c:val>
        </c:ser>
        <c:axId val="165450112"/>
        <c:axId val="165452416"/>
      </c:barChart>
      <c:catAx>
        <c:axId val="1654501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5452416"/>
        <c:crosses val="autoZero"/>
        <c:auto val="1"/>
        <c:lblAlgn val="ctr"/>
        <c:lblOffset val="100"/>
      </c:catAx>
      <c:valAx>
        <c:axId val="165452416"/>
        <c:scaling>
          <c:orientation val="minMax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54501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35.519534701089619</c:v>
                </c:pt>
                <c:pt idx="1">
                  <c:v>64.480465298910389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609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9.6712812859176947E-2"/>
          <c:y val="0.22356303737894831"/>
          <c:w val="0.86842879934125849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28.316999999999997</c:v>
                </c:pt>
                <c:pt idx="1">
                  <c:v>37.995666666666665</c:v>
                </c:pt>
                <c:pt idx="2">
                  <c:v>38.597333333333331</c:v>
                </c:pt>
                <c:pt idx="3">
                  <c:v>38.542000000000002</c:v>
                </c:pt>
                <c:pt idx="4">
                  <c:v>49.291666666666664</c:v>
                </c:pt>
              </c:numCache>
            </c:numRef>
          </c:val>
        </c:ser>
        <c:axId val="165751808"/>
        <c:axId val="165794560"/>
      </c:barChart>
      <c:catAx>
        <c:axId val="165751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5794560"/>
        <c:crosses val="autoZero"/>
        <c:auto val="1"/>
        <c:lblAlgn val="ctr"/>
        <c:lblOffset val="100"/>
      </c:catAx>
      <c:valAx>
        <c:axId val="165794560"/>
        <c:scaling>
          <c:orientation val="minMax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5751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35.205650998019195</c:v>
                </c:pt>
                <c:pt idx="1">
                  <c:v>64.794349001980805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618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702430674426566"/>
          <c:y val="0.23275843967780394"/>
          <c:w val="0.85109163528474086"/>
          <c:h val="0.62111105077383755"/>
        </c:manualLayout>
      </c:layout>
      <c:barChart>
        <c:barDir val="col"/>
        <c:grouping val="clustered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55.098333333333336</c:v>
                </c:pt>
                <c:pt idx="1">
                  <c:v>64.087000000000003</c:v>
                </c:pt>
                <c:pt idx="2">
                  <c:v>73.566666666666663</c:v>
                </c:pt>
                <c:pt idx="3">
                  <c:v>59.548333333333325</c:v>
                </c:pt>
                <c:pt idx="4">
                  <c:v>61.150666666666666</c:v>
                </c:pt>
              </c:numCache>
            </c:numRef>
          </c:val>
        </c:ser>
        <c:axId val="165934208"/>
        <c:axId val="165935744"/>
      </c:barChart>
      <c:catAx>
        <c:axId val="165934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5935744"/>
        <c:crosses val="autoZero"/>
        <c:auto val="1"/>
        <c:lblAlgn val="ctr"/>
        <c:lblOffset val="100"/>
      </c:catAx>
      <c:valAx>
        <c:axId val="165935744"/>
        <c:scaling>
          <c:orientation val="minMax"/>
          <c:min val="5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59342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13.301170156690354</c:v>
                </c:pt>
                <c:pt idx="1">
                  <c:v>86.698829843309653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6271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hyperlink" Target="#'Empleo Posici Ocupacional-Otro'!A1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hyperlink" Target="#&#205;ndice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Tasa de empl no asalariados'!&#193;rea_de_impresi&#243;n"/><Relationship Id="rId5" Type="http://schemas.openxmlformats.org/officeDocument/2006/relationships/hyperlink" Target="#Otro!A1"/><Relationship Id="rId10" Type="http://schemas.openxmlformats.org/officeDocument/2006/relationships/hyperlink" Target="#&#205;ndice!A1"/><Relationship Id="rId4" Type="http://schemas.openxmlformats.org/officeDocument/2006/relationships/image" Target="../media/image3.png"/><Relationship Id="rId9" Type="http://schemas.openxmlformats.org/officeDocument/2006/relationships/chart" Target="../charts/chart75.xml"/><Relationship Id="rId14" Type="http://schemas.openxmlformats.org/officeDocument/2006/relationships/image" Target="../media/image1.jpe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ocupada-No informa'!A1"/><Relationship Id="rId3" Type="http://schemas.openxmlformats.org/officeDocument/2006/relationships/hyperlink" Target="#'No informa'!A1"/><Relationship Id="rId7" Type="http://schemas.openxmlformats.org/officeDocument/2006/relationships/hyperlink" Target="#&#205;ndice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hyperlink" Target="#'Tasa de empleo no asalariado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3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a Cesante Total Nal'!A1"/><Relationship Id="rId3" Type="http://schemas.openxmlformats.org/officeDocument/2006/relationships/hyperlink" Target="#'No informa'!A1"/><Relationship Id="rId7" Type="http://schemas.openxmlformats.org/officeDocument/2006/relationships/hyperlink" Target="#&#205;ndice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5.xml"/><Relationship Id="rId4" Type="http://schemas.openxmlformats.org/officeDocument/2006/relationships/image" Target="../media/image3.png"/><Relationship Id="rId9" Type="http://schemas.openxmlformats.org/officeDocument/2006/relationships/hyperlink" Target="#'Pob ocupada Serv,comu,social'!A1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7</xdr:row>
      <xdr:rowOff>16948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9794" cy="1428889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22411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97088" y="358589"/>
          <a:ext cx="3888441" cy="90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581025</xdr:colOff>
      <xdr:row>28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4,7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8,3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7.6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6,1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</a:t>
          </a:r>
          <a:r>
            <a:rPr lang="es-ES" sz="1200" b="0" baseline="0">
              <a:solidFill>
                <a:srgbClr val="53722D"/>
              </a:solidFill>
            </a:rPr>
            <a:t>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12</xdr:row>
      <xdr:rowOff>66675</xdr:rowOff>
    </xdr:from>
    <xdr:to>
      <xdr:col>5</xdr:col>
      <xdr:colOff>28576</xdr:colOff>
      <xdr:row>14</xdr:row>
      <xdr:rowOff>66675</xdr:rowOff>
    </xdr:to>
    <xdr:sp macro="" textlink="">
      <xdr:nvSpPr>
        <xdr:cNvPr id="21" name="20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10,4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76200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26</xdr:row>
      <xdr:rowOff>76200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152399</xdr:rowOff>
    </xdr:from>
    <xdr:to>
      <xdr:col>11</xdr:col>
      <xdr:colOff>9525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47628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95250</xdr:rowOff>
    </xdr:from>
    <xdr:to>
      <xdr:col>11</xdr:col>
      <xdr:colOff>28575</xdr:colOff>
      <xdr:row>47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85723</xdr:rowOff>
    </xdr:from>
    <xdr:to>
      <xdr:col>11</xdr:col>
      <xdr:colOff>38100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161926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37</xdr:row>
      <xdr:rowOff>161925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38</xdr:row>
      <xdr:rowOff>9525</xdr:rowOff>
    </xdr:from>
    <xdr:to>
      <xdr:col>11</xdr:col>
      <xdr:colOff>9526</xdr:colOff>
      <xdr:row>47</xdr:row>
      <xdr:rowOff>66676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171450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076325"/>
        </a:xfrm>
        <a:prstGeom prst="rect">
          <a:avLst/>
        </a:prstGeom>
      </xdr:spPr>
    </xdr:pic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657225</xdr:colOff>
      <xdr:row>32</xdr:row>
      <xdr:rowOff>76200</xdr:rowOff>
    </xdr:from>
    <xdr:to>
      <xdr:col>9</xdr:col>
      <xdr:colOff>114300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76200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38</xdr:row>
      <xdr:rowOff>0</xdr:rowOff>
    </xdr:from>
    <xdr:to>
      <xdr:col>7</xdr:col>
      <xdr:colOff>285749</xdr:colOff>
      <xdr:row>48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38</xdr:row>
      <xdr:rowOff>0</xdr:rowOff>
    </xdr:from>
    <xdr:to>
      <xdr:col>11</xdr:col>
      <xdr:colOff>76200</xdr:colOff>
      <xdr:row>48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36</xdr:row>
      <xdr:rowOff>152400</xdr:rowOff>
    </xdr:from>
    <xdr:to>
      <xdr:col>10</xdr:col>
      <xdr:colOff>504824</xdr:colOff>
      <xdr:row>47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9525</xdr:rowOff>
    </xdr:from>
    <xdr:to>
      <xdr:col>8</xdr:col>
      <xdr:colOff>657225</xdr:colOff>
      <xdr:row>37</xdr:row>
      <xdr:rowOff>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076325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24</xdr:row>
      <xdr:rowOff>19053</xdr:rowOff>
    </xdr:from>
    <xdr:to>
      <xdr:col>8</xdr:col>
      <xdr:colOff>685800</xdr:colOff>
      <xdr:row>36</xdr:row>
      <xdr:rowOff>133350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1076325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DDE%20backup\Mercado%20laboral\BD%20Mercado%20Laboral%20(Marzo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  <sheetName val="Resumen Bogotá"/>
      <sheetName val="Tasas Bogotá"/>
      <sheetName val="Población Bogotá"/>
      <sheetName val="Indicador Boletín"/>
    </sheetNames>
    <sheetDataSet>
      <sheetData sheetId="0" refreshError="1"/>
      <sheetData sheetId="1" refreshError="1"/>
      <sheetData sheetId="2" refreshError="1"/>
      <sheetData sheetId="3">
        <row r="6">
          <cell r="I6">
            <v>7195.8386666666665</v>
          </cell>
          <cell r="J6">
            <v>7300.1283333333331</v>
          </cell>
          <cell r="K6">
            <v>7404.090666666666</v>
          </cell>
          <cell r="L6">
            <v>7507.8176666666668</v>
          </cell>
          <cell r="X6">
            <v>78.705003130141222</v>
          </cell>
          <cell r="Y6">
            <v>79.163907531621604</v>
          </cell>
          <cell r="Z6">
            <v>79.572508545965178</v>
          </cell>
          <cell r="AA6">
            <v>79.953529623324897</v>
          </cell>
          <cell r="AB6">
            <v>80.303359963763199</v>
          </cell>
          <cell r="AC6">
            <v>80.621329506499833</v>
          </cell>
          <cell r="AD6">
            <v>80.910990868052082</v>
          </cell>
        </row>
        <row r="7">
          <cell r="I7">
            <v>5753.3270000000002</v>
          </cell>
          <cell r="J7">
            <v>5862.2483333333339</v>
          </cell>
          <cell r="K7">
            <v>5969.2763333333323</v>
          </cell>
          <cell r="L7">
            <v>6074.6496666666671</v>
          </cell>
          <cell r="X7">
            <v>67.292021936701431</v>
          </cell>
          <cell r="Y7">
            <v>64.165608029944877</v>
          </cell>
          <cell r="Z7">
            <v>64.903578562532942</v>
          </cell>
          <cell r="AA7">
            <v>65.118038078952694</v>
          </cell>
          <cell r="AB7">
            <v>67.82707089913454</v>
          </cell>
          <cell r="AC7">
            <v>69.834305431440086</v>
          </cell>
          <cell r="AD7">
            <v>70.914097707362984</v>
          </cell>
        </row>
        <row r="8">
          <cell r="I8">
            <v>3746.4536666666668</v>
          </cell>
          <cell r="J8">
            <v>3976.1913333333337</v>
          </cell>
          <cell r="K8">
            <v>4168.6026666666667</v>
          </cell>
          <cell r="L8">
            <v>4307.7829999999994</v>
          </cell>
          <cell r="X8">
            <v>58.835665775737425</v>
          </cell>
          <cell r="Y8">
            <v>56.435926652778122</v>
          </cell>
          <cell r="Z8">
            <v>57.865758211709981</v>
          </cell>
          <cell r="AA8">
            <v>57.755810971054942</v>
          </cell>
          <cell r="AB8">
            <v>59.079795607430476</v>
          </cell>
          <cell r="AC8">
            <v>61.9990731428137</v>
          </cell>
          <cell r="AD8">
            <v>63.1883737163663</v>
          </cell>
        </row>
        <row r="9">
          <cell r="I9">
            <v>3322.8806666666665</v>
          </cell>
          <cell r="J9">
            <v>3463.4043333333334</v>
          </cell>
          <cell r="K9">
            <v>3700.8960000000002</v>
          </cell>
          <cell r="L9">
            <v>3838.4723333333332</v>
          </cell>
          <cell r="X9">
            <v>12.566654883573744</v>
          </cell>
          <cell r="Y9">
            <v>12.046464829767157</v>
          </cell>
          <cell r="Z9">
            <v>10.843492145349778</v>
          </cell>
          <cell r="AA9">
            <v>11.305980829337184</v>
          </cell>
          <cell r="AB9">
            <v>12.896436740887884</v>
          </cell>
          <cell r="AC9">
            <v>11.219746856820446</v>
          </cell>
          <cell r="AD9">
            <v>10.894482536995637</v>
          </cell>
        </row>
        <row r="10">
          <cell r="I10">
            <v>423.57333333333332</v>
          </cell>
          <cell r="J10">
            <v>512.78699999999992</v>
          </cell>
          <cell r="K10">
            <v>467.70666666666665</v>
          </cell>
          <cell r="L10">
            <v>469.31066666666669</v>
          </cell>
          <cell r="X10">
            <v>11.725918246675775</v>
          </cell>
          <cell r="Y10">
            <v>11.322277596089126</v>
          </cell>
          <cell r="Z10">
            <v>10.182324800255866</v>
          </cell>
          <cell r="AA10">
            <v>10.859060403878832</v>
          </cell>
          <cell r="AB10">
            <v>12.064694405215576</v>
          </cell>
          <cell r="AC10">
            <v>10.9651451549552</v>
          </cell>
          <cell r="AD10">
            <v>10.228927501687064</v>
          </cell>
        </row>
        <row r="11">
          <cell r="I11">
            <v>406.8296666666667</v>
          </cell>
          <cell r="J11">
            <v>479.71533333333332</v>
          </cell>
          <cell r="K11">
            <v>457.09333333333331</v>
          </cell>
          <cell r="L11">
            <v>440.64</v>
          </cell>
          <cell r="X11">
            <v>0.84073663689797051</v>
          </cell>
          <cell r="Y11">
            <v>0.72418723367803139</v>
          </cell>
          <cell r="Z11">
            <v>0.66118554853944211</v>
          </cell>
          <cell r="AA11">
            <v>0.44691152815538177</v>
          </cell>
          <cell r="AB11">
            <v>0.83174233567231082</v>
          </cell>
          <cell r="AC11">
            <v>0.25460170186524533</v>
          </cell>
          <cell r="AD11">
            <v>0.66555503530857218</v>
          </cell>
        </row>
        <row r="12">
          <cell r="I12">
            <v>16.743333333333332</v>
          </cell>
          <cell r="J12">
            <v>33.071666666666665</v>
          </cell>
          <cell r="K12">
            <v>10.613333333333333</v>
          </cell>
          <cell r="L12">
            <v>28.670666666666666</v>
          </cell>
          <cell r="X12">
            <v>32.86876545959322</v>
          </cell>
          <cell r="Y12">
            <v>28.884259475816187</v>
          </cell>
          <cell r="Z12">
            <v>33.211248891979025</v>
          </cell>
          <cell r="AA12">
            <v>24.94608901698237</v>
          </cell>
          <cell r="AB12">
            <v>29.86702350171948</v>
          </cell>
          <cell r="AC12">
            <v>32.429220087178692</v>
          </cell>
          <cell r="AD12">
            <v>32.602238011215213</v>
          </cell>
        </row>
        <row r="13">
          <cell r="I13">
            <v>2006.8733333333332</v>
          </cell>
          <cell r="J13">
            <v>1886.057</v>
          </cell>
          <cell r="K13">
            <v>1800.6736666666666</v>
          </cell>
          <cell r="L13">
            <v>1766.8666666666668</v>
          </cell>
          <cell r="X13">
            <v>14.164396553971216</v>
          </cell>
          <cell r="Y13">
            <v>8.8436223338215729</v>
          </cell>
          <cell r="Z13">
            <v>9.2988114697361812</v>
          </cell>
          <cell r="AA13">
            <v>6.342753827375061</v>
          </cell>
          <cell r="AB13">
            <v>8.6491981355021981</v>
          </cell>
          <cell r="AC13">
            <v>11.07889230348011</v>
          </cell>
          <cell r="AD13">
            <v>10.763278156459291</v>
          </cell>
        </row>
        <row r="14">
          <cell r="I14">
            <v>754.38966666666659</v>
          </cell>
          <cell r="J14">
            <v>748.11766666666665</v>
          </cell>
          <cell r="K14">
            <v>765.87066666666669</v>
          </cell>
          <cell r="L14">
            <v>724.471</v>
          </cell>
          <cell r="X14">
            <v>3.0857313756631419</v>
          </cell>
          <cell r="Y14">
            <v>20.271221738616685</v>
          </cell>
          <cell r="Z14">
            <v>24.323625951596494</v>
          </cell>
          <cell r="AA14">
            <v>17.485629298676322</v>
          </cell>
          <cell r="AB14">
            <v>20.313576459348784</v>
          </cell>
          <cell r="AC14">
            <v>20.323900702777458</v>
          </cell>
          <cell r="AD14">
            <v>21.095762406478386</v>
          </cell>
        </row>
        <row r="15">
          <cell r="I15">
            <v>883.10300000000007</v>
          </cell>
          <cell r="J15">
            <v>743.88066666666657</v>
          </cell>
          <cell r="K15">
            <v>612.82433333333336</v>
          </cell>
          <cell r="L15">
            <v>580.14199999999994</v>
          </cell>
          <cell r="X15">
            <v>25.183338371253399</v>
          </cell>
          <cell r="Y15">
            <v>24.420636123811782</v>
          </cell>
          <cell r="Z15">
            <v>29.049895735214864</v>
          </cell>
          <cell r="AA15">
            <v>21.839693555532204</v>
          </cell>
          <cell r="AB15">
            <v>25.143550268456227</v>
          </cell>
          <cell r="AC15">
            <v>27.129218679832601</v>
          </cell>
          <cell r="AD15">
            <v>27.663951503592461</v>
          </cell>
        </row>
        <row r="16">
          <cell r="I16">
            <v>369.38100000000003</v>
          </cell>
          <cell r="J16">
            <v>394.05833333333334</v>
          </cell>
          <cell r="K16">
            <v>421.97866666666664</v>
          </cell>
          <cell r="L16">
            <v>462.25399999999996</v>
          </cell>
          <cell r="X16">
            <v>9.8641956621450397</v>
          </cell>
          <cell r="Y16">
            <v>7.1189201851740176</v>
          </cell>
          <cell r="Z16">
            <v>12.270250900820256</v>
          </cell>
          <cell r="AA16">
            <v>10.774331387700776</v>
          </cell>
          <cell r="AB16">
            <v>12.863515789900786</v>
          </cell>
          <cell r="AC16">
            <v>13.96850167538155</v>
          </cell>
          <cell r="AD16">
            <v>13.668345565843657</v>
          </cell>
        </row>
        <row r="17">
          <cell r="I17">
            <v>934.59366666666665</v>
          </cell>
          <cell r="J17">
            <v>1187.57</v>
          </cell>
          <cell r="K17">
            <v>1351.8453333333334</v>
          </cell>
          <cell r="L17">
            <v>1404.4336666666668</v>
          </cell>
          <cell r="X17">
            <v>4.8338698222795582</v>
          </cell>
          <cell r="Y17">
            <v>2.6135175229828471</v>
          </cell>
          <cell r="Z17">
            <v>4.4746435560576465</v>
          </cell>
          <cell r="AA17">
            <v>3.1766841549088065</v>
          </cell>
          <cell r="AB17">
            <v>4.3194266137762982</v>
          </cell>
          <cell r="AC17">
            <v>5.6202526058292284</v>
          </cell>
          <cell r="AD17">
            <v>5.3046389136438252</v>
          </cell>
        </row>
        <row r="18">
          <cell r="I18">
            <v>237.62833333333333</v>
          </cell>
          <cell r="J18">
            <v>343.9086666666667</v>
          </cell>
          <cell r="K18">
            <v>461.83499999999998</v>
          </cell>
          <cell r="L18">
            <v>463.6586666666667</v>
          </cell>
          <cell r="X18">
            <v>1.0982696230797406</v>
          </cell>
          <cell r="Y18">
            <v>4.9812622423804891</v>
          </cell>
          <cell r="Z18">
            <v>9.0302560378325847</v>
          </cell>
          <cell r="AA18">
            <v>7.7074577460408991</v>
          </cell>
          <cell r="AB18">
            <v>8.8590388088299576</v>
          </cell>
          <cell r="AC18">
            <v>9.0030568196793048</v>
          </cell>
          <cell r="AD18">
            <v>8.3999201754901147</v>
          </cell>
        </row>
        <row r="19">
          <cell r="I19">
            <v>655.09100000000001</v>
          </cell>
          <cell r="J19">
            <v>807.70666666666659</v>
          </cell>
          <cell r="K19">
            <v>847.22266666666656</v>
          </cell>
          <cell r="L19">
            <v>908.7596666666667</v>
          </cell>
          <cell r="X19">
            <v>7.3492110891556379</v>
          </cell>
          <cell r="Y19">
            <v>5.6090602491842789</v>
          </cell>
          <cell r="Z19">
            <v>10.29206427163327</v>
          </cell>
          <cell r="AA19">
            <v>9.3038563313341385</v>
          </cell>
          <cell r="AB19">
            <v>10.512455218871928</v>
          </cell>
          <cell r="AC19">
            <v>11.169674122615667</v>
          </cell>
          <cell r="AD19">
            <v>11.119277209026857</v>
          </cell>
        </row>
        <row r="20">
          <cell r="I20">
            <v>818.21399999999994</v>
          </cell>
          <cell r="J20">
            <v>999.75566666666657</v>
          </cell>
          <cell r="K20">
            <v>1130.9093333333333</v>
          </cell>
          <cell r="L20">
            <v>1191.7030000000002</v>
          </cell>
        </row>
        <row r="21">
          <cell r="I21">
            <v>403.65533333333332</v>
          </cell>
          <cell r="J21">
            <v>511.47800000000001</v>
          </cell>
          <cell r="K21">
            <v>582.29133333333334</v>
          </cell>
          <cell r="L21">
            <v>588.80266666666671</v>
          </cell>
        </row>
        <row r="22">
          <cell r="I22">
            <v>119.01299999999999</v>
          </cell>
          <cell r="J22">
            <v>171.74866666666665</v>
          </cell>
          <cell r="K22">
            <v>234.28600000000003</v>
          </cell>
          <cell r="L22">
            <v>228.51233333333334</v>
          </cell>
        </row>
        <row r="23">
          <cell r="I23">
            <v>288.75633333333332</v>
          </cell>
          <cell r="J23">
            <v>352.25233333333335</v>
          </cell>
          <cell r="K23">
            <v>375.30166666666668</v>
          </cell>
          <cell r="L23">
            <v>361.85033333333331</v>
          </cell>
        </row>
        <row r="24">
          <cell r="I24">
            <v>348.56466666666665</v>
          </cell>
          <cell r="J24">
            <v>417.99533333333329</v>
          </cell>
          <cell r="K24">
            <v>465.61933333333332</v>
          </cell>
          <cell r="L24">
            <v>478.99433333333332</v>
          </cell>
        </row>
        <row r="33">
          <cell r="I33">
            <v>6.3260000000000005</v>
          </cell>
          <cell r="J33">
            <v>1.3596666666666666</v>
          </cell>
          <cell r="K33">
            <v>0</v>
          </cell>
          <cell r="L33">
            <v>0</v>
          </cell>
        </row>
        <row r="34">
          <cell r="I34">
            <v>27.639333333333337</v>
          </cell>
          <cell r="J34">
            <v>21.938999999999997</v>
          </cell>
          <cell r="K34">
            <v>13.455999999999998</v>
          </cell>
          <cell r="L34">
            <v>25.87</v>
          </cell>
        </row>
        <row r="35">
          <cell r="I35">
            <v>8.8316666666666652</v>
          </cell>
          <cell r="J35">
            <v>11.199333333333334</v>
          </cell>
          <cell r="K35">
            <v>14.357999999999999</v>
          </cell>
          <cell r="L35">
            <v>14.038666666666666</v>
          </cell>
        </row>
        <row r="36">
          <cell r="I36">
            <v>577.45899999999995</v>
          </cell>
          <cell r="J36">
            <v>566.64133333333336</v>
          </cell>
          <cell r="K36">
            <v>639.70333333333338</v>
          </cell>
          <cell r="L36">
            <v>619.90033333333338</v>
          </cell>
        </row>
        <row r="37">
          <cell r="I37">
            <v>10.302999999999999</v>
          </cell>
          <cell r="J37">
            <v>17.158333333333331</v>
          </cell>
          <cell r="K37">
            <v>13.023333333333333</v>
          </cell>
          <cell r="L37">
            <v>16.100333333333335</v>
          </cell>
        </row>
        <row r="38">
          <cell r="I38">
            <v>189.38499999999999</v>
          </cell>
          <cell r="J38">
            <v>185.87933333333334</v>
          </cell>
          <cell r="K38">
            <v>232.66866666666667</v>
          </cell>
          <cell r="L38">
            <v>257.44066666666669</v>
          </cell>
        </row>
        <row r="39">
          <cell r="I39">
            <v>922.89600000000007</v>
          </cell>
          <cell r="J39">
            <v>993.59699999999987</v>
          </cell>
          <cell r="K39">
            <v>1060.6196666666667</v>
          </cell>
          <cell r="L39">
            <v>1067.953</v>
          </cell>
        </row>
        <row r="40">
          <cell r="I40">
            <v>296.60333333333335</v>
          </cell>
          <cell r="J40">
            <v>330.78500000000003</v>
          </cell>
          <cell r="K40">
            <v>346.05099999999999</v>
          </cell>
          <cell r="L40">
            <v>371.60033333333331</v>
          </cell>
        </row>
        <row r="41">
          <cell r="I41">
            <v>87.677333333333351</v>
          </cell>
          <cell r="J41">
            <v>117.70399999999999</v>
          </cell>
          <cell r="K41">
            <v>87.605999999999995</v>
          </cell>
          <cell r="L41">
            <v>116.19733333333333</v>
          </cell>
        </row>
        <row r="42">
          <cell r="I42">
            <v>424.49800000000005</v>
          </cell>
          <cell r="J42">
            <v>449.42</v>
          </cell>
          <cell r="K42">
            <v>474.04866666666663</v>
          </cell>
          <cell r="L42">
            <v>483.32566666666668</v>
          </cell>
        </row>
        <row r="43">
          <cell r="I43">
            <v>771.26166666666666</v>
          </cell>
          <cell r="J43">
            <v>767.72233333333327</v>
          </cell>
          <cell r="K43">
            <v>819.36099999999999</v>
          </cell>
          <cell r="L43">
            <v>866.19866666666667</v>
          </cell>
        </row>
        <row r="53">
          <cell r="K53">
            <v>3322.8806666666665</v>
          </cell>
          <cell r="L53">
            <v>3463.4043333333334</v>
          </cell>
          <cell r="M53">
            <v>3700.8960000000002</v>
          </cell>
          <cell r="N53">
            <v>3838.4723333333332</v>
          </cell>
        </row>
        <row r="54">
          <cell r="K54">
            <v>1730.0609999999999</v>
          </cell>
          <cell r="L54">
            <v>1767.7253333333331</v>
          </cell>
          <cell r="M54">
            <v>1829.527</v>
          </cell>
          <cell r="N54">
            <v>1913.8063333333332</v>
          </cell>
        </row>
        <row r="55">
          <cell r="K55">
            <v>1070.3763333333334</v>
          </cell>
          <cell r="L55">
            <v>1178.3533333333335</v>
          </cell>
          <cell r="M55">
            <v>1279.1363333333336</v>
          </cell>
          <cell r="N55">
            <v>1320.9293333333333</v>
          </cell>
        </row>
        <row r="56">
          <cell r="K56">
            <v>158.80066666666667</v>
          </cell>
          <cell r="L56">
            <v>144.49</v>
          </cell>
          <cell r="M56">
            <v>174.88033333333337</v>
          </cell>
          <cell r="N56">
            <v>186.22499999999999</v>
          </cell>
        </row>
        <row r="57">
          <cell r="K57">
            <v>150.29466666666667</v>
          </cell>
          <cell r="L57">
            <v>138.38166666666666</v>
          </cell>
          <cell r="M57">
            <v>142.869</v>
          </cell>
          <cell r="N57">
            <v>167.8903333333333</v>
          </cell>
        </row>
        <row r="58">
          <cell r="K58">
            <v>123.94466666666669</v>
          </cell>
          <cell r="L58">
            <v>143.06100000000001</v>
          </cell>
          <cell r="M58">
            <v>165.64700000000002</v>
          </cell>
          <cell r="N58">
            <v>142.47399999999999</v>
          </cell>
        </row>
        <row r="59">
          <cell r="K59">
            <v>80.713666666666668</v>
          </cell>
          <cell r="L59">
            <v>80.385333333333335</v>
          </cell>
          <cell r="M59">
            <v>90.714666666666673</v>
          </cell>
          <cell r="N59">
            <v>93.002666666666656</v>
          </cell>
        </row>
        <row r="60">
          <cell r="K60">
            <v>5.0579999999999998</v>
          </cell>
          <cell r="L60">
            <v>7.2320000000000002</v>
          </cell>
          <cell r="M60">
            <v>12.389333333333335</v>
          </cell>
          <cell r="N60">
            <v>8.3493333333333339</v>
          </cell>
        </row>
        <row r="61">
          <cell r="K61">
            <v>0.90666666666666673</v>
          </cell>
          <cell r="L61">
            <v>2.9533333333333331</v>
          </cell>
          <cell r="M61">
            <v>4.1286666666666667</v>
          </cell>
          <cell r="N61">
            <v>5.7960000000000003</v>
          </cell>
        </row>
        <row r="62">
          <cell r="K62">
            <v>2.7243333333333335</v>
          </cell>
          <cell r="L62">
            <v>0.82200000000000006</v>
          </cell>
          <cell r="M62">
            <v>1.6036666666666666</v>
          </cell>
          <cell r="N62">
            <v>0</v>
          </cell>
        </row>
        <row r="73">
          <cell r="I73">
            <v>1880.3556666666666</v>
          </cell>
          <cell r="J73">
            <v>1906.1069999999997</v>
          </cell>
          <cell r="K73">
            <v>1972.396</v>
          </cell>
          <cell r="L73">
            <v>2081.6966666666667</v>
          </cell>
          <cell r="V73">
            <v>60.741082467643764</v>
          </cell>
          <cell r="W73">
            <v>56.588119023634313</v>
          </cell>
          <cell r="X73">
            <v>55.035647488651094</v>
          </cell>
          <cell r="Y73">
            <v>53.295093944817687</v>
          </cell>
          <cell r="Z73">
            <v>54.232425972936987</v>
          </cell>
        </row>
        <row r="74">
          <cell r="I74">
            <v>1442.5249999999999</v>
          </cell>
          <cell r="J74">
            <v>1557.2973333333337</v>
          </cell>
          <cell r="K74">
            <v>1728.5000000000002</v>
          </cell>
          <cell r="L74">
            <v>1756.7756666666664</v>
          </cell>
          <cell r="V74">
            <v>39.258917532356229</v>
          </cell>
          <cell r="W74">
            <v>43.411880976365687</v>
          </cell>
          <cell r="X74">
            <v>44.964352511348913</v>
          </cell>
          <cell r="Y74">
            <v>46.70490605518232</v>
          </cell>
          <cell r="Z74">
            <v>45.76757402706302</v>
          </cell>
        </row>
        <row r="84">
          <cell r="K84">
            <v>366.096</v>
          </cell>
          <cell r="L84">
            <v>455.94133333333338</v>
          </cell>
          <cell r="M84">
            <v>417.98633333333333</v>
          </cell>
          <cell r="N84">
            <v>420.36899999999997</v>
          </cell>
        </row>
        <row r="85">
          <cell r="K85">
            <v>3.86</v>
          </cell>
          <cell r="L85">
            <v>0</v>
          </cell>
          <cell r="M85">
            <v>0.83899999999999997</v>
          </cell>
          <cell r="N85">
            <v>0</v>
          </cell>
        </row>
        <row r="86">
          <cell r="K86">
            <v>3.3806666666666665</v>
          </cell>
          <cell r="L86">
            <v>4.7716666666666674</v>
          </cell>
          <cell r="M86">
            <v>5.7756666666666661</v>
          </cell>
          <cell r="N86">
            <v>5.5293333333333337</v>
          </cell>
        </row>
        <row r="87">
          <cell r="K87">
            <v>1.0066666666666666</v>
          </cell>
          <cell r="L87">
            <v>0</v>
          </cell>
          <cell r="M87">
            <v>0.66900000000000004</v>
          </cell>
          <cell r="N87">
            <v>1.5983333333333334</v>
          </cell>
        </row>
        <row r="88">
          <cell r="K88">
            <v>66.177000000000007</v>
          </cell>
          <cell r="L88">
            <v>75.24966666666667</v>
          </cell>
          <cell r="M88">
            <v>85.969000000000008</v>
          </cell>
          <cell r="N88">
            <v>57.887</v>
          </cell>
        </row>
        <row r="89">
          <cell r="K89">
            <v>0</v>
          </cell>
          <cell r="L89">
            <v>2.2866666666666666</v>
          </cell>
          <cell r="M89">
            <v>0.58833333333333326</v>
          </cell>
          <cell r="N89">
            <v>2.2936666666666667</v>
          </cell>
        </row>
        <row r="90">
          <cell r="K90">
            <v>33.957666666666661</v>
          </cell>
          <cell r="L90">
            <v>32.705333333333328</v>
          </cell>
          <cell r="M90">
            <v>38.538666666666671</v>
          </cell>
          <cell r="N90">
            <v>36.175999999999995</v>
          </cell>
        </row>
        <row r="91">
          <cell r="K91">
            <v>91.980999999999995</v>
          </cell>
          <cell r="L91">
            <v>114.57066666666667</v>
          </cell>
          <cell r="M91">
            <v>107.83966666666667</v>
          </cell>
          <cell r="N91">
            <v>124.96400000000001</v>
          </cell>
        </row>
        <row r="92">
          <cell r="K92">
            <v>28.071666666666669</v>
          </cell>
          <cell r="L92">
            <v>47.638666666666666</v>
          </cell>
          <cell r="M92">
            <v>27.42</v>
          </cell>
          <cell r="N92">
            <v>32.801666666666669</v>
          </cell>
        </row>
        <row r="93">
          <cell r="K93">
            <v>12.840999999999999</v>
          </cell>
          <cell r="L93">
            <v>10.768000000000001</v>
          </cell>
          <cell r="M93">
            <v>10.726999999999999</v>
          </cell>
          <cell r="N93">
            <v>3.4380000000000002</v>
          </cell>
        </row>
        <row r="94">
          <cell r="K94">
            <v>41.713333333333338</v>
          </cell>
          <cell r="L94">
            <v>45.439666666666675</v>
          </cell>
          <cell r="M94">
            <v>45.638666666666666</v>
          </cell>
          <cell r="N94">
            <v>47.043333333333329</v>
          </cell>
        </row>
        <row r="95">
          <cell r="K95">
            <v>83.10733333333333</v>
          </cell>
          <cell r="L95">
            <v>122.51066666666667</v>
          </cell>
          <cell r="M95">
            <v>93.981333333333339</v>
          </cell>
          <cell r="N95">
            <v>108.63666666666666</v>
          </cell>
        </row>
      </sheetData>
      <sheetData sheetId="4">
        <row r="5">
          <cell r="N5" t="str">
            <v>Medellín</v>
          </cell>
          <cell r="O5">
            <v>81.129174491782692</v>
          </cell>
          <cell r="P5">
            <v>81.484501044078939</v>
          </cell>
          <cell r="Q5">
            <v>81.899493301373454</v>
          </cell>
          <cell r="R5">
            <v>82.302297899808224</v>
          </cell>
          <cell r="S5">
            <v>82.673290653362642</v>
          </cell>
          <cell r="T5">
            <v>83.006651548237642</v>
          </cell>
          <cell r="U5">
            <v>83.295903098761642</v>
          </cell>
          <cell r="V5">
            <v>83.562362163227917</v>
          </cell>
          <cell r="W5">
            <v>1</v>
          </cell>
        </row>
        <row r="6">
          <cell r="N6" t="str">
            <v>Manizales</v>
          </cell>
          <cell r="O6">
            <v>81.587610669659398</v>
          </cell>
          <cell r="P6">
            <v>81.933933616301132</v>
          </cell>
          <cell r="Q6">
            <v>82.121284270122743</v>
          </cell>
          <cell r="R6">
            <v>82.381340760398885</v>
          </cell>
          <cell r="S6">
            <v>82.612705569138441</v>
          </cell>
          <cell r="T6">
            <v>82.82986150058619</v>
          </cell>
          <cell r="U6">
            <v>83.003493586831752</v>
          </cell>
          <cell r="V6">
            <v>83.168989162234737</v>
          </cell>
          <cell r="W6">
            <v>2</v>
          </cell>
        </row>
        <row r="7">
          <cell r="N7" t="str">
            <v>Popayán</v>
          </cell>
          <cell r="Q7">
            <v>80.305301242542143</v>
          </cell>
          <cell r="R7">
            <v>80.78823820113665</v>
          </cell>
          <cell r="S7">
            <v>81.288760875814361</v>
          </cell>
          <cell r="T7">
            <v>81.793094496731783</v>
          </cell>
          <cell r="U7">
            <v>82.2372597598863</v>
          </cell>
          <cell r="V7">
            <v>82.656521970675854</v>
          </cell>
          <cell r="W7">
            <v>3</v>
          </cell>
        </row>
        <row r="8">
          <cell r="N8" t="str">
            <v>Pereira</v>
          </cell>
          <cell r="O8">
            <v>79.008886961858295</v>
          </cell>
          <cell r="P8">
            <v>79.382338402489026</v>
          </cell>
          <cell r="Q8">
            <v>79.898175382693168</v>
          </cell>
          <cell r="R8">
            <v>80.353246735411687</v>
          </cell>
          <cell r="S8">
            <v>80.775351264689135</v>
          </cell>
          <cell r="T8">
            <v>81.155046533114017</v>
          </cell>
          <cell r="U8">
            <v>81.467703545863003</v>
          </cell>
          <cell r="V8">
            <v>81.742291459492549</v>
          </cell>
          <cell r="W8">
            <v>4</v>
          </cell>
        </row>
        <row r="9">
          <cell r="N9" t="str">
            <v>Bucaramanga</v>
          </cell>
          <cell r="O9">
            <v>78.854916133996042</v>
          </cell>
          <cell r="P9">
            <v>79.22423461762169</v>
          </cell>
          <cell r="Q9">
            <v>79.670347286125804</v>
          </cell>
          <cell r="R9">
            <v>80.106160072564762</v>
          </cell>
          <cell r="S9">
            <v>80.534292853493042</v>
          </cell>
          <cell r="T9">
            <v>80.940485764306018</v>
          </cell>
          <cell r="U9">
            <v>81.287245745544283</v>
          </cell>
          <cell r="V9">
            <v>81.604373841979182</v>
          </cell>
          <cell r="W9">
            <v>5</v>
          </cell>
        </row>
        <row r="10">
          <cell r="N10" t="str">
            <v>Pasto</v>
          </cell>
          <cell r="O10">
            <v>77.750955019965645</v>
          </cell>
          <cell r="P10">
            <v>78.129482501059073</v>
          </cell>
          <cell r="Q10">
            <v>78.62379474965266</v>
          </cell>
          <cell r="R10">
            <v>79.084793323020463</v>
          </cell>
          <cell r="S10">
            <v>79.594545918140199</v>
          </cell>
          <cell r="T10">
            <v>80.131355366665545</v>
          </cell>
          <cell r="U10">
            <v>80.648664862369216</v>
          </cell>
          <cell r="V10">
            <v>81.129162592547587</v>
          </cell>
          <cell r="W10">
            <v>6</v>
          </cell>
        </row>
        <row r="11">
          <cell r="N11" t="str">
            <v>Cali</v>
          </cell>
          <cell r="O11">
            <v>78.726330964325001</v>
          </cell>
          <cell r="P11">
            <v>78.952211411558878</v>
          </cell>
          <cell r="Q11">
            <v>79.368874093586001</v>
          </cell>
          <cell r="R11">
            <v>79.75152221394643</v>
          </cell>
          <cell r="S11">
            <v>80.135529216543006</v>
          </cell>
          <cell r="T11">
            <v>80.504807383055052</v>
          </cell>
          <cell r="U11">
            <v>80.808916554231658</v>
          </cell>
          <cell r="V11">
            <v>81.075371689351655</v>
          </cell>
          <cell r="W11">
            <v>7</v>
          </cell>
        </row>
        <row r="12">
          <cell r="N12" t="str">
            <v>Armenia</v>
          </cell>
          <cell r="Q12">
            <v>79.545033341206818</v>
          </cell>
          <cell r="R12">
            <v>79.938747761451069</v>
          </cell>
          <cell r="S12">
            <v>80.294737144615652</v>
          </cell>
          <cell r="T12">
            <v>80.600929911354811</v>
          </cell>
          <cell r="U12">
            <v>80.842061635927664</v>
          </cell>
          <cell r="V12">
            <v>81.070257093241608</v>
          </cell>
          <cell r="W12">
            <v>8</v>
          </cell>
        </row>
        <row r="13">
          <cell r="N13" t="str">
            <v>Bogotá</v>
          </cell>
          <cell r="O13">
            <v>78.179452478503649</v>
          </cell>
          <cell r="P13">
            <v>78.585817328498081</v>
          </cell>
          <cell r="Q13">
            <v>79.056003925586467</v>
          </cell>
          <cell r="R13">
            <v>79.472473087424547</v>
          </cell>
          <cell r="S13">
            <v>79.861245194780935</v>
          </cell>
          <cell r="T13">
            <v>80.219668024803823</v>
          </cell>
          <cell r="U13">
            <v>80.543896599639879</v>
          </cell>
          <cell r="V13">
            <v>80.847069361245516</v>
          </cell>
          <cell r="W13">
            <v>9</v>
          </cell>
        </row>
        <row r="14">
          <cell r="N14" t="str">
            <v>San Andrés</v>
          </cell>
          <cell r="Q14">
            <v>78.376721566063196</v>
          </cell>
          <cell r="R14">
            <v>78.837930405528652</v>
          </cell>
          <cell r="S14">
            <v>79.255899947079655</v>
          </cell>
          <cell r="T14">
            <v>79.58580274802668</v>
          </cell>
          <cell r="U14">
            <v>79.857551359257855</v>
          </cell>
          <cell r="V14">
            <v>80.103347416314591</v>
          </cell>
          <cell r="W14">
            <v>10</v>
          </cell>
        </row>
        <row r="15">
          <cell r="N15" t="str">
            <v>Neiva</v>
          </cell>
          <cell r="Q15">
            <v>77.379567501863818</v>
          </cell>
          <cell r="R15">
            <v>77.9194904946565</v>
          </cell>
          <cell r="S15">
            <v>78.500063262697267</v>
          </cell>
          <cell r="T15">
            <v>79.078710380481439</v>
          </cell>
          <cell r="U15">
            <v>79.586345282620869</v>
          </cell>
          <cell r="V15">
            <v>80.077550531370662</v>
          </cell>
          <cell r="W15">
            <v>11</v>
          </cell>
        </row>
        <row r="16">
          <cell r="N16" t="str">
            <v>Ibagué</v>
          </cell>
          <cell r="O16">
            <v>77.135601704330412</v>
          </cell>
          <cell r="P16">
            <v>77.387795424861139</v>
          </cell>
          <cell r="Q16">
            <v>77.7227469680724</v>
          </cell>
          <cell r="R16">
            <v>78.085327999612431</v>
          </cell>
          <cell r="S16">
            <v>78.472823759146209</v>
          </cell>
          <cell r="T16">
            <v>78.849825642996436</v>
          </cell>
          <cell r="U16">
            <v>79.177116931436458</v>
          </cell>
          <cell r="V16">
            <v>79.472634570056911</v>
          </cell>
          <cell r="W16">
            <v>12</v>
          </cell>
        </row>
        <row r="17">
          <cell r="N17" t="str">
            <v>Colombia</v>
          </cell>
          <cell r="O17">
            <v>76.31903443244164</v>
          </cell>
          <cell r="P17">
            <v>76.731345826289385</v>
          </cell>
          <cell r="Q17">
            <v>77.130083607011144</v>
          </cell>
          <cell r="R17">
            <v>77.53180400884213</v>
          </cell>
          <cell r="S17">
            <v>77.921291441942728</v>
          </cell>
          <cell r="T17">
            <v>78.288814517621972</v>
          </cell>
          <cell r="U17">
            <v>78.598382059178817</v>
          </cell>
          <cell r="V17">
            <v>78.870996658237118</v>
          </cell>
          <cell r="W17" t="str">
            <v/>
          </cell>
        </row>
        <row r="18">
          <cell r="N18" t="str">
            <v>Tunja</v>
          </cell>
          <cell r="Q18">
            <v>77.088080389607526</v>
          </cell>
          <cell r="R18">
            <v>77.336795172370728</v>
          </cell>
          <cell r="S18">
            <v>77.62775820644724</v>
          </cell>
          <cell r="T18">
            <v>77.986561683686205</v>
          </cell>
          <cell r="U18">
            <v>78.355763083571389</v>
          </cell>
          <cell r="V18">
            <v>78.663543708817315</v>
          </cell>
          <cell r="W18">
            <v>13</v>
          </cell>
        </row>
        <row r="19">
          <cell r="N19" t="str">
            <v>Barranquilla</v>
          </cell>
          <cell r="O19">
            <v>76.346802513776467</v>
          </cell>
          <cell r="P19">
            <v>76.521201184438979</v>
          </cell>
          <cell r="Q19">
            <v>76.828612515678898</v>
          </cell>
          <cell r="R19">
            <v>77.150791840422727</v>
          </cell>
          <cell r="S19">
            <v>77.488051091105632</v>
          </cell>
          <cell r="T19">
            <v>77.819492816450889</v>
          </cell>
          <cell r="U19">
            <v>78.117370901096521</v>
          </cell>
          <cell r="V19">
            <v>78.397824186364844</v>
          </cell>
          <cell r="W19">
            <v>14</v>
          </cell>
        </row>
        <row r="20">
          <cell r="N20" t="str">
            <v>Cartagena</v>
          </cell>
          <cell r="O20">
            <v>76.107343529563039</v>
          </cell>
          <cell r="P20">
            <v>76.333884695078552</v>
          </cell>
          <cell r="Q20">
            <v>76.614759221108116</v>
          </cell>
          <cell r="R20">
            <v>76.922619111614182</v>
          </cell>
          <cell r="S20">
            <v>77.274063767905062</v>
          </cell>
          <cell r="T20">
            <v>77.657390916103935</v>
          </cell>
          <cell r="U20">
            <v>78.017837381724547</v>
          </cell>
          <cell r="V20">
            <v>78.371878315514564</v>
          </cell>
          <cell r="W20">
            <v>15</v>
          </cell>
        </row>
        <row r="21">
          <cell r="N21" t="str">
            <v>Villavicencio</v>
          </cell>
          <cell r="O21">
            <v>75.864036066768563</v>
          </cell>
          <cell r="P21">
            <v>76.226917333679594</v>
          </cell>
          <cell r="Q21">
            <v>76.524156242869296</v>
          </cell>
          <cell r="R21">
            <v>76.846075474380427</v>
          </cell>
          <cell r="S21">
            <v>77.153152968434426</v>
          </cell>
          <cell r="T21">
            <v>77.434640794794547</v>
          </cell>
          <cell r="U21">
            <v>77.666545838776656</v>
          </cell>
          <cell r="V21">
            <v>77.863536542064281</v>
          </cell>
          <cell r="W21">
            <v>16</v>
          </cell>
        </row>
        <row r="22">
          <cell r="N22" t="str">
            <v>Sincelejo</v>
          </cell>
          <cell r="Q22">
            <v>75.570573355192394</v>
          </cell>
          <cell r="R22">
            <v>76.042308062694602</v>
          </cell>
          <cell r="S22">
            <v>76.529081510340788</v>
          </cell>
          <cell r="T22">
            <v>77.004886055601304</v>
          </cell>
          <cell r="U22">
            <v>77.401126800523485</v>
          </cell>
          <cell r="V22">
            <v>77.78418397252247</v>
          </cell>
          <cell r="W22">
            <v>17</v>
          </cell>
        </row>
        <row r="23">
          <cell r="N23" t="str">
            <v>Montería</v>
          </cell>
          <cell r="O23">
            <v>75.520399372562721</v>
          </cell>
          <cell r="P23">
            <v>75.875932042597753</v>
          </cell>
          <cell r="Q23">
            <v>76.216617766827838</v>
          </cell>
          <cell r="R23">
            <v>76.561623376695806</v>
          </cell>
          <cell r="S23">
            <v>76.904756948970942</v>
          </cell>
          <cell r="T23">
            <v>77.225985934061228</v>
          </cell>
          <cell r="U23">
            <v>77.502680593770009</v>
          </cell>
          <cell r="V23">
            <v>77.751542751199807</v>
          </cell>
          <cell r="W23">
            <v>18</v>
          </cell>
        </row>
        <row r="24">
          <cell r="N24" t="str">
            <v>Cúcuta</v>
          </cell>
          <cell r="O24">
            <v>74.541308338789065</v>
          </cell>
          <cell r="P24">
            <v>74.789079340909325</v>
          </cell>
          <cell r="Q24">
            <v>75.264586909423159</v>
          </cell>
          <cell r="R24">
            <v>75.720972723046458</v>
          </cell>
          <cell r="S24">
            <v>76.22259974452642</v>
          </cell>
          <cell r="T24">
            <v>76.747764457885154</v>
          </cell>
          <cell r="U24">
            <v>77.224777387397253</v>
          </cell>
          <cell r="V24">
            <v>77.682523466428265</v>
          </cell>
          <cell r="W24">
            <v>19</v>
          </cell>
        </row>
        <row r="25">
          <cell r="N25" t="str">
            <v>Florencia</v>
          </cell>
          <cell r="Q25">
            <v>73.393434982355672</v>
          </cell>
          <cell r="R25">
            <v>73.790633666256582</v>
          </cell>
          <cell r="S25">
            <v>74.214463967665054</v>
          </cell>
          <cell r="T25">
            <v>74.62594870795904</v>
          </cell>
          <cell r="U25">
            <v>75.010923292854102</v>
          </cell>
          <cell r="V25">
            <v>75.365066962690506</v>
          </cell>
          <cell r="W25">
            <v>20</v>
          </cell>
        </row>
        <row r="26">
          <cell r="N26" t="str">
            <v>Valledupar</v>
          </cell>
          <cell r="Q26">
            <v>73.033532645035052</v>
          </cell>
          <cell r="R26">
            <v>73.433010155106913</v>
          </cell>
          <cell r="S26">
            <v>73.888812419057814</v>
          </cell>
          <cell r="T26">
            <v>74.360287241703787</v>
          </cell>
          <cell r="U26">
            <v>74.812143706346362</v>
          </cell>
          <cell r="V26">
            <v>75.248673410341667</v>
          </cell>
          <cell r="W26">
            <v>21</v>
          </cell>
        </row>
        <row r="27">
          <cell r="N27" t="str">
            <v>Santa Marta</v>
          </cell>
          <cell r="Q27">
            <v>73.423867522123757</v>
          </cell>
          <cell r="R27">
            <v>73.568233567193332</v>
          </cell>
          <cell r="S27">
            <v>73.80686049146891</v>
          </cell>
          <cell r="T27">
            <v>74.104039542774771</v>
          </cell>
          <cell r="U27">
            <v>74.407394310798452</v>
          </cell>
          <cell r="V27">
            <v>74.715869776801526</v>
          </cell>
          <cell r="W27">
            <v>22</v>
          </cell>
        </row>
        <row r="28">
          <cell r="N28" t="str">
            <v>Quibdó</v>
          </cell>
          <cell r="Q28">
            <v>66.981395681302757</v>
          </cell>
          <cell r="R28">
            <v>67.375096933210202</v>
          </cell>
          <cell r="S28">
            <v>67.783264422632456</v>
          </cell>
          <cell r="T28">
            <v>68.141399555395097</v>
          </cell>
          <cell r="U28">
            <v>68.358040030223421</v>
          </cell>
          <cell r="V28">
            <v>68.468739224103842</v>
          </cell>
          <cell r="W28">
            <v>23</v>
          </cell>
        </row>
        <row r="29">
          <cell r="N29" t="str">
            <v>Riohacha</v>
          </cell>
          <cell r="Q29">
            <v>68.738837580090006</v>
          </cell>
          <cell r="R29">
            <v>68.618652388099079</v>
          </cell>
          <cell r="S29">
            <v>68.500035960505073</v>
          </cell>
          <cell r="T29">
            <v>68.314983591754242</v>
          </cell>
          <cell r="U29">
            <v>68.108530896163899</v>
          </cell>
          <cell r="V29">
            <v>67.937909197296761</v>
          </cell>
          <cell r="W29">
            <v>24</v>
          </cell>
        </row>
        <row r="38">
          <cell r="N38" t="str">
            <v>Ibagué</v>
          </cell>
          <cell r="O38">
            <v>69.516710626891737</v>
          </cell>
          <cell r="P38">
            <v>66.762210974652675</v>
          </cell>
          <cell r="Q38">
            <v>65.890666097191101</v>
          </cell>
          <cell r="R38">
            <v>68.80942272597143</v>
          </cell>
          <cell r="S38">
            <v>69.076655735818164</v>
          </cell>
          <cell r="T38">
            <v>67.884386675155866</v>
          </cell>
          <cell r="U38">
            <v>66.889310154520714</v>
          </cell>
          <cell r="V38">
            <v>73.183238982998617</v>
          </cell>
          <cell r="W38">
            <v>1</v>
          </cell>
        </row>
        <row r="39">
          <cell r="N39" t="str">
            <v>Bogotá</v>
          </cell>
          <cell r="O39">
            <v>65.261070269501985</v>
          </cell>
          <cell r="P39">
            <v>66.801520533864903</v>
          </cell>
          <cell r="Q39">
            <v>63.979620587248732</v>
          </cell>
          <cell r="R39">
            <v>64.553067995729378</v>
          </cell>
          <cell r="S39">
            <v>64.979854154452283</v>
          </cell>
          <cell r="T39">
            <v>66.997694645954169</v>
          </cell>
          <cell r="U39">
            <v>70.211316520099587</v>
          </cell>
          <cell r="V39">
            <v>72.208293852678878</v>
          </cell>
          <cell r="W39">
            <v>2</v>
          </cell>
        </row>
        <row r="40">
          <cell r="N40" t="str">
            <v>Bucaramanga</v>
          </cell>
          <cell r="O40">
            <v>66.715422200088298</v>
          </cell>
          <cell r="P40">
            <v>65.237376133134305</v>
          </cell>
          <cell r="Q40">
            <v>56.401179511636293</v>
          </cell>
          <cell r="R40">
            <v>62.446607669616519</v>
          </cell>
          <cell r="S40">
            <v>62.522620693146578</v>
          </cell>
          <cell r="T40">
            <v>66.972125204745268</v>
          </cell>
          <cell r="U40">
            <v>69.710305236233154</v>
          </cell>
          <cell r="V40">
            <v>70.868106152681179</v>
          </cell>
          <cell r="W40">
            <v>3</v>
          </cell>
        </row>
        <row r="41">
          <cell r="N41" t="str">
            <v>Montería</v>
          </cell>
          <cell r="O41">
            <v>67.037861220260467</v>
          </cell>
          <cell r="P41">
            <v>66.190944506705094</v>
          </cell>
          <cell r="Q41">
            <v>61.630220465611217</v>
          </cell>
          <cell r="R41">
            <v>65.110414414624401</v>
          </cell>
          <cell r="S41">
            <v>68.45367315658423</v>
          </cell>
          <cell r="T41">
            <v>69.168176370578877</v>
          </cell>
          <cell r="U41">
            <v>69.394841540552193</v>
          </cell>
          <cell r="V41">
            <v>70.706187730399179</v>
          </cell>
          <cell r="W41">
            <v>4</v>
          </cell>
        </row>
        <row r="42">
          <cell r="N42" t="str">
            <v>Pasto</v>
          </cell>
          <cell r="O42">
            <v>66.027381634663001</v>
          </cell>
          <cell r="P42">
            <v>62.995944924905025</v>
          </cell>
          <cell r="Q42">
            <v>62.737529927907296</v>
          </cell>
          <cell r="R42">
            <v>64.417763174995983</v>
          </cell>
          <cell r="S42">
            <v>62.247601226463544</v>
          </cell>
          <cell r="T42">
            <v>67.601185311877728</v>
          </cell>
          <cell r="U42">
            <v>65.785305982548621</v>
          </cell>
          <cell r="V42">
            <v>69.008257095551485</v>
          </cell>
          <cell r="W42">
            <v>5</v>
          </cell>
        </row>
        <row r="43">
          <cell r="N43" t="str">
            <v>Pereira</v>
          </cell>
          <cell r="O43">
            <v>63.818130106718009</v>
          </cell>
          <cell r="P43">
            <v>63.82753646652538</v>
          </cell>
          <cell r="Q43">
            <v>58.489701030257969</v>
          </cell>
          <cell r="R43">
            <v>58.989422951618174</v>
          </cell>
          <cell r="S43">
            <v>59.946836998188068</v>
          </cell>
          <cell r="T43">
            <v>64.031037778874563</v>
          </cell>
          <cell r="U43">
            <v>64.511538516957671</v>
          </cell>
          <cell r="V43">
            <v>67.643432868006343</v>
          </cell>
          <cell r="W43">
            <v>6</v>
          </cell>
        </row>
        <row r="44">
          <cell r="N44" t="str">
            <v>Neiva</v>
          </cell>
          <cell r="Q44">
            <v>56.238683470292358</v>
          </cell>
          <cell r="R44">
            <v>61.419570837276979</v>
          </cell>
          <cell r="S44">
            <v>63.133008567482477</v>
          </cell>
          <cell r="T44">
            <v>63.424734130179495</v>
          </cell>
          <cell r="U44">
            <v>64.82512458427064</v>
          </cell>
          <cell r="V44">
            <v>67.201115417361265</v>
          </cell>
          <cell r="W44">
            <v>7</v>
          </cell>
        </row>
        <row r="45">
          <cell r="N45" t="str">
            <v>Riohacha</v>
          </cell>
          <cell r="Q45">
            <v>53.469936288823995</v>
          </cell>
          <cell r="R45">
            <v>59.529474795543727</v>
          </cell>
          <cell r="S45">
            <v>56.616129496748194</v>
          </cell>
          <cell r="T45">
            <v>63.281567397760362</v>
          </cell>
          <cell r="U45">
            <v>65.612515919753562</v>
          </cell>
          <cell r="V45">
            <v>66.79460784820867</v>
          </cell>
          <cell r="W45">
            <v>8</v>
          </cell>
        </row>
        <row r="46">
          <cell r="N46" t="str">
            <v>San Andrés</v>
          </cell>
          <cell r="Q46">
            <v>60.586783467167251</v>
          </cell>
          <cell r="R46">
            <v>62.779877123981386</v>
          </cell>
          <cell r="S46">
            <v>63.134540291089827</v>
          </cell>
          <cell r="T46">
            <v>65.70882345574914</v>
          </cell>
          <cell r="U46">
            <v>63.028142867750795</v>
          </cell>
          <cell r="V46">
            <v>66.599047379482144</v>
          </cell>
          <cell r="W46">
            <v>9</v>
          </cell>
        </row>
        <row r="47">
          <cell r="N47" t="str">
            <v>Cúcuta</v>
          </cell>
          <cell r="O47">
            <v>62.083236024579556</v>
          </cell>
          <cell r="P47">
            <v>60.113734848068354</v>
          </cell>
          <cell r="Q47">
            <v>59.001388644646447</v>
          </cell>
          <cell r="R47">
            <v>63.098132602547864</v>
          </cell>
          <cell r="S47">
            <v>62.570691232387475</v>
          </cell>
          <cell r="T47">
            <v>61.776027002778768</v>
          </cell>
          <cell r="U47">
            <v>62.094487177609338</v>
          </cell>
          <cell r="V47">
            <v>66.585997391890075</v>
          </cell>
          <cell r="W47">
            <v>10</v>
          </cell>
        </row>
        <row r="48">
          <cell r="N48" t="str">
            <v>Villavicencio</v>
          </cell>
          <cell r="O48">
            <v>67.141937414651181</v>
          </cell>
          <cell r="P48">
            <v>67.021831893326308</v>
          </cell>
          <cell r="Q48">
            <v>63.173241246007514</v>
          </cell>
          <cell r="R48">
            <v>63.846836384066982</v>
          </cell>
          <cell r="S48">
            <v>64.360362754542749</v>
          </cell>
          <cell r="T48">
            <v>66.550006715916723</v>
          </cell>
          <cell r="U48">
            <v>65.494616560445721</v>
          </cell>
          <cell r="V48">
            <v>66.342205570344319</v>
          </cell>
          <cell r="W48">
            <v>11</v>
          </cell>
        </row>
        <row r="49">
          <cell r="N49" t="str">
            <v>Cali</v>
          </cell>
          <cell r="O49">
            <v>67.353494272049261</v>
          </cell>
          <cell r="P49">
            <v>67.920264879242325</v>
          </cell>
          <cell r="Q49">
            <v>63.381742540478825</v>
          </cell>
          <cell r="R49">
            <v>66.619237956186822</v>
          </cell>
          <cell r="S49">
            <v>65.669023738167326</v>
          </cell>
          <cell r="T49">
            <v>69.64207758435964</v>
          </cell>
          <cell r="U49">
            <v>67.445350450610391</v>
          </cell>
          <cell r="V49">
            <v>66.28737910451126</v>
          </cell>
          <cell r="W49">
            <v>12</v>
          </cell>
        </row>
        <row r="50">
          <cell r="N50" t="str">
            <v>Medellín</v>
          </cell>
          <cell r="O50">
            <v>62.959999244864932</v>
          </cell>
          <cell r="P50">
            <v>59.127648166715197</v>
          </cell>
          <cell r="Q50">
            <v>56.517032505850686</v>
          </cell>
          <cell r="R50">
            <v>61.098236374652281</v>
          </cell>
          <cell r="S50">
            <v>60.768545636496761</v>
          </cell>
          <cell r="T50">
            <v>64.057996250456569</v>
          </cell>
          <cell r="U50">
            <v>65.319674353662947</v>
          </cell>
          <cell r="V50">
            <v>65.810318456212556</v>
          </cell>
          <cell r="W50">
            <v>13</v>
          </cell>
        </row>
        <row r="51">
          <cell r="N51" t="str">
            <v>Colombia</v>
          </cell>
          <cell r="O51">
            <v>61.285994564315558</v>
          </cell>
          <cell r="P51">
            <v>60.956618006374342</v>
          </cell>
          <cell r="Q51">
            <v>57.401262154938948</v>
          </cell>
          <cell r="R51">
            <v>59.571316555230567</v>
          </cell>
          <cell r="S51">
            <v>58.237714635943924</v>
          </cell>
          <cell r="T51">
            <v>62.491011292190855</v>
          </cell>
          <cell r="U51">
            <v>63.601143436743655</v>
          </cell>
          <cell r="V51">
            <v>65.418457806645762</v>
          </cell>
          <cell r="W51" t="str">
            <v/>
          </cell>
        </row>
        <row r="52">
          <cell r="N52" t="str">
            <v>Sincelejo</v>
          </cell>
          <cell r="Q52">
            <v>56.247582736666033</v>
          </cell>
          <cell r="R52">
            <v>60.935146471614232</v>
          </cell>
          <cell r="S52">
            <v>56.386486841364828</v>
          </cell>
          <cell r="T52">
            <v>56.267804961267046</v>
          </cell>
          <cell r="U52">
            <v>62.081450402939609</v>
          </cell>
          <cell r="V52">
            <v>63.768075115717707</v>
          </cell>
          <cell r="W52">
            <v>14</v>
          </cell>
        </row>
        <row r="53">
          <cell r="N53" t="str">
            <v>Armenia</v>
          </cell>
          <cell r="Q53">
            <v>58.522464244816405</v>
          </cell>
          <cell r="R53">
            <v>57.948116867366416</v>
          </cell>
          <cell r="S53">
            <v>56.82964111817823</v>
          </cell>
          <cell r="T53">
            <v>59.888261719298171</v>
          </cell>
          <cell r="U53">
            <v>62.454316813902636</v>
          </cell>
          <cell r="V53">
            <v>63.738847254552525</v>
          </cell>
          <cell r="W53">
            <v>15</v>
          </cell>
        </row>
        <row r="54">
          <cell r="N54" t="str">
            <v>Tunja</v>
          </cell>
          <cell r="Q54">
            <v>55.439685779462465</v>
          </cell>
          <cell r="R54">
            <v>59.052290492840108</v>
          </cell>
          <cell r="S54">
            <v>61.32481588477031</v>
          </cell>
          <cell r="T54">
            <v>61.33654453694426</v>
          </cell>
          <cell r="U54">
            <v>61.66485928221018</v>
          </cell>
          <cell r="V54">
            <v>63.200145589841071</v>
          </cell>
          <cell r="W54">
            <v>16</v>
          </cell>
        </row>
        <row r="55">
          <cell r="N55" t="str">
            <v>Valledupar</v>
          </cell>
          <cell r="Q55">
            <v>55.388618162034398</v>
          </cell>
          <cell r="R55">
            <v>57.877793101114285</v>
          </cell>
          <cell r="S55">
            <v>54.713348254471583</v>
          </cell>
          <cell r="T55">
            <v>63.34088923054685</v>
          </cell>
          <cell r="U55">
            <v>63.983007912453814</v>
          </cell>
          <cell r="V55">
            <v>62.604005019174302</v>
          </cell>
          <cell r="W55">
            <v>17</v>
          </cell>
        </row>
        <row r="56">
          <cell r="N56" t="str">
            <v>Quibdó</v>
          </cell>
          <cell r="Q56">
            <v>53.459064582787619</v>
          </cell>
          <cell r="R56">
            <v>50.077606751070981</v>
          </cell>
          <cell r="S56">
            <v>50.079010487701645</v>
          </cell>
          <cell r="T56">
            <v>55.533713478420502</v>
          </cell>
          <cell r="U56">
            <v>60.452586206896541</v>
          </cell>
          <cell r="V56">
            <v>62.50086633491815</v>
          </cell>
          <cell r="W56">
            <v>18</v>
          </cell>
        </row>
        <row r="57">
          <cell r="N57" t="str">
            <v>Santa Marta</v>
          </cell>
          <cell r="Q57">
            <v>54.694346447909325</v>
          </cell>
          <cell r="R57">
            <v>58.918401493872217</v>
          </cell>
          <cell r="S57">
            <v>60.83976974762821</v>
          </cell>
          <cell r="T57">
            <v>61.331907740732127</v>
          </cell>
          <cell r="U57">
            <v>61.02713119464557</v>
          </cell>
          <cell r="V57">
            <v>61.805210194445969</v>
          </cell>
          <cell r="W57">
            <v>19</v>
          </cell>
        </row>
        <row r="58">
          <cell r="N58" t="str">
            <v>Barranquilla</v>
          </cell>
          <cell r="O58">
            <v>54.877247873975719</v>
          </cell>
          <cell r="P58">
            <v>56.515784312982746</v>
          </cell>
          <cell r="Q58">
            <v>58.162160381091169</v>
          </cell>
          <cell r="R58">
            <v>56.213591700962837</v>
          </cell>
          <cell r="S58">
            <v>55.735602080151594</v>
          </cell>
          <cell r="T58">
            <v>59.04643254422465</v>
          </cell>
          <cell r="U58">
            <v>61.291330225475626</v>
          </cell>
          <cell r="V58">
            <v>61.289147026969374</v>
          </cell>
          <cell r="W58">
            <v>20</v>
          </cell>
        </row>
        <row r="59">
          <cell r="N59" t="str">
            <v>Manizales</v>
          </cell>
          <cell r="O59">
            <v>59.823749478642227</v>
          </cell>
          <cell r="P59">
            <v>55.540159139484935</v>
          </cell>
          <cell r="Q59">
            <v>54.45945206977634</v>
          </cell>
          <cell r="R59">
            <v>56.820248436289909</v>
          </cell>
          <cell r="S59">
            <v>54.275433828776173</v>
          </cell>
          <cell r="T59">
            <v>58.715830084071207</v>
          </cell>
          <cell r="U59">
            <v>57.335437483457675</v>
          </cell>
          <cell r="V59">
            <v>59.724886488279594</v>
          </cell>
          <cell r="W59">
            <v>21</v>
          </cell>
        </row>
        <row r="60">
          <cell r="N60" t="str">
            <v>Florencia</v>
          </cell>
          <cell r="Q60">
            <v>58.057726781191278</v>
          </cell>
          <cell r="R60">
            <v>61.431437512804024</v>
          </cell>
          <cell r="S60">
            <v>54.559645171826908</v>
          </cell>
          <cell r="T60">
            <v>56.175789459593325</v>
          </cell>
          <cell r="U60">
            <v>58.546181105821326</v>
          </cell>
          <cell r="V60">
            <v>59.537506479713741</v>
          </cell>
          <cell r="W60">
            <v>22</v>
          </cell>
        </row>
        <row r="61">
          <cell r="N61" t="str">
            <v>Cartagena</v>
          </cell>
          <cell r="O61">
            <v>52.554376483859535</v>
          </cell>
          <cell r="P61">
            <v>59.906567255769552</v>
          </cell>
          <cell r="Q61">
            <v>54.468650747090443</v>
          </cell>
          <cell r="R61">
            <v>59.215661805630084</v>
          </cell>
          <cell r="S61">
            <v>52.939226660207304</v>
          </cell>
          <cell r="T61">
            <v>56.103136050910273</v>
          </cell>
          <cell r="U61">
            <v>55.565680393865669</v>
          </cell>
          <cell r="V61">
            <v>59.41374704737359</v>
          </cell>
          <cell r="W61">
            <v>23</v>
          </cell>
        </row>
        <row r="62">
          <cell r="N62" t="str">
            <v>Popayán</v>
          </cell>
          <cell r="Q62">
            <v>56.715528865158745</v>
          </cell>
          <cell r="R62">
            <v>61.949946119348319</v>
          </cell>
          <cell r="S62">
            <v>58.010822431248144</v>
          </cell>
          <cell r="T62">
            <v>59.613245087943532</v>
          </cell>
          <cell r="U62">
            <v>58.685352998842056</v>
          </cell>
          <cell r="V62">
            <v>58.59892266556345</v>
          </cell>
          <cell r="W62">
            <v>24</v>
          </cell>
        </row>
        <row r="70">
          <cell r="N70" t="str">
            <v>Bogotá</v>
          </cell>
          <cell r="O70">
            <v>56.371304711744216</v>
          </cell>
          <cell r="P70">
            <v>58.896531378026509</v>
          </cell>
          <cell r="Q70">
            <v>57.05093041862159</v>
          </cell>
          <cell r="R70">
            <v>58.781905056365488</v>
          </cell>
          <cell r="S70">
            <v>58.883502575202066</v>
          </cell>
          <cell r="T70">
            <v>59.619185010474531</v>
          </cell>
          <cell r="U70">
            <v>64.156234657125381</v>
          </cell>
          <cell r="V70">
            <v>66.523046543875367</v>
          </cell>
          <cell r="W70">
            <v>1</v>
          </cell>
        </row>
        <row r="71">
          <cell r="N71" t="str">
            <v>Bucaramanga</v>
          </cell>
          <cell r="O71">
            <v>56.996735736023709</v>
          </cell>
          <cell r="P71">
            <v>57.506778134152661</v>
          </cell>
          <cell r="Q71">
            <v>50.149879146292484</v>
          </cell>
          <cell r="R71">
            <v>58.044121365360304</v>
          </cell>
          <cell r="S71">
            <v>57.754483575955526</v>
          </cell>
          <cell r="T71">
            <v>61.14169966987253</v>
          </cell>
          <cell r="U71">
            <v>62.539171237232416</v>
          </cell>
          <cell r="V71">
            <v>64.21586563241722</v>
          </cell>
          <cell r="W71">
            <v>2</v>
          </cell>
        </row>
        <row r="72">
          <cell r="N72" t="str">
            <v>Montería</v>
          </cell>
          <cell r="O72">
            <v>56.684935098172005</v>
          </cell>
          <cell r="P72">
            <v>57.927711578193019</v>
          </cell>
          <cell r="Q72">
            <v>53.873610446669019</v>
          </cell>
          <cell r="R72">
            <v>57.774754011427511</v>
          </cell>
          <cell r="S72">
            <v>59.329755046922259</v>
          </cell>
          <cell r="T72">
            <v>58.326179659410784</v>
          </cell>
          <cell r="U72">
            <v>59.253109428978412</v>
          </cell>
          <cell r="V72">
            <v>62.805984832080931</v>
          </cell>
          <cell r="W72">
            <v>3</v>
          </cell>
        </row>
        <row r="73">
          <cell r="N73" t="str">
            <v>Ibagué</v>
          </cell>
          <cell r="O73">
            <v>55.359997467593104</v>
          </cell>
          <cell r="P73">
            <v>54.292671446324093</v>
          </cell>
          <cell r="Q73">
            <v>54.054494847237279</v>
          </cell>
          <cell r="R73">
            <v>59.717119683474685</v>
          </cell>
          <cell r="S73">
            <v>56.185200718105307</v>
          </cell>
          <cell r="T73">
            <v>57.23604387155676</v>
          </cell>
          <cell r="U73">
            <v>54.402653128319891</v>
          </cell>
          <cell r="V73">
            <v>61.807811824594161</v>
          </cell>
          <cell r="W73">
            <v>4</v>
          </cell>
        </row>
        <row r="74">
          <cell r="N74" t="str">
            <v>San Andrés</v>
          </cell>
          <cell r="Q74">
            <v>53.900302429867544</v>
          </cell>
          <cell r="R74">
            <v>55.378182223250462</v>
          </cell>
          <cell r="S74">
            <v>57.936507936507944</v>
          </cell>
          <cell r="T74">
            <v>59.731347520098844</v>
          </cell>
          <cell r="U74">
            <v>57.86490433405114</v>
          </cell>
          <cell r="V74">
            <v>61.396148946356263</v>
          </cell>
          <cell r="W74">
            <v>5</v>
          </cell>
        </row>
        <row r="75">
          <cell r="N75" t="str">
            <v>Pasto</v>
          </cell>
          <cell r="O75">
            <v>55.153879111279295</v>
          </cell>
          <cell r="P75">
            <v>54.108481412427246</v>
          </cell>
          <cell r="Q75">
            <v>54.24199021579981</v>
          </cell>
          <cell r="R75">
            <v>55.947268823465194</v>
          </cell>
          <cell r="S75">
            <v>54.254486100588316</v>
          </cell>
          <cell r="T75">
            <v>55.518362638810515</v>
          </cell>
          <cell r="U75">
            <v>55.966322411737309</v>
          </cell>
          <cell r="V75">
            <v>60.984005220262517</v>
          </cell>
          <cell r="W75">
            <v>6</v>
          </cell>
        </row>
        <row r="76">
          <cell r="N76" t="str">
            <v>Neiva</v>
          </cell>
          <cell r="Q76">
            <v>48.192155212890761</v>
          </cell>
          <cell r="R76">
            <v>53.783356171156527</v>
          </cell>
          <cell r="S76">
            <v>54.469791495877452</v>
          </cell>
          <cell r="T76">
            <v>55.304477167117582</v>
          </cell>
          <cell r="U76">
            <v>57.363522371352602</v>
          </cell>
          <cell r="V76">
            <v>60.471006960765749</v>
          </cell>
          <cell r="W76">
            <v>7</v>
          </cell>
        </row>
        <row r="77">
          <cell r="N77" t="str">
            <v>Riohacha</v>
          </cell>
          <cell r="Q77">
            <v>41.151778603663395</v>
          </cell>
          <cell r="R77">
            <v>50.130001103039667</v>
          </cell>
          <cell r="S77">
            <v>47.4276440519331</v>
          </cell>
          <cell r="T77">
            <v>55.445436910981286</v>
          </cell>
          <cell r="U77">
            <v>58.408623335909525</v>
          </cell>
          <cell r="V77">
            <v>60.046141590539946</v>
          </cell>
          <cell r="W77">
            <v>8</v>
          </cell>
        </row>
        <row r="78">
          <cell r="N78" t="str">
            <v>Villavicencio</v>
          </cell>
          <cell r="O78">
            <v>58.938644428405077</v>
          </cell>
          <cell r="P78">
            <v>59.446433807738671</v>
          </cell>
          <cell r="Q78">
            <v>56.109585489174627</v>
          </cell>
          <cell r="R78">
            <v>57.001042605211204</v>
          </cell>
          <cell r="S78">
            <v>57.890575690130561</v>
          </cell>
          <cell r="T78">
            <v>60.005802552048358</v>
          </cell>
          <cell r="U78">
            <v>57.686749805795245</v>
          </cell>
          <cell r="V78">
            <v>59.633335940126365</v>
          </cell>
          <cell r="W78">
            <v>9</v>
          </cell>
        </row>
        <row r="79">
          <cell r="N79" t="str">
            <v>Colombia</v>
          </cell>
          <cell r="O79">
            <v>53.753056439098089</v>
          </cell>
          <cell r="P79">
            <v>54.600777104045484</v>
          </cell>
          <cell r="Q79">
            <v>50.668049600295696</v>
          </cell>
          <cell r="R79">
            <v>53.559602277617302</v>
          </cell>
          <cell r="S79">
            <v>52.050338884898565</v>
          </cell>
          <cell r="T79">
            <v>55.264975188423648</v>
          </cell>
          <cell r="U79">
            <v>56.919449983121105</v>
          </cell>
          <cell r="V79">
            <v>59.323689735473408</v>
          </cell>
          <cell r="W79" t="str">
            <v/>
          </cell>
        </row>
        <row r="80">
          <cell r="N80" t="str">
            <v>Medellín</v>
          </cell>
          <cell r="O80">
            <v>54.14381042493234</v>
          </cell>
          <cell r="P80">
            <v>52.191687562745237</v>
          </cell>
          <cell r="Q80">
            <v>49.609583935941579</v>
          </cell>
          <cell r="R80">
            <v>54.648922025840918</v>
          </cell>
          <cell r="S80">
            <v>53.172623297837042</v>
          </cell>
          <cell r="T80">
            <v>54.957931290044804</v>
          </cell>
          <cell r="U80">
            <v>57.122888764983415</v>
          </cell>
          <cell r="V80">
            <v>58.419056620904641</v>
          </cell>
          <cell r="W80">
            <v>10</v>
          </cell>
        </row>
        <row r="81">
          <cell r="N81" t="str">
            <v>Cúcuta</v>
          </cell>
          <cell r="O81">
            <v>54.344992805430202</v>
          </cell>
          <cell r="P81">
            <v>52.911227887893475</v>
          </cell>
          <cell r="Q81">
            <v>53.778568786421602</v>
          </cell>
          <cell r="R81">
            <v>58.140856040860143</v>
          </cell>
          <cell r="S81">
            <v>57.457599873742168</v>
          </cell>
          <cell r="T81">
            <v>54.854385083305232</v>
          </cell>
          <cell r="U81">
            <v>53.899728353026141</v>
          </cell>
          <cell r="V81">
            <v>57.671692273999732</v>
          </cell>
          <cell r="W81">
            <v>11</v>
          </cell>
        </row>
        <row r="82">
          <cell r="N82" t="str">
            <v>Pereira</v>
          </cell>
          <cell r="O82">
            <v>53.540793965393682</v>
          </cell>
          <cell r="P82">
            <v>54.990370097412566</v>
          </cell>
          <cell r="Q82">
            <v>50.304167960204751</v>
          </cell>
          <cell r="R82">
            <v>52.025718755763684</v>
          </cell>
          <cell r="S82">
            <v>52.333296316965075</v>
          </cell>
          <cell r="T82">
            <v>50.458742981062308</v>
          </cell>
          <cell r="U82">
            <v>52.677431329133682</v>
          </cell>
          <cell r="V82">
            <v>57.493513767900708</v>
          </cell>
          <cell r="W82">
            <v>12</v>
          </cell>
        </row>
        <row r="83">
          <cell r="N83" t="str">
            <v>Cali</v>
          </cell>
          <cell r="O83">
            <v>58.206443142500341</v>
          </cell>
          <cell r="P83">
            <v>59.567332026612327</v>
          </cell>
          <cell r="Q83">
            <v>56.128153387746906</v>
          </cell>
          <cell r="R83">
            <v>59.849061790259185</v>
          </cell>
          <cell r="S83">
            <v>57.440338877722333</v>
          </cell>
          <cell r="T83">
            <v>60.425221272685661</v>
          </cell>
          <cell r="U83">
            <v>58.188855355397507</v>
          </cell>
          <cell r="V83">
            <v>56.598937835140774</v>
          </cell>
          <cell r="W83">
            <v>13</v>
          </cell>
        </row>
        <row r="84">
          <cell r="N84" t="str">
            <v>Tunja</v>
          </cell>
          <cell r="Q84">
            <v>45.916447981521827</v>
          </cell>
          <cell r="R84">
            <v>52.933267264993432</v>
          </cell>
          <cell r="S84">
            <v>54.287341823656263</v>
          </cell>
          <cell r="T84">
            <v>54.26678545652581</v>
          </cell>
          <cell r="U84">
            <v>54.941389104053705</v>
          </cell>
          <cell r="V84">
            <v>56.222449144659691</v>
          </cell>
          <cell r="W84">
            <v>14</v>
          </cell>
        </row>
        <row r="85">
          <cell r="N85" t="str">
            <v>Sincelejo</v>
          </cell>
          <cell r="Q85">
            <v>46.636445557830761</v>
          </cell>
          <cell r="R85">
            <v>53.821770323452142</v>
          </cell>
          <cell r="S85">
            <v>50.687850537412551</v>
          </cell>
          <cell r="T85">
            <v>50.098964858761818</v>
          </cell>
          <cell r="U85">
            <v>54.177724671404313</v>
          </cell>
          <cell r="V85">
            <v>55.973041161878022</v>
          </cell>
          <cell r="W85">
            <v>15</v>
          </cell>
        </row>
        <row r="86">
          <cell r="N86" t="str">
            <v>Barranquilla</v>
          </cell>
          <cell r="O86">
            <v>47.017678144038378</v>
          </cell>
          <cell r="P86">
            <v>49.023335826153392</v>
          </cell>
          <cell r="Q86">
            <v>49.302752717761734</v>
          </cell>
          <cell r="R86">
            <v>50.594836874901972</v>
          </cell>
          <cell r="S86">
            <v>49.693977007205078</v>
          </cell>
          <cell r="T86">
            <v>53.070483984757985</v>
          </cell>
          <cell r="U86">
            <v>55.744685380148226</v>
          </cell>
          <cell r="V86">
            <v>55.949043289736608</v>
          </cell>
          <cell r="W86">
            <v>16</v>
          </cell>
        </row>
        <row r="87">
          <cell r="N87" t="str">
            <v>Valledupar</v>
          </cell>
          <cell r="Q87">
            <v>42.058716852210431</v>
          </cell>
          <cell r="R87">
            <v>50.319392857445024</v>
          </cell>
          <cell r="S87">
            <v>48.630582169149136</v>
          </cell>
          <cell r="T87">
            <v>56.571330954868301</v>
          </cell>
          <cell r="U87">
            <v>56.510362890347942</v>
          </cell>
          <cell r="V87">
            <v>55.877078055208408</v>
          </cell>
          <cell r="W87">
            <v>17</v>
          </cell>
        </row>
        <row r="88">
          <cell r="N88" t="str">
            <v>Santa Marta</v>
          </cell>
          <cell r="Q88">
            <v>46.10108957865188</v>
          </cell>
          <cell r="R88">
            <v>52.224816997285409</v>
          </cell>
          <cell r="S88">
            <v>51.10602509790332</v>
          </cell>
          <cell r="T88">
            <v>55.671069505138668</v>
          </cell>
          <cell r="U88">
            <v>55.001617257445403</v>
          </cell>
          <cell r="V88">
            <v>55.66688974436115</v>
          </cell>
          <cell r="W88">
            <v>18</v>
          </cell>
        </row>
        <row r="89">
          <cell r="N89" t="str">
            <v>Armenia</v>
          </cell>
          <cell r="Q89">
            <v>47.872810223424217</v>
          </cell>
          <cell r="R89">
            <v>49.751491877347419</v>
          </cell>
          <cell r="S89">
            <v>47.966833443938228</v>
          </cell>
          <cell r="T89">
            <v>49.470631770366303</v>
          </cell>
          <cell r="U89">
            <v>51.850690868928986</v>
          </cell>
          <cell r="V89">
            <v>53.832568048436436</v>
          </cell>
          <cell r="W89">
            <v>19</v>
          </cell>
        </row>
        <row r="90">
          <cell r="N90" t="str">
            <v>Cartagena</v>
          </cell>
          <cell r="O90">
            <v>45.532799034589502</v>
          </cell>
          <cell r="P90">
            <v>50.528322704549424</v>
          </cell>
          <cell r="Q90">
            <v>45.449318381873773</v>
          </cell>
          <cell r="R90">
            <v>51.658001991668932</v>
          </cell>
          <cell r="S90">
            <v>47.351248937194704</v>
          </cell>
          <cell r="T90">
            <v>48.363020716965728</v>
          </cell>
          <cell r="U90">
            <v>50.449845619871937</v>
          </cell>
          <cell r="V90">
            <v>53.712766456955244</v>
          </cell>
          <cell r="W90">
            <v>20</v>
          </cell>
        </row>
        <row r="91">
          <cell r="N91" t="str">
            <v>Manizales</v>
          </cell>
          <cell r="O91">
            <v>48.907992467170267</v>
          </cell>
          <cell r="P91">
            <v>46.700140858120577</v>
          </cell>
          <cell r="Q91">
            <v>46.505456500184174</v>
          </cell>
          <cell r="R91">
            <v>50.097367899448471</v>
          </cell>
          <cell r="S91">
            <v>46.323652208237817</v>
          </cell>
          <cell r="T91">
            <v>48.936947094623001</v>
          </cell>
          <cell r="U91">
            <v>48.52139009231859</v>
          </cell>
          <cell r="V91">
            <v>53.154584254376822</v>
          </cell>
          <cell r="W91">
            <v>21</v>
          </cell>
        </row>
        <row r="92">
          <cell r="N92" t="str">
            <v>Quibdó</v>
          </cell>
          <cell r="Q92">
            <v>39.130455872794123</v>
          </cell>
          <cell r="R92">
            <v>38.350152109232106</v>
          </cell>
          <cell r="S92">
            <v>41.562338334195545</v>
          </cell>
          <cell r="T92">
            <v>44.726532547018557</v>
          </cell>
          <cell r="U92">
            <v>49.012135563119728</v>
          </cell>
          <cell r="V92">
            <v>52.241612722879104</v>
          </cell>
          <cell r="W92">
            <v>22</v>
          </cell>
        </row>
        <row r="93">
          <cell r="N93" t="str">
            <v>Florencia</v>
          </cell>
          <cell r="Q93">
            <v>50.342920594831156</v>
          </cell>
          <cell r="R93">
            <v>54.070798335652768</v>
          </cell>
          <cell r="S93">
            <v>48.920559060668054</v>
          </cell>
          <cell r="T93">
            <v>50.181384951072907</v>
          </cell>
          <cell r="U93">
            <v>51.326549539376707</v>
          </cell>
          <cell r="V93">
            <v>51.80926251374963</v>
          </cell>
          <cell r="W93">
            <v>23</v>
          </cell>
        </row>
        <row r="94">
          <cell r="N94" t="str">
            <v>Popayán</v>
          </cell>
          <cell r="Q94">
            <v>47.94650609107827</v>
          </cell>
          <cell r="R94">
            <v>50.328796452056892</v>
          </cell>
          <cell r="S94">
            <v>45.612468729265906</v>
          </cell>
          <cell r="T94">
            <v>49.467267618461157</v>
          </cell>
          <cell r="U94">
            <v>49.397635630185498</v>
          </cell>
          <cell r="V94">
            <v>48.875275734203257</v>
          </cell>
          <cell r="W94">
            <v>24</v>
          </cell>
        </row>
        <row r="102">
          <cell r="N102" t="str">
            <v>Popayán</v>
          </cell>
          <cell r="Q102">
            <v>15.461095834606375</v>
          </cell>
          <cell r="R102">
            <v>18.758647216529166</v>
          </cell>
          <cell r="S102">
            <v>21.371880375411177</v>
          </cell>
          <cell r="T102">
            <v>17.019380450570882</v>
          </cell>
          <cell r="U102">
            <v>15.82629547928223</v>
          </cell>
          <cell r="V102">
            <v>16.593559214143109</v>
          </cell>
          <cell r="W102">
            <v>1</v>
          </cell>
        </row>
        <row r="103">
          <cell r="N103" t="str">
            <v>Quibdó</v>
          </cell>
          <cell r="Q103">
            <v>26.802954413472708</v>
          </cell>
          <cell r="R103">
            <v>23.420467875296833</v>
          </cell>
          <cell r="S103">
            <v>17.006470516420457</v>
          </cell>
          <cell r="T103">
            <v>19.460576746054329</v>
          </cell>
          <cell r="U103">
            <v>18.924667018582696</v>
          </cell>
          <cell r="V103">
            <v>16.415317513121902</v>
          </cell>
          <cell r="W103">
            <v>2</v>
          </cell>
        </row>
        <row r="104">
          <cell r="N104" t="str">
            <v>Ibagué</v>
          </cell>
          <cell r="O104">
            <v>20.364475004118322</v>
          </cell>
          <cell r="P104">
            <v>18.6774041336779</v>
          </cell>
          <cell r="Q104">
            <v>17.963350427350427</v>
          </cell>
          <cell r="R104">
            <v>13.213747016460509</v>
          </cell>
          <cell r="S104">
            <v>18.662534948153667</v>
          </cell>
          <cell r="T104">
            <v>15.685996920844467</v>
          </cell>
          <cell r="U104">
            <v>18.667642105076958</v>
          </cell>
          <cell r="V104">
            <v>15.543532566203893</v>
          </cell>
          <cell r="W104">
            <v>3</v>
          </cell>
        </row>
        <row r="105">
          <cell r="N105" t="str">
            <v>Armenia</v>
          </cell>
          <cell r="Q105">
            <v>18.197548853789911</v>
          </cell>
          <cell r="R105">
            <v>14.145025049592212</v>
          </cell>
          <cell r="S105">
            <v>15.595396169772799</v>
          </cell>
          <cell r="T105">
            <v>17.395111579227791</v>
          </cell>
          <cell r="U105">
            <v>16.978211412622837</v>
          </cell>
          <cell r="V105">
            <v>15.541980491980947</v>
          </cell>
          <cell r="W105">
            <v>4</v>
          </cell>
        </row>
        <row r="106">
          <cell r="N106" t="str">
            <v>Pereira</v>
          </cell>
          <cell r="O106">
            <v>16.10410101978599</v>
          </cell>
          <cell r="P106">
            <v>13.845382194482001</v>
          </cell>
          <cell r="Q106">
            <v>13.994704586272658</v>
          </cell>
          <cell r="R106">
            <v>11.805125493590417</v>
          </cell>
          <cell r="S106">
            <v>12.700487736247245</v>
          </cell>
          <cell r="T106">
            <v>21.196322676467076</v>
          </cell>
          <cell r="U106">
            <v>18.344277743388151</v>
          </cell>
          <cell r="V106">
            <v>15.005032520912032</v>
          </cell>
          <cell r="W106">
            <v>5</v>
          </cell>
        </row>
        <row r="107">
          <cell r="N107" t="str">
            <v>Cali</v>
          </cell>
          <cell r="O107">
            <v>13.580692392360557</v>
          </cell>
          <cell r="P107">
            <v>12.298173902915135</v>
          </cell>
          <cell r="Q107">
            <v>11.44428799523682</v>
          </cell>
          <cell r="R107">
            <v>10.162494158789606</v>
          </cell>
          <cell r="S107">
            <v>12.530570509884759</v>
          </cell>
          <cell r="T107">
            <v>13.234582413307203</v>
          </cell>
          <cell r="U107">
            <v>13.724411179120885</v>
          </cell>
          <cell r="V107">
            <v>14.615815861561396</v>
          </cell>
          <cell r="W107">
            <v>6</v>
          </cell>
        </row>
        <row r="108">
          <cell r="N108" t="str">
            <v>Cúcuta</v>
          </cell>
          <cell r="O108">
            <v>12.464506160355302</v>
          </cell>
          <cell r="P108">
            <v>11.981466429225412</v>
          </cell>
          <cell r="Q108">
            <v>8.8520287033934704</v>
          </cell>
          <cell r="R108">
            <v>7.856455266138167</v>
          </cell>
          <cell r="S108">
            <v>8.1716100705310843</v>
          </cell>
          <cell r="T108">
            <v>11.204414164028687</v>
          </cell>
          <cell r="U108">
            <v>13.197149798863769</v>
          </cell>
          <cell r="V108">
            <v>13.387740321525035</v>
          </cell>
          <cell r="W108">
            <v>7</v>
          </cell>
        </row>
        <row r="109">
          <cell r="N109" t="str">
            <v>Florencia</v>
          </cell>
          <cell r="Q109">
            <v>13.288789439471971</v>
          </cell>
          <cell r="R109">
            <v>11.98245180283002</v>
          </cell>
          <cell r="S109">
            <v>10.335635602833303</v>
          </cell>
          <cell r="T109">
            <v>10.671392827356128</v>
          </cell>
          <cell r="U109">
            <v>12.331515788186511</v>
          </cell>
          <cell r="V109">
            <v>12.979932045020176</v>
          </cell>
          <cell r="W109">
            <v>8</v>
          </cell>
        </row>
        <row r="110">
          <cell r="N110" t="str">
            <v>Sincelejo</v>
          </cell>
          <cell r="Q110">
            <v>17.086851354794575</v>
          </cell>
          <cell r="R110">
            <v>11.673683514448829</v>
          </cell>
          <cell r="S110">
            <v>10.106386517721106</v>
          </cell>
          <cell r="T110">
            <v>10.963030579643998</v>
          </cell>
          <cell r="U110">
            <v>12.731508950666415</v>
          </cell>
          <cell r="V110">
            <v>12.224314444432173</v>
          </cell>
          <cell r="W110">
            <v>9</v>
          </cell>
        </row>
        <row r="111">
          <cell r="N111" t="str">
            <v>Pasto</v>
          </cell>
          <cell r="O111">
            <v>16.468171619386712</v>
          </cell>
          <cell r="P111">
            <v>14.1077773008001</v>
          </cell>
          <cell r="Q111">
            <v>13.541399736122608</v>
          </cell>
          <cell r="R111">
            <v>13.149314620751435</v>
          </cell>
          <cell r="S111">
            <v>12.840636180953782</v>
          </cell>
          <cell r="T111">
            <v>17.873500765820676</v>
          </cell>
          <cell r="U111">
            <v>14.925985322701038</v>
          </cell>
          <cell r="V111">
            <v>11.627959048695125</v>
          </cell>
          <cell r="W111">
            <v>10</v>
          </cell>
        </row>
        <row r="112">
          <cell r="N112" t="str">
            <v>Medellín</v>
          </cell>
          <cell r="O112">
            <v>14.002820252606449</v>
          </cell>
          <cell r="P112">
            <v>11.730508228442662</v>
          </cell>
          <cell r="Q112">
            <v>12.22191087408479</v>
          </cell>
          <cell r="R112">
            <v>10.555626824618948</v>
          </cell>
          <cell r="S112">
            <v>12.499759964796185</v>
          </cell>
          <cell r="T112">
            <v>14.205996989927835</v>
          </cell>
          <cell r="U112">
            <v>12.54872390254023</v>
          </cell>
          <cell r="V112">
            <v>11.231141815387806</v>
          </cell>
          <cell r="W112">
            <v>11</v>
          </cell>
        </row>
        <row r="113">
          <cell r="N113" t="str">
            <v>Montería</v>
          </cell>
          <cell r="O113">
            <v>15.443634365950631</v>
          </cell>
          <cell r="P113">
            <v>12.483932643799958</v>
          </cell>
          <cell r="Q113">
            <v>12.585966745016103</v>
          </cell>
          <cell r="R113">
            <v>11.266716935875435</v>
          </cell>
          <cell r="S113">
            <v>13.328394578745737</v>
          </cell>
          <cell r="T113">
            <v>15.674632356644782</v>
          </cell>
          <cell r="U113">
            <v>14.614729747531047</v>
          </cell>
          <cell r="V113">
            <v>11.173094590864926</v>
          </cell>
          <cell r="W113">
            <v>12</v>
          </cell>
        </row>
        <row r="114">
          <cell r="N114" t="str">
            <v>Tunja</v>
          </cell>
          <cell r="Q114">
            <v>17.17765471439326</v>
          </cell>
          <cell r="R114">
            <v>10.362984962051573</v>
          </cell>
          <cell r="S114">
            <v>11.475293815823814</v>
          </cell>
          <cell r="T114">
            <v>11.525746624082478</v>
          </cell>
          <cell r="U114">
            <v>10.903244175724788</v>
          </cell>
          <cell r="V114">
            <v>11.040633498640217</v>
          </cell>
          <cell r="W114">
            <v>13</v>
          </cell>
        </row>
        <row r="115">
          <cell r="N115" t="str">
            <v>Manizales</v>
          </cell>
          <cell r="O115">
            <v>18.24652768608064</v>
          </cell>
          <cell r="P115">
            <v>15.916256471585012</v>
          </cell>
          <cell r="Q115">
            <v>14.605543104085243</v>
          </cell>
          <cell r="R115">
            <v>11.831659579059044</v>
          </cell>
          <cell r="S115">
            <v>14.650606813316324</v>
          </cell>
          <cell r="T115">
            <v>16.654593787478603</v>
          </cell>
          <cell r="U115">
            <v>15.372774287598487</v>
          </cell>
          <cell r="V115">
            <v>11.001110839278743</v>
          </cell>
          <cell r="W115">
            <v>14</v>
          </cell>
        </row>
        <row r="116">
          <cell r="N116" t="str">
            <v>Valledupar</v>
          </cell>
          <cell r="Q116">
            <v>24.066138048124884</v>
          </cell>
          <cell r="R116">
            <v>13.059484218348377</v>
          </cell>
          <cell r="S116">
            <v>11.11776605844314</v>
          </cell>
          <cell r="T116">
            <v>10.687501166961606</v>
          </cell>
          <cell r="U116">
            <v>11.679108666367311</v>
          </cell>
          <cell r="V116">
            <v>10.745202262867345</v>
          </cell>
          <cell r="W116">
            <v>15</v>
          </cell>
        </row>
        <row r="117">
          <cell r="N117" t="str">
            <v>Villavicencio</v>
          </cell>
          <cell r="O117">
            <v>12.217837765962427</v>
          </cell>
          <cell r="P117">
            <v>11.303062815771749</v>
          </cell>
          <cell r="Q117">
            <v>11.181591250844205</v>
          </cell>
          <cell r="R117">
            <v>10.722212981196598</v>
          </cell>
          <cell r="S117">
            <v>10.052440333636138</v>
          </cell>
          <cell r="T117">
            <v>9.8335139045195561</v>
          </cell>
          <cell r="U117">
            <v>11.92138707682105</v>
          </cell>
          <cell r="V117">
            <v>10.112521241254726</v>
          </cell>
          <cell r="W117">
            <v>16</v>
          </cell>
        </row>
        <row r="118">
          <cell r="N118" t="str">
            <v>Riohacha</v>
          </cell>
          <cell r="Q118">
            <v>23.037539485034475</v>
          </cell>
          <cell r="R118">
            <v>15.789613002276459</v>
          </cell>
          <cell r="S118">
            <v>16.228388553019908</v>
          </cell>
          <cell r="T118">
            <v>12.38295890733013</v>
          </cell>
          <cell r="U118">
            <v>10.979448787872503</v>
          </cell>
          <cell r="V118">
            <v>10.102922726639099</v>
          </cell>
          <cell r="W118">
            <v>17</v>
          </cell>
        </row>
        <row r="119">
          <cell r="N119" t="str">
            <v>Neiva</v>
          </cell>
          <cell r="Q119">
            <v>14.307817610367991</v>
          </cell>
          <cell r="R119">
            <v>12.432868810418068</v>
          </cell>
          <cell r="S119">
            <v>13.722167322890968</v>
          </cell>
          <cell r="T119">
            <v>12.802981477849077</v>
          </cell>
          <cell r="U119">
            <v>11.51014783314343</v>
          </cell>
          <cell r="V119">
            <v>10.014679079848284</v>
          </cell>
          <cell r="W119">
            <v>18</v>
          </cell>
        </row>
        <row r="120">
          <cell r="N120" t="str">
            <v>Santa Marta</v>
          </cell>
          <cell r="Q120">
            <v>15.711626872467619</v>
          </cell>
          <cell r="R120">
            <v>11.36096117144675</v>
          </cell>
          <cell r="S120">
            <v>15.998983378967118</v>
          </cell>
          <cell r="T120">
            <v>9.2296674119619908</v>
          </cell>
          <cell r="U120">
            <v>9.8733287021552112</v>
          </cell>
          <cell r="V120">
            <v>9.9317200455641235</v>
          </cell>
          <cell r="W120">
            <v>19</v>
          </cell>
        </row>
        <row r="121">
          <cell r="N121" t="str">
            <v>Cartagena</v>
          </cell>
          <cell r="O121">
            <v>13.360595099870515</v>
          </cell>
          <cell r="P121">
            <v>15.65478541138897</v>
          </cell>
          <cell r="Q121">
            <v>16.558851806710976</v>
          </cell>
          <cell r="R121">
            <v>12.762940721271459</v>
          </cell>
          <cell r="S121">
            <v>10.555550409855043</v>
          </cell>
          <cell r="T121">
            <v>13.796225806202433</v>
          </cell>
          <cell r="U121">
            <v>9.2067395295135395</v>
          </cell>
          <cell r="V121">
            <v>9.5953114974726521</v>
          </cell>
          <cell r="W121">
            <v>20</v>
          </cell>
        </row>
        <row r="122">
          <cell r="N122" t="str">
            <v>Bucaramanga</v>
          </cell>
          <cell r="O122">
            <v>14.567376093217216</v>
          </cell>
          <cell r="P122">
            <v>11.849952369643587</v>
          </cell>
          <cell r="Q122">
            <v>11.083710003681313</v>
          </cell>
          <cell r="R122">
            <v>7.050000742311342</v>
          </cell>
          <cell r="S122">
            <v>7.6262592071955844</v>
          </cell>
          <cell r="T122">
            <v>8.7057496190364549</v>
          </cell>
          <cell r="U122">
            <v>10.286934368723564</v>
          </cell>
          <cell r="V122">
            <v>9.3867903086503937</v>
          </cell>
          <cell r="W122">
            <v>21</v>
          </cell>
        </row>
        <row r="123">
          <cell r="N123" t="str">
            <v>Colombia</v>
          </cell>
          <cell r="O123">
            <v>12.291449493463604</v>
          </cell>
          <cell r="P123">
            <v>10.426824964603702</v>
          </cell>
          <cell r="Q123">
            <v>11.730077531167868</v>
          </cell>
          <cell r="R123">
            <v>10.091625676997774</v>
          </cell>
          <cell r="S123">
            <v>10.624343353382583</v>
          </cell>
          <cell r="T123">
            <v>11.563319241355947</v>
          </cell>
          <cell r="U123">
            <v>10.505616938144959</v>
          </cell>
          <cell r="V123">
            <v>9.3165863793905963</v>
          </cell>
          <cell r="W123" t="str">
            <v/>
          </cell>
        </row>
        <row r="124">
          <cell r="N124" t="str">
            <v>Barranquilla</v>
          </cell>
          <cell r="O124">
            <v>14.322091639848008</v>
          </cell>
          <cell r="P124">
            <v>13.257219237512174</v>
          </cell>
          <cell r="Q124">
            <v>15.232253419200154</v>
          </cell>
          <cell r="R124">
            <v>9.995320634054087</v>
          </cell>
          <cell r="S124">
            <v>10.839841100579434</v>
          </cell>
          <cell r="T124">
            <v>10.120761410929932</v>
          </cell>
          <cell r="U124">
            <v>9.0496401773671149</v>
          </cell>
          <cell r="V124">
            <v>8.7129282308661455</v>
          </cell>
          <cell r="W124">
            <v>22</v>
          </cell>
        </row>
        <row r="125">
          <cell r="N125" t="str">
            <v>Bogotá</v>
          </cell>
          <cell r="O125">
            <v>13.621850700649865</v>
          </cell>
          <cell r="P125">
            <v>11.83354674064787</v>
          </cell>
          <cell r="Q125">
            <v>10.829545753665707</v>
          </cell>
          <cell r="R125">
            <v>8.9401746219678468</v>
          </cell>
          <cell r="S125">
            <v>9.3819191811864382</v>
          </cell>
          <cell r="T125">
            <v>11.01308841576258</v>
          </cell>
          <cell r="U125">
            <v>8.6240904917743624</v>
          </cell>
          <cell r="V125">
            <v>7.8734069402797688</v>
          </cell>
          <cell r="W125">
            <v>23</v>
          </cell>
        </row>
        <row r="126">
          <cell r="N126" t="str">
            <v>San Andrés</v>
          </cell>
          <cell r="Q126">
            <v>11.036204027769807</v>
          </cell>
          <cell r="R126">
            <v>11.789916195779762</v>
          </cell>
          <cell r="S126">
            <v>8.2359398637160801</v>
          </cell>
          <cell r="T126">
            <v>9.0956446612796675</v>
          </cell>
          <cell r="U126">
            <v>8.191957273012882</v>
          </cell>
          <cell r="V126">
            <v>7.8134899361567323</v>
          </cell>
          <cell r="W126">
            <v>24</v>
          </cell>
        </row>
        <row r="134">
          <cell r="N134" t="str">
            <v>Popayán</v>
          </cell>
          <cell r="Q134">
            <v>14.642529789184236</v>
          </cell>
          <cell r="R134">
            <v>17.331461802984112</v>
          </cell>
          <cell r="S134">
            <v>21.157920149681626</v>
          </cell>
          <cell r="T134">
            <v>16.568288744987068</v>
          </cell>
          <cell r="U134">
            <v>15.485801093074288</v>
          </cell>
          <cell r="V134">
            <v>16.093573681317093</v>
          </cell>
          <cell r="W134">
            <v>1</v>
          </cell>
        </row>
        <row r="135">
          <cell r="N135" t="str">
            <v>Quibdó</v>
          </cell>
          <cell r="Q135">
            <v>23.128085075493612</v>
          </cell>
          <cell r="R135">
            <v>21.079184031585875</v>
          </cell>
          <cell r="S135">
            <v>15.13856671957026</v>
          </cell>
          <cell r="T135">
            <v>17.549247686153741</v>
          </cell>
          <cell r="U135">
            <v>16.904209986764897</v>
          </cell>
          <cell r="V135">
            <v>15.043246839654021</v>
          </cell>
          <cell r="W135">
            <v>2</v>
          </cell>
        </row>
        <row r="136">
          <cell r="N136" t="str">
            <v>Ibagué</v>
          </cell>
          <cell r="O136">
            <v>18.706163289194723</v>
          </cell>
          <cell r="P136">
            <v>17.574577935794665</v>
          </cell>
          <cell r="Q136">
            <v>16.638632478632477</v>
          </cell>
          <cell r="R136">
            <v>12.03231046071131</v>
          </cell>
          <cell r="S136">
            <v>16.620868544452787</v>
          </cell>
          <cell r="T136">
            <v>15.149167136461195</v>
          </cell>
          <cell r="U136">
            <v>16.857016144011101</v>
          </cell>
          <cell r="V136">
            <v>14.785811102246873</v>
          </cell>
          <cell r="W136">
            <v>3</v>
          </cell>
        </row>
        <row r="137">
          <cell r="N137" t="str">
            <v>Armenia</v>
          </cell>
          <cell r="Q137">
            <v>16.498399729385135</v>
          </cell>
          <cell r="R137">
            <v>12.839378426932404</v>
          </cell>
          <cell r="S137">
            <v>14.790565611928391</v>
          </cell>
          <cell r="T137">
            <v>16.397348837094576</v>
          </cell>
          <cell r="U137">
            <v>16.292656612801089</v>
          </cell>
          <cell r="V137">
            <v>14.600504549138899</v>
          </cell>
          <cell r="W137">
            <v>4</v>
          </cell>
        </row>
        <row r="138">
          <cell r="N138" t="str">
            <v>Pereira</v>
          </cell>
          <cell r="O138">
            <v>14.343562222770412</v>
          </cell>
          <cell r="P138">
            <v>13.028861714899605</v>
          </cell>
          <cell r="Q138">
            <v>13.250507631444142</v>
          </cell>
          <cell r="R138">
            <v>11.092158204857979</v>
          </cell>
          <cell r="S138">
            <v>12.114031796651503</v>
          </cell>
          <cell r="T138">
            <v>20.339003263190982</v>
          </cell>
          <cell r="U138">
            <v>17.466810464940661</v>
          </cell>
          <cell r="V138">
            <v>14.426292616028679</v>
          </cell>
          <cell r="W138">
            <v>5</v>
          </cell>
        </row>
        <row r="139">
          <cell r="N139" t="str">
            <v>Cali</v>
          </cell>
          <cell r="O139">
            <v>13.022053316644705</v>
          </cell>
          <cell r="P139">
            <v>11.203442880842793</v>
          </cell>
          <cell r="Q139">
            <v>10.117178213391567</v>
          </cell>
          <cell r="R139">
            <v>9.3674131202745379</v>
          </cell>
          <cell r="S139">
            <v>11.664461119821782</v>
          </cell>
          <cell r="T139">
            <v>12.427001989029568</v>
          </cell>
          <cell r="U139">
            <v>12.761865682066809</v>
          </cell>
          <cell r="V139">
            <v>13.944320600261978</v>
          </cell>
          <cell r="W139">
            <v>6</v>
          </cell>
        </row>
        <row r="140">
          <cell r="N140" t="str">
            <v>Cúcuta</v>
          </cell>
          <cell r="O140">
            <v>11.339523351103848</v>
          </cell>
          <cell r="P140">
            <v>11.420506333536451</v>
          </cell>
          <cell r="Q140">
            <v>8.1653795635291786</v>
          </cell>
          <cell r="R140">
            <v>6.941676104190261</v>
          </cell>
          <cell r="S140">
            <v>7.6579008828062953</v>
          </cell>
          <cell r="T140">
            <v>10.861577291050118</v>
          </cell>
          <cell r="U140">
            <v>12.510002376982104</v>
          </cell>
          <cell r="V140">
            <v>12.997129596714984</v>
          </cell>
          <cell r="W140">
            <v>7</v>
          </cell>
        </row>
        <row r="141">
          <cell r="N141" t="str">
            <v>Florencia</v>
          </cell>
          <cell r="Q141">
            <v>11.895594779738985</v>
          </cell>
          <cell r="R141">
            <v>10.4570465901185</v>
          </cell>
          <cell r="S141">
            <v>9.9316881349096313</v>
          </cell>
          <cell r="T141">
            <v>10.322292386512569</v>
          </cell>
          <cell r="U141">
            <v>11.969118407230161</v>
          </cell>
          <cell r="V141">
            <v>12.445848375451265</v>
          </cell>
          <cell r="W141">
            <v>8</v>
          </cell>
        </row>
        <row r="142">
          <cell r="N142" t="str">
            <v>Sincelejo</v>
          </cell>
          <cell r="Q142">
            <v>14.928743704210456</v>
          </cell>
          <cell r="R142">
            <v>10.083792813530286</v>
          </cell>
          <cell r="S142">
            <v>8.9154430110245428</v>
          </cell>
          <cell r="T142">
            <v>10.252982982330311</v>
          </cell>
          <cell r="U142">
            <v>12.083761450630236</v>
          </cell>
          <cell r="V142">
            <v>11.446817674798721</v>
          </cell>
          <cell r="W142">
            <v>9</v>
          </cell>
        </row>
        <row r="143">
          <cell r="N143" t="str">
            <v>Tunja</v>
          </cell>
          <cell r="Q143">
            <v>15.949427136507547</v>
          </cell>
          <cell r="R143">
            <v>9.8571630603874993</v>
          </cell>
          <cell r="S143">
            <v>11.213878457339755</v>
          </cell>
          <cell r="T143">
            <v>11.358513173944337</v>
          </cell>
          <cell r="U143">
            <v>10.60009714103874</v>
          </cell>
          <cell r="V143">
            <v>10.94464885618301</v>
          </cell>
          <cell r="W143">
            <v>10</v>
          </cell>
        </row>
        <row r="144">
          <cell r="N144" t="str">
            <v>Pasto</v>
          </cell>
          <cell r="O144">
            <v>15.929675237804297</v>
          </cell>
          <cell r="P144">
            <v>13.629097843461677</v>
          </cell>
          <cell r="Q144">
            <v>12.963664973135753</v>
          </cell>
          <cell r="R144">
            <v>12.524665179021785</v>
          </cell>
          <cell r="S144">
            <v>12.500612655001717</v>
          </cell>
          <cell r="T144">
            <v>17.315086023818584</v>
          </cell>
          <cell r="U144">
            <v>14.333276673736799</v>
          </cell>
          <cell r="V144">
            <v>10.813962300548406</v>
          </cell>
          <cell r="W144">
            <v>11</v>
          </cell>
        </row>
        <row r="145">
          <cell r="N145" t="str">
            <v>Montería</v>
          </cell>
          <cell r="O145">
            <v>14.941990930845369</v>
          </cell>
          <cell r="P145">
            <v>11.791481421759462</v>
          </cell>
          <cell r="Q145">
            <v>11.365263147712872</v>
          </cell>
          <cell r="R145">
            <v>10.661248928795978</v>
          </cell>
          <cell r="S145">
            <v>12.605061252348856</v>
          </cell>
          <cell r="T145">
            <v>15.29827516385037</v>
          </cell>
          <cell r="U145">
            <v>13.928358666737445</v>
          </cell>
          <cell r="V145">
            <v>10.429418859193113</v>
          </cell>
          <cell r="W145">
            <v>12</v>
          </cell>
        </row>
        <row r="146">
          <cell r="N146" t="str">
            <v>Valledupar</v>
          </cell>
          <cell r="Q146">
            <v>21.942950388542553</v>
          </cell>
          <cell r="R146">
            <v>12.074699411614223</v>
          </cell>
          <cell r="S146">
            <v>10.772564827747319</v>
          </cell>
          <cell r="T146">
            <v>10.088772065947335</v>
          </cell>
          <cell r="U146">
            <v>10.627686188979411</v>
          </cell>
          <cell r="V146">
            <v>10.398615260282016</v>
          </cell>
          <cell r="W146">
            <v>13</v>
          </cell>
        </row>
        <row r="147">
          <cell r="N147" t="str">
            <v>Medellín</v>
          </cell>
          <cell r="O147">
            <v>12.962097207071494</v>
          </cell>
          <cell r="P147">
            <v>11.169223127740345</v>
          </cell>
          <cell r="Q147">
            <v>11.520270270270268</v>
          </cell>
          <cell r="R147">
            <v>9.7330702616877041</v>
          </cell>
          <cell r="S147">
            <v>11.835099958744268</v>
          </cell>
          <cell r="T147">
            <v>13.099593103753365</v>
          </cell>
          <cell r="U147">
            <v>11.72911777048272</v>
          </cell>
          <cell r="V147">
            <v>10.138767089414511</v>
          </cell>
          <cell r="W147">
            <v>14</v>
          </cell>
        </row>
        <row r="148">
          <cell r="N148" t="str">
            <v>Manizales</v>
          </cell>
          <cell r="O148">
            <v>16.829608815601603</v>
          </cell>
          <cell r="P148">
            <v>15.264505535290523</v>
          </cell>
          <cell r="Q148">
            <v>13.450240324954956</v>
          </cell>
          <cell r="R148">
            <v>10.703516232569429</v>
          </cell>
          <cell r="S148">
            <v>14.022348035595734</v>
          </cell>
          <cell r="T148">
            <v>15.291782127810791</v>
          </cell>
          <cell r="U148">
            <v>14.65065426399639</v>
          </cell>
          <cell r="V148">
            <v>10.011108392787477</v>
          </cell>
          <cell r="W148">
            <v>15</v>
          </cell>
        </row>
        <row r="149">
          <cell r="N149" t="str">
            <v>Villavicencio</v>
          </cell>
          <cell r="O149">
            <v>11.648690812181504</v>
          </cell>
          <cell r="P149">
            <v>10.560732563226969</v>
          </cell>
          <cell r="Q149">
            <v>10.607343947642377</v>
          </cell>
          <cell r="R149">
            <v>10.037363553275705</v>
          </cell>
          <cell r="S149">
            <v>9.8464984722107527</v>
          </cell>
          <cell r="T149">
            <v>9.4618225149395094</v>
          </cell>
          <cell r="U149">
            <v>11.476287949802002</v>
          </cell>
          <cell r="V149">
            <v>9.9344774268611928</v>
          </cell>
          <cell r="W149">
            <v>16</v>
          </cell>
        </row>
        <row r="150">
          <cell r="N150" t="str">
            <v>Riohacha</v>
          </cell>
          <cell r="Q150">
            <v>19.837157201635875</v>
          </cell>
          <cell r="R150">
            <v>13.427921012229341</v>
          </cell>
          <cell r="S150">
            <v>14.462382968351783</v>
          </cell>
          <cell r="T150">
            <v>11.41995542152878</v>
          </cell>
          <cell r="U150">
            <v>10.42782190332013</v>
          </cell>
          <cell r="V150">
            <v>9.6614934250267179</v>
          </cell>
          <cell r="W150">
            <v>17</v>
          </cell>
        </row>
        <row r="151">
          <cell r="N151" t="str">
            <v>Neiva</v>
          </cell>
          <cell r="Q151">
            <v>12.797095491833623</v>
          </cell>
          <cell r="R151">
            <v>11.711589459569485</v>
          </cell>
          <cell r="S151">
            <v>12.743883248563384</v>
          </cell>
          <cell r="T151">
            <v>11.788175396772365</v>
          </cell>
          <cell r="U151">
            <v>10.631616742108681</v>
          </cell>
          <cell r="V151">
            <v>9.2781636372592473</v>
          </cell>
          <cell r="W151">
            <v>18</v>
          </cell>
        </row>
        <row r="152">
          <cell r="N152" t="str">
            <v>Santa Marta</v>
          </cell>
          <cell r="Q152">
            <v>14.948895981132113</v>
          </cell>
          <cell r="R152">
            <v>10.416055585818608</v>
          </cell>
          <cell r="S152">
            <v>15.806834793674602</v>
          </cell>
          <cell r="T152">
            <v>8.6836221352711007</v>
          </cell>
          <cell r="U152">
            <v>8.599754719084741</v>
          </cell>
          <cell r="V152">
            <v>9.2351784153222614</v>
          </cell>
          <cell r="W152">
            <v>19</v>
          </cell>
        </row>
        <row r="153">
          <cell r="N153" t="str">
            <v>Bucaramanga</v>
          </cell>
          <cell r="O153">
            <v>13.495354240795249</v>
          </cell>
          <cell r="P153">
            <v>11.101208503552931</v>
          </cell>
          <cell r="Q153">
            <v>10.479519380021481</v>
          </cell>
          <cell r="R153">
            <v>6.4614153312935532</v>
          </cell>
          <cell r="S153">
            <v>7.3078817178181223</v>
          </cell>
          <cell r="T153">
            <v>8.2467007580197702</v>
          </cell>
          <cell r="U153">
            <v>9.8386174948862966</v>
          </cell>
          <cell r="V153">
            <v>8.9114600607547274</v>
          </cell>
          <cell r="W153">
            <v>20</v>
          </cell>
        </row>
        <row r="154">
          <cell r="N154" t="str">
            <v>Cartagena</v>
          </cell>
          <cell r="O154">
            <v>12.67552341293889</v>
          </cell>
          <cell r="P154">
            <v>14.222930035162632</v>
          </cell>
          <cell r="Q154">
            <v>14.840776863804518</v>
          </cell>
          <cell r="R154">
            <v>11.839813739258567</v>
          </cell>
          <cell r="S154">
            <v>10.094382438753296</v>
          </cell>
          <cell r="T154">
            <v>13.551358955234768</v>
          </cell>
          <cell r="U154">
            <v>8.869984435188055</v>
          </cell>
          <cell r="V154">
            <v>8.7807702539866366</v>
          </cell>
          <cell r="W154">
            <v>21</v>
          </cell>
        </row>
        <row r="155">
          <cell r="N155" t="str">
            <v>Colombia</v>
          </cell>
          <cell r="O155">
            <v>11.384121735789119</v>
          </cell>
          <cell r="P155">
            <v>9.7031201572267101</v>
          </cell>
          <cell r="Q155">
            <v>10.49250988536841</v>
          </cell>
          <cell r="R155">
            <v>9.0840267840073601</v>
          </cell>
          <cell r="S155">
            <v>9.8022690283786584</v>
          </cell>
          <cell r="T155">
            <v>10.805038744845822</v>
          </cell>
          <cell r="U155">
            <v>9.6860638461323543</v>
          </cell>
          <cell r="V155">
            <v>8.6040779734891721</v>
          </cell>
          <cell r="W155" t="str">
            <v/>
          </cell>
        </row>
        <row r="156">
          <cell r="N156" t="str">
            <v>Barranquilla</v>
          </cell>
          <cell r="O156">
            <v>14.081237600704716</v>
          </cell>
          <cell r="P156">
            <v>12.875132732093256</v>
          </cell>
          <cell r="Q156">
            <v>14.625395647692635</v>
          </cell>
          <cell r="R156">
            <v>9.5890328289088256</v>
          </cell>
          <cell r="S156">
            <v>10.443604178765989</v>
          </cell>
          <cell r="T156">
            <v>9.637801050692504</v>
          </cell>
          <cell r="U156">
            <v>8.3979210247877809</v>
          </cell>
          <cell r="V156">
            <v>8.4928052924830926</v>
          </cell>
          <cell r="W156">
            <v>22</v>
          </cell>
        </row>
        <row r="157">
          <cell r="N157" t="str">
            <v>San Andrés</v>
          </cell>
          <cell r="Q157">
            <v>9.9087727350966759</v>
          </cell>
          <cell r="R157">
            <v>10.62020582534873</v>
          </cell>
          <cell r="S157">
            <v>7.9869338795400093</v>
          </cell>
          <cell r="T157">
            <v>8.362555267571274</v>
          </cell>
          <cell r="U157">
            <v>7.6473976332600264</v>
          </cell>
          <cell r="V157">
            <v>7.3090793898338129</v>
          </cell>
          <cell r="W157">
            <v>23</v>
          </cell>
        </row>
        <row r="158">
          <cell r="N158" t="str">
            <v>Bogotá</v>
          </cell>
          <cell r="O158">
            <v>12.496973886808991</v>
          </cell>
          <cell r="P158">
            <v>10.889941846506789</v>
          </cell>
          <cell r="Q158">
            <v>10.015770824618322</v>
          </cell>
          <cell r="R158">
            <v>8.2374691751890321</v>
          </cell>
          <cell r="S158">
            <v>8.9941986610530478</v>
          </cell>
          <cell r="T158">
            <v>10.427265703954559</v>
          </cell>
          <cell r="U158">
            <v>8.1980608448979524</v>
          </cell>
          <cell r="V158">
            <v>7.183278854424163</v>
          </cell>
          <cell r="W158">
            <v>24</v>
          </cell>
        </row>
        <row r="166">
          <cell r="N166" t="str">
            <v>Quibdó</v>
          </cell>
          <cell r="Q166">
            <v>3.6757767131242742</v>
          </cell>
          <cell r="R166">
            <v>2.3412838437109587</v>
          </cell>
          <cell r="S166">
            <v>1.8688429138923581</v>
          </cell>
          <cell r="T166">
            <v>1.9104922258113106</v>
          </cell>
          <cell r="U166">
            <v>2.0196919969704621</v>
          </cell>
          <cell r="V166">
            <v>1.3720706734678787</v>
          </cell>
          <cell r="W166">
            <v>1</v>
          </cell>
        </row>
        <row r="167">
          <cell r="N167" t="str">
            <v>Medellín</v>
          </cell>
          <cell r="O167">
            <v>1.040723045534959</v>
          </cell>
          <cell r="P167">
            <v>0.5612630644610741</v>
          </cell>
          <cell r="Q167">
            <v>0.70166320166320173</v>
          </cell>
          <cell r="R167">
            <v>0.8225770556331774</v>
          </cell>
          <cell r="S167">
            <v>0.66463979256107153</v>
          </cell>
          <cell r="T167">
            <v>1.1064227108909455</v>
          </cell>
          <cell r="U167">
            <v>0.81962426694260715</v>
          </cell>
          <cell r="V167">
            <v>1.0923747259732921</v>
          </cell>
          <cell r="W167">
            <v>2</v>
          </cell>
        </row>
        <row r="168">
          <cell r="N168" t="str">
            <v>Manizales</v>
          </cell>
          <cell r="O168">
            <v>1.4169188704790376</v>
          </cell>
          <cell r="P168">
            <v>0.65175093629448577</v>
          </cell>
          <cell r="Q168">
            <v>1.1553027791302832</v>
          </cell>
          <cell r="R168">
            <v>1.1281433464896111</v>
          </cell>
          <cell r="S168">
            <v>0.62844525999358491</v>
          </cell>
          <cell r="T168">
            <v>1.3629825022978335</v>
          </cell>
          <cell r="U168">
            <v>0.72212002360209615</v>
          </cell>
          <cell r="V168">
            <v>0.99000244649126834</v>
          </cell>
          <cell r="W168">
            <v>3</v>
          </cell>
        </row>
        <row r="169">
          <cell r="N169" t="str">
            <v>Armenia</v>
          </cell>
          <cell r="Q169">
            <v>1.6991491244047772</v>
          </cell>
          <cell r="R169">
            <v>1.3056466226598067</v>
          </cell>
          <cell r="S169">
            <v>0.80456814162078749</v>
          </cell>
          <cell r="T169">
            <v>0.99776274213321436</v>
          </cell>
          <cell r="U169">
            <v>0.68555479982175116</v>
          </cell>
          <cell r="V169">
            <v>0.94124825821258473</v>
          </cell>
          <cell r="W169">
            <v>4</v>
          </cell>
        </row>
        <row r="170">
          <cell r="N170" t="str">
            <v>Cartagena</v>
          </cell>
          <cell r="O170">
            <v>0.68497185136080874</v>
          </cell>
          <cell r="P170">
            <v>1.4317691510441009</v>
          </cell>
          <cell r="Q170">
            <v>1.7181681949116112</v>
          </cell>
          <cell r="R170">
            <v>0.92304268587719407</v>
          </cell>
          <cell r="S170">
            <v>0.46098272588338807</v>
          </cell>
          <cell r="T170">
            <v>0.24478102311944749</v>
          </cell>
          <cell r="U170">
            <v>0.33675509432548512</v>
          </cell>
          <cell r="V170">
            <v>0.81454124348601753</v>
          </cell>
          <cell r="W170">
            <v>5</v>
          </cell>
        </row>
        <row r="171">
          <cell r="N171" t="str">
            <v>Pasto</v>
          </cell>
          <cell r="O171">
            <v>0.53870706091792986</v>
          </cell>
          <cell r="P171">
            <v>0.47867945733842138</v>
          </cell>
          <cell r="Q171">
            <v>0.57773476298685478</v>
          </cell>
          <cell r="R171">
            <v>0.62424592141845447</v>
          </cell>
          <cell r="S171">
            <v>0.34043196261987624</v>
          </cell>
          <cell r="T171">
            <v>0.5584147420020924</v>
          </cell>
          <cell r="U171">
            <v>0.59270864896423803</v>
          </cell>
          <cell r="V171">
            <v>0.81399674814671918</v>
          </cell>
          <cell r="W171">
            <v>6</v>
          </cell>
        </row>
        <row r="172">
          <cell r="N172" t="str">
            <v>Sincelejo</v>
          </cell>
          <cell r="Q172">
            <v>2.1581076505841166</v>
          </cell>
          <cell r="R172">
            <v>1.5898907009185403</v>
          </cell>
          <cell r="S172">
            <v>1.1909435066965621</v>
          </cell>
          <cell r="T172">
            <v>0.71004759731368572</v>
          </cell>
          <cell r="U172">
            <v>0.64774750003617887</v>
          </cell>
          <cell r="V172">
            <v>0.7772206699283245</v>
          </cell>
          <cell r="W172">
            <v>7</v>
          </cell>
        </row>
        <row r="173">
          <cell r="N173" t="str">
            <v>Ibagué</v>
          </cell>
          <cell r="O173">
            <v>1.6583117149236004</v>
          </cell>
          <cell r="P173">
            <v>1.1029633653207798</v>
          </cell>
          <cell r="Q173">
            <v>1.3247179487179486</v>
          </cell>
          <cell r="R173">
            <v>1.1815653647936544</v>
          </cell>
          <cell r="S173">
            <v>2.0416664037008756</v>
          </cell>
          <cell r="T173">
            <v>0.53682978438327145</v>
          </cell>
          <cell r="U173">
            <v>1.8106259610658557</v>
          </cell>
          <cell r="V173">
            <v>0.75783527012462903</v>
          </cell>
          <cell r="W173">
            <v>8</v>
          </cell>
        </row>
        <row r="174">
          <cell r="N174" t="str">
            <v>Montería</v>
          </cell>
          <cell r="O174">
            <v>0.50141065392888073</v>
          </cell>
          <cell r="P174">
            <v>0.69245122204049658</v>
          </cell>
          <cell r="Q174">
            <v>1.2207035973032319</v>
          </cell>
          <cell r="R174">
            <v>0.60524425689206529</v>
          </cell>
          <cell r="S174">
            <v>0.72354141998905419</v>
          </cell>
          <cell r="T174">
            <v>0.37595424076786543</v>
          </cell>
          <cell r="U174">
            <v>0.68637108079360298</v>
          </cell>
          <cell r="V174">
            <v>0.74348669361089192</v>
          </cell>
          <cell r="W174">
            <v>9</v>
          </cell>
        </row>
        <row r="175">
          <cell r="N175" t="str">
            <v>Neiva</v>
          </cell>
          <cell r="Q175">
            <v>1.5104667996027239</v>
          </cell>
          <cell r="R175">
            <v>0.72127935084858408</v>
          </cell>
          <cell r="S175">
            <v>0.97828407432758102</v>
          </cell>
          <cell r="T175">
            <v>1.0150216303717579</v>
          </cell>
          <cell r="U175">
            <v>0.87894617777750073</v>
          </cell>
          <cell r="V175">
            <v>0.73651544258903512</v>
          </cell>
          <cell r="W175">
            <v>10</v>
          </cell>
        </row>
        <row r="176">
          <cell r="N176" t="str">
            <v>Colombia</v>
          </cell>
          <cell r="O176">
            <v>0.90732775767448592</v>
          </cell>
          <cell r="P176">
            <v>0.72370651098547234</v>
          </cell>
          <cell r="Q176">
            <v>1.2375676457994578</v>
          </cell>
          <cell r="R176">
            <v>1.0075988929904158</v>
          </cell>
          <cell r="S176">
            <v>0.82207601971251132</v>
          </cell>
          <cell r="T176">
            <v>0.75828205017257699</v>
          </cell>
          <cell r="U176">
            <v>0.81955309201260473</v>
          </cell>
          <cell r="V176">
            <v>0.7125098451756845</v>
          </cell>
          <cell r="W176" t="str">
            <v/>
          </cell>
        </row>
        <row r="177">
          <cell r="N177" t="str">
            <v>Santa Marta</v>
          </cell>
          <cell r="Q177">
            <v>0.76252106165425526</v>
          </cell>
          <cell r="R177">
            <v>0.94471511887030368</v>
          </cell>
          <cell r="S177">
            <v>0.19178808138015319</v>
          </cell>
          <cell r="T177">
            <v>0.54604527669088876</v>
          </cell>
          <cell r="U177">
            <v>1.273745508186036</v>
          </cell>
          <cell r="V177">
            <v>0.69637606294206467</v>
          </cell>
          <cell r="W177">
            <v>11</v>
          </cell>
        </row>
        <row r="178">
          <cell r="N178" t="str">
            <v>Bogotá</v>
          </cell>
          <cell r="O178">
            <v>1.1248768138408729</v>
          </cell>
          <cell r="P178">
            <v>0.94360489414108006</v>
          </cell>
          <cell r="Q178">
            <v>0.8137654604927399</v>
          </cell>
          <cell r="R178">
            <v>0.70269625014691628</v>
          </cell>
          <cell r="S178">
            <v>0.3877026020466397</v>
          </cell>
          <cell r="T178">
            <v>0.58579713300881797</v>
          </cell>
          <cell r="U178">
            <v>0.42602165787183793</v>
          </cell>
          <cell r="V178">
            <v>0.69012808585560637</v>
          </cell>
          <cell r="W178">
            <v>12</v>
          </cell>
        </row>
        <row r="179">
          <cell r="N179" t="str">
            <v>Cali</v>
          </cell>
          <cell r="O179">
            <v>0.55863907571584981</v>
          </cell>
          <cell r="P179">
            <v>1.0947024038980242</v>
          </cell>
          <cell r="Q179">
            <v>1.327139913299753</v>
          </cell>
          <cell r="R179">
            <v>0.7950528541464561</v>
          </cell>
          <cell r="S179">
            <v>0.86610939006297827</v>
          </cell>
          <cell r="T179">
            <v>0.80758042427763377</v>
          </cell>
          <cell r="U179">
            <v>0.96257200469609394</v>
          </cell>
          <cell r="V179">
            <v>0.67144212196009778</v>
          </cell>
          <cell r="W179">
            <v>13</v>
          </cell>
        </row>
        <row r="180">
          <cell r="N180" t="str">
            <v>Pereira</v>
          </cell>
          <cell r="O180">
            <v>1.7604224362226497</v>
          </cell>
          <cell r="P180">
            <v>0.81652047958239693</v>
          </cell>
          <cell r="Q180">
            <v>0.74432039104593661</v>
          </cell>
          <cell r="R180">
            <v>0.71296728873243698</v>
          </cell>
          <cell r="S180">
            <v>0.58645593959574172</v>
          </cell>
          <cell r="T180">
            <v>0.85731941327609196</v>
          </cell>
          <cell r="U180">
            <v>0.87736091877737432</v>
          </cell>
          <cell r="V180">
            <v>0.57873990488334981</v>
          </cell>
          <cell r="W180">
            <v>14</v>
          </cell>
        </row>
        <row r="181">
          <cell r="N181" t="str">
            <v>Florencia</v>
          </cell>
          <cell r="Q181">
            <v>1.3925696284814237</v>
          </cell>
          <cell r="R181">
            <v>1.5259801864064717</v>
          </cell>
          <cell r="S181">
            <v>0.40457765118096339</v>
          </cell>
          <cell r="T181">
            <v>0.34850470630287139</v>
          </cell>
          <cell r="U181">
            <v>0.3623973809563511</v>
          </cell>
          <cell r="V181">
            <v>0.53408366956891062</v>
          </cell>
          <cell r="W181">
            <v>15</v>
          </cell>
        </row>
        <row r="182">
          <cell r="N182" t="str">
            <v>San Andrés</v>
          </cell>
          <cell r="Q182">
            <v>1.124562510757932</v>
          </cell>
          <cell r="R182">
            <v>1.1697103704310323</v>
          </cell>
          <cell r="S182">
            <v>0.24766724232566234</v>
          </cell>
          <cell r="T182">
            <v>0.73435991258830102</v>
          </cell>
          <cell r="U182">
            <v>0.54586867734841349</v>
          </cell>
          <cell r="V182">
            <v>0.50319216336078754</v>
          </cell>
          <cell r="W182">
            <v>16</v>
          </cell>
        </row>
        <row r="183">
          <cell r="N183" t="str">
            <v>Popayán</v>
          </cell>
          <cell r="Q183">
            <v>0.81856604542214095</v>
          </cell>
          <cell r="R183">
            <v>1.4274724580771458</v>
          </cell>
          <cell r="S183">
            <v>0.2142620031988412</v>
          </cell>
          <cell r="T183">
            <v>0.45109170558381506</v>
          </cell>
          <cell r="U183">
            <v>0.34049438620794026</v>
          </cell>
          <cell r="V183">
            <v>0.50027487630566236</v>
          </cell>
          <cell r="W183">
            <v>17</v>
          </cell>
        </row>
        <row r="184">
          <cell r="N184" t="str">
            <v>Bucaramanga</v>
          </cell>
          <cell r="O184">
            <v>1.072088087939572</v>
          </cell>
          <cell r="P184">
            <v>0.74874386609065524</v>
          </cell>
          <cell r="Q184">
            <v>0.60419062365983156</v>
          </cell>
          <cell r="R184">
            <v>0.58845044531932211</v>
          </cell>
          <cell r="S184">
            <v>0.31844385950240994</v>
          </cell>
          <cell r="T184">
            <v>0.45917096471691465</v>
          </cell>
          <cell r="U184">
            <v>0.44837472117582811</v>
          </cell>
          <cell r="V184">
            <v>0.47533024789566747</v>
          </cell>
          <cell r="W184">
            <v>18</v>
          </cell>
        </row>
        <row r="185">
          <cell r="N185" t="str">
            <v>Riohacha</v>
          </cell>
          <cell r="Q185">
            <v>3.2010028733313893</v>
          </cell>
          <cell r="R185">
            <v>2.3616919900471176</v>
          </cell>
          <cell r="S185">
            <v>1.7665354393289918</v>
          </cell>
          <cell r="T185">
            <v>0.96255137148876724</v>
          </cell>
          <cell r="U185">
            <v>0.55162688455237352</v>
          </cell>
          <cell r="V185">
            <v>0.44104208292675368</v>
          </cell>
          <cell r="W185">
            <v>19</v>
          </cell>
        </row>
        <row r="186">
          <cell r="N186" t="str">
            <v>Cúcuta</v>
          </cell>
          <cell r="O186">
            <v>1.125083931301724</v>
          </cell>
          <cell r="P186">
            <v>0.56096009568896144</v>
          </cell>
          <cell r="Q186">
            <v>0.68664913986429399</v>
          </cell>
          <cell r="R186">
            <v>0.9145904114760286</v>
          </cell>
          <cell r="S186">
            <v>0.51370918772478857</v>
          </cell>
          <cell r="T186">
            <v>0.34283687297856719</v>
          </cell>
          <cell r="U186">
            <v>0.68723814638943681</v>
          </cell>
          <cell r="V186">
            <v>0.39061072481005171</v>
          </cell>
          <cell r="W186">
            <v>20</v>
          </cell>
        </row>
        <row r="187">
          <cell r="N187" t="str">
            <v>Valledupar</v>
          </cell>
          <cell r="Q187">
            <v>2.1231876595823334</v>
          </cell>
          <cell r="R187">
            <v>0.98478480673415436</v>
          </cell>
          <cell r="S187">
            <v>0.34544975569992092</v>
          </cell>
          <cell r="T187">
            <v>0.59872910101427124</v>
          </cell>
          <cell r="U187">
            <v>1.0512220155237668</v>
          </cell>
          <cell r="V187">
            <v>0.34638596604090688</v>
          </cell>
          <cell r="W187">
            <v>21</v>
          </cell>
        </row>
        <row r="188">
          <cell r="N188" t="str">
            <v>Barranquilla</v>
          </cell>
          <cell r="O188">
            <v>0.24085403914329367</v>
          </cell>
          <cell r="P188">
            <v>0.38203863090376561</v>
          </cell>
          <cell r="Q188">
            <v>0.60681208470698311</v>
          </cell>
          <cell r="R188">
            <v>0.40638064970767901</v>
          </cell>
          <cell r="S188">
            <v>0.39619093864972277</v>
          </cell>
          <cell r="T188">
            <v>0.48291771849628162</v>
          </cell>
          <cell r="U188">
            <v>0.65163838431157162</v>
          </cell>
          <cell r="V188">
            <v>0.22012293838305363</v>
          </cell>
          <cell r="W188">
            <v>22</v>
          </cell>
        </row>
        <row r="189">
          <cell r="N189" t="str">
            <v>Villavicencio</v>
          </cell>
          <cell r="O189">
            <v>0.56914695378092239</v>
          </cell>
          <cell r="P189">
            <v>0.74233025254478224</v>
          </cell>
          <cell r="Q189">
            <v>0.57424730320182982</v>
          </cell>
          <cell r="R189">
            <v>0.68484942792089443</v>
          </cell>
          <cell r="S189">
            <v>0.20594186142538609</v>
          </cell>
          <cell r="T189">
            <v>0.37169138958004688</v>
          </cell>
          <cell r="U189">
            <v>0.44525854647714891</v>
          </cell>
          <cell r="V189">
            <v>0.17804381439353345</v>
          </cell>
          <cell r="W189">
            <v>23</v>
          </cell>
        </row>
        <row r="190">
          <cell r="N190" t="str">
            <v>Tunja</v>
          </cell>
          <cell r="Q190">
            <v>1.2287432065917974</v>
          </cell>
          <cell r="R190">
            <v>0.50535049262244858</v>
          </cell>
          <cell r="S190">
            <v>0.26185768565577222</v>
          </cell>
          <cell r="T190">
            <v>0.16766446418488781</v>
          </cell>
          <cell r="U190">
            <v>0.3031470346860502</v>
          </cell>
          <cell r="V190">
            <v>9.5984642457206837E-2</v>
          </cell>
          <cell r="W190">
            <v>24</v>
          </cell>
        </row>
        <row r="198">
          <cell r="N198" t="str">
            <v>Bucaramanga</v>
          </cell>
          <cell r="O198">
            <v>41.215315771206626</v>
          </cell>
          <cell r="P198">
            <v>35.009912984542154</v>
          </cell>
          <cell r="Q198">
            <v>29.311291002038008</v>
          </cell>
          <cell r="R198">
            <v>31.441406666495713</v>
          </cell>
          <cell r="S198">
            <v>14.426674949658262</v>
          </cell>
          <cell r="T198">
            <v>28.804751299183369</v>
          </cell>
          <cell r="U198">
            <v>37.401601677110044</v>
          </cell>
          <cell r="V198">
            <v>37.533019177639396</v>
          </cell>
          <cell r="W198">
            <v>1</v>
          </cell>
        </row>
        <row r="199">
          <cell r="N199" t="str">
            <v>Pasto</v>
          </cell>
          <cell r="O199">
            <v>35.027546323118898</v>
          </cell>
          <cell r="P199">
            <v>30.776780918400142</v>
          </cell>
          <cell r="Q199">
            <v>41.911819207986625</v>
          </cell>
          <cell r="R199">
            <v>41.55674100855866</v>
          </cell>
          <cell r="S199">
            <v>33.122171576075417</v>
          </cell>
          <cell r="T199">
            <v>37.206565648207913</v>
          </cell>
          <cell r="U199">
            <v>39.366348633887853</v>
          </cell>
          <cell r="V199">
            <v>37.452117838344307</v>
          </cell>
          <cell r="W199">
            <v>2</v>
          </cell>
        </row>
        <row r="200">
          <cell r="N200" t="str">
            <v>Neiva</v>
          </cell>
          <cell r="Q200">
            <v>36.333671205386203</v>
          </cell>
          <cell r="R200">
            <v>45.380109157901749</v>
          </cell>
          <cell r="S200">
            <v>36.643066067738189</v>
          </cell>
          <cell r="T200">
            <v>35.264080218825647</v>
          </cell>
          <cell r="U200">
            <v>37.713536186224516</v>
          </cell>
          <cell r="V200">
            <v>37.061622580168461</v>
          </cell>
          <cell r="W200">
            <v>3</v>
          </cell>
        </row>
        <row r="201">
          <cell r="N201" t="str">
            <v>Bogotá</v>
          </cell>
          <cell r="O201">
            <v>32.735851220836423</v>
          </cell>
          <cell r="P201">
            <v>36.054674879884288</v>
          </cell>
          <cell r="Q201">
            <v>27.870501229302452</v>
          </cell>
          <cell r="R201">
            <v>32.038508872818497</v>
          </cell>
          <cell r="S201">
            <v>29.473254836584356</v>
          </cell>
          <cell r="T201">
            <v>26.11591135172614</v>
          </cell>
          <cell r="U201">
            <v>34.384883397282664</v>
          </cell>
          <cell r="V201">
            <v>35.583796906493433</v>
          </cell>
          <cell r="W201">
            <v>4</v>
          </cell>
        </row>
        <row r="202">
          <cell r="N202" t="str">
            <v>Sincelejo</v>
          </cell>
          <cell r="Q202">
            <v>42.19322096606993</v>
          </cell>
          <cell r="R202">
            <v>43.555258857130255</v>
          </cell>
          <cell r="S202">
            <v>32.330124217403743</v>
          </cell>
          <cell r="T202">
            <v>30.418595553237271</v>
          </cell>
          <cell r="U202">
            <v>41.587241863359431</v>
          </cell>
          <cell r="V202">
            <v>34.617657128342181</v>
          </cell>
          <cell r="W202">
            <v>5</v>
          </cell>
        </row>
        <row r="203">
          <cell r="N203" t="str">
            <v>Ibagué</v>
          </cell>
          <cell r="O203">
            <v>40.016178650877308</v>
          </cell>
          <cell r="P203">
            <v>38.640615826927608</v>
          </cell>
          <cell r="Q203">
            <v>40.897641025641022</v>
          </cell>
          <cell r="R203">
            <v>40.09580816726627</v>
          </cell>
          <cell r="S203">
            <v>31.192371046835259</v>
          </cell>
          <cell r="T203">
            <v>32.133566587370403</v>
          </cell>
          <cell r="U203">
            <v>29.957583591407548</v>
          </cell>
          <cell r="V203">
            <v>33.614927727393258</v>
          </cell>
          <cell r="W203">
            <v>6</v>
          </cell>
        </row>
        <row r="204">
          <cell r="N204" t="str">
            <v>Colombia</v>
          </cell>
          <cell r="O204">
            <v>32.090770676719607</v>
          </cell>
          <cell r="P204">
            <v>32.307304461564911</v>
          </cell>
          <cell r="Q204">
            <v>36.390829650636206</v>
          </cell>
          <cell r="R204">
            <v>35.978699384202628</v>
          </cell>
          <cell r="S204">
            <v>27.700306716833428</v>
          </cell>
          <cell r="T204">
            <v>30.465961236587912</v>
          </cell>
          <cell r="U204">
            <v>33.29631225681436</v>
          </cell>
          <cell r="V204">
            <v>32.520360225592427</v>
          </cell>
          <cell r="W204" t="str">
            <v/>
          </cell>
        </row>
        <row r="205">
          <cell r="N205" t="str">
            <v>Medellín</v>
          </cell>
          <cell r="O205">
            <v>27.507260735689794</v>
          </cell>
          <cell r="P205">
            <v>18.405087374798345</v>
          </cell>
          <cell r="Q205">
            <v>25.104040495344844</v>
          </cell>
          <cell r="R205">
            <v>28.124122656198448</v>
          </cell>
          <cell r="S205">
            <v>25.437384568333826</v>
          </cell>
          <cell r="T205">
            <v>28.026256714541059</v>
          </cell>
          <cell r="U205">
            <v>30.044336167090485</v>
          </cell>
          <cell r="V205">
            <v>31.401170147547269</v>
          </cell>
          <cell r="W205">
            <v>7</v>
          </cell>
        </row>
        <row r="206">
          <cell r="N206" t="str">
            <v>Santa Marta</v>
          </cell>
          <cell r="Q206">
            <v>34.736464411836906</v>
          </cell>
          <cell r="R206">
            <v>37.561377912712892</v>
          </cell>
          <cell r="S206">
            <v>28.214838701537008</v>
          </cell>
          <cell r="T206">
            <v>30.27319731693683</v>
          </cell>
          <cell r="U206">
            <v>31.864735293865408</v>
          </cell>
          <cell r="V206">
            <v>31.294372036345337</v>
          </cell>
          <cell r="W206">
            <v>8</v>
          </cell>
        </row>
        <row r="207">
          <cell r="N207" t="str">
            <v>Manizales</v>
          </cell>
          <cell r="O207">
            <v>28.900004049345679</v>
          </cell>
          <cell r="P207">
            <v>28.259410743674625</v>
          </cell>
          <cell r="Q207">
            <v>27.13294318024656</v>
          </cell>
          <cell r="R207">
            <v>31.817993832432776</v>
          </cell>
          <cell r="S207">
            <v>21.478282274486983</v>
          </cell>
          <cell r="T207">
            <v>25.89649670102882</v>
          </cell>
          <cell r="U207">
            <v>19.615251119364132</v>
          </cell>
          <cell r="V207">
            <v>29.891990716557455</v>
          </cell>
          <cell r="W207">
            <v>9</v>
          </cell>
        </row>
        <row r="208">
          <cell r="N208" t="str">
            <v>Popayán</v>
          </cell>
          <cell r="Q208">
            <v>48.382600061106025</v>
          </cell>
          <cell r="R208">
            <v>47.689578561217985</v>
          </cell>
          <cell r="S208">
            <v>33.923107100823856</v>
          </cell>
          <cell r="T208">
            <v>36.025416225412755</v>
          </cell>
          <cell r="U208">
            <v>34.595393722098386</v>
          </cell>
          <cell r="V208">
            <v>29.265067561702502</v>
          </cell>
          <cell r="W208">
            <v>10</v>
          </cell>
        </row>
        <row r="209">
          <cell r="N209" t="str">
            <v>Cúcuta</v>
          </cell>
          <cell r="O209">
            <v>36.499093946429589</v>
          </cell>
          <cell r="P209">
            <v>35.808243924644941</v>
          </cell>
          <cell r="Q209">
            <v>40.322779567229126</v>
          </cell>
          <cell r="R209">
            <v>40.960173650434129</v>
          </cell>
          <cell r="S209">
            <v>27.648932691858569</v>
          </cell>
          <cell r="T209">
            <v>28.912328662815479</v>
          </cell>
          <cell r="U209">
            <v>37.972833453392113</v>
          </cell>
          <cell r="V209">
            <v>29.126453889163894</v>
          </cell>
          <cell r="W209">
            <v>11</v>
          </cell>
        </row>
        <row r="210">
          <cell r="N210" t="str">
            <v>Riohacha</v>
          </cell>
          <cell r="Q210">
            <v>39.857388433444832</v>
          </cell>
          <cell r="R210">
            <v>43.437450367939014</v>
          </cell>
          <cell r="S210">
            <v>35.519866900509193</v>
          </cell>
          <cell r="T210">
            <v>34.522544680196951</v>
          </cell>
          <cell r="U210">
            <v>41.971755044482691</v>
          </cell>
          <cell r="V210">
            <v>28.632111271161499</v>
          </cell>
          <cell r="W210">
            <v>12</v>
          </cell>
        </row>
        <row r="211">
          <cell r="N211" t="str">
            <v>Pereira</v>
          </cell>
          <cell r="O211">
            <v>32.488049746566197</v>
          </cell>
          <cell r="P211">
            <v>37.781805159895235</v>
          </cell>
          <cell r="Q211">
            <v>28.592024785992454</v>
          </cell>
          <cell r="R211">
            <v>28.21375498117385</v>
          </cell>
          <cell r="S211">
            <v>22.243586737325892</v>
          </cell>
          <cell r="T211">
            <v>23.877885105321926</v>
          </cell>
          <cell r="U211">
            <v>26.751584227286362</v>
          </cell>
          <cell r="V211">
            <v>28.222517623848141</v>
          </cell>
          <cell r="W211">
            <v>13</v>
          </cell>
        </row>
        <row r="212">
          <cell r="N212" t="str">
            <v>Cali</v>
          </cell>
          <cell r="O212">
            <v>34.018944717947065</v>
          </cell>
          <cell r="P212">
            <v>38.232650303366952</v>
          </cell>
          <cell r="Q212">
            <v>38.546326056687512</v>
          </cell>
          <cell r="R212">
            <v>41.175164159854972</v>
          </cell>
          <cell r="S212">
            <v>33.77177186801805</v>
          </cell>
          <cell r="T212">
            <v>38.113279771037348</v>
          </cell>
          <cell r="U212">
            <v>32.917454937671259</v>
          </cell>
          <cell r="V212">
            <v>27.621297184412107</v>
          </cell>
          <cell r="W212">
            <v>14</v>
          </cell>
        </row>
        <row r="213">
          <cell r="N213" t="str">
            <v>Armenia</v>
          </cell>
          <cell r="Q213">
            <v>36.246519736670919</v>
          </cell>
          <cell r="R213">
            <v>36.9161053148813</v>
          </cell>
          <cell r="S213">
            <v>24.403396715598543</v>
          </cell>
          <cell r="T213">
            <v>33.447375106991252</v>
          </cell>
          <cell r="U213">
            <v>22.249923775124888</v>
          </cell>
          <cell r="V213">
            <v>27.420970665112343</v>
          </cell>
          <cell r="W213">
            <v>15</v>
          </cell>
        </row>
        <row r="214">
          <cell r="N214" t="str">
            <v>Montería</v>
          </cell>
          <cell r="O214">
            <v>41.746743391342399</v>
          </cell>
          <cell r="P214">
            <v>39.843357674322171</v>
          </cell>
          <cell r="Q214">
            <v>40.780157279243191</v>
          </cell>
          <cell r="R214">
            <v>40.040991034329991</v>
          </cell>
          <cell r="S214">
            <v>31.061506223038869</v>
          </cell>
          <cell r="T214">
            <v>29.918382067023014</v>
          </cell>
          <cell r="U214">
            <v>32.57048034178959</v>
          </cell>
          <cell r="V214">
            <v>22.921242963058187</v>
          </cell>
          <cell r="W214">
            <v>16</v>
          </cell>
        </row>
        <row r="215">
          <cell r="N215" t="str">
            <v>Villavicencio</v>
          </cell>
          <cell r="O215">
            <v>33.686982285090373</v>
          </cell>
          <cell r="P215">
            <v>32.484981836600198</v>
          </cell>
          <cell r="Q215">
            <v>38.491173606265598</v>
          </cell>
          <cell r="R215">
            <v>34.617716655845726</v>
          </cell>
          <cell r="S215">
            <v>22.884493627329537</v>
          </cell>
          <cell r="T215">
            <v>32.419820742058775</v>
          </cell>
          <cell r="U215">
            <v>23.978918370860676</v>
          </cell>
          <cell r="V215">
            <v>22.206487959461736</v>
          </cell>
          <cell r="W215">
            <v>17</v>
          </cell>
        </row>
        <row r="216">
          <cell r="N216" t="str">
            <v>Florencia</v>
          </cell>
          <cell r="Q216">
            <v>38.777563878193902</v>
          </cell>
          <cell r="R216">
            <v>40.373502912241754</v>
          </cell>
          <cell r="S216">
            <v>15.968843739759523</v>
          </cell>
          <cell r="T216">
            <v>12.979864172524721</v>
          </cell>
          <cell r="U216">
            <v>18.331638069511374</v>
          </cell>
          <cell r="V216">
            <v>21.342110851560843</v>
          </cell>
          <cell r="W216">
            <v>18</v>
          </cell>
        </row>
        <row r="217">
          <cell r="N217" t="str">
            <v>Tunja</v>
          </cell>
          <cell r="Q217">
            <v>40.228320391052812</v>
          </cell>
          <cell r="R217">
            <v>27.292226464903596</v>
          </cell>
          <cell r="S217">
            <v>22.151744759528832</v>
          </cell>
          <cell r="T217">
            <v>13.670903534746198</v>
          </cell>
          <cell r="U217">
            <v>31.594704138543218</v>
          </cell>
          <cell r="V217">
            <v>20.363941769316909</v>
          </cell>
          <cell r="W217">
            <v>19</v>
          </cell>
        </row>
        <row r="218">
          <cell r="N218" t="str">
            <v>Barranquilla</v>
          </cell>
          <cell r="O218">
            <v>28.488360141965508</v>
          </cell>
          <cell r="P218">
            <v>29.823189840644886</v>
          </cell>
          <cell r="Q218">
            <v>29.369942471180771</v>
          </cell>
          <cell r="R218">
            <v>21.656644096153546</v>
          </cell>
          <cell r="S218">
            <v>13.395125508746231</v>
          </cell>
          <cell r="T218">
            <v>14.722999249505357</v>
          </cell>
          <cell r="U218">
            <v>21.557252586603774</v>
          </cell>
          <cell r="V218">
            <v>18.856139213658267</v>
          </cell>
          <cell r="W218">
            <v>20</v>
          </cell>
        </row>
        <row r="219">
          <cell r="N219" t="str">
            <v>Valledupar</v>
          </cell>
          <cell r="Q219">
            <v>38.870097670328981</v>
          </cell>
          <cell r="R219">
            <v>40.023145610252286</v>
          </cell>
          <cell r="S219">
            <v>20.861188844209615</v>
          </cell>
          <cell r="T219">
            <v>23.046713732389254</v>
          </cell>
          <cell r="U219">
            <v>34.570650779395734</v>
          </cell>
          <cell r="V219">
            <v>18.558286525324576</v>
          </cell>
          <cell r="W219">
            <v>21</v>
          </cell>
        </row>
        <row r="220">
          <cell r="N220" t="str">
            <v>Quibdó</v>
          </cell>
          <cell r="Q220">
            <v>32.093858885017426</v>
          </cell>
          <cell r="R220">
            <v>28.143090113201787</v>
          </cell>
          <cell r="S220">
            <v>20.064235605683535</v>
          </cell>
          <cell r="T220">
            <v>18.853872031331068</v>
          </cell>
          <cell r="U220">
            <v>22.702409094734264</v>
          </cell>
          <cell r="V220">
            <v>18.208767649885413</v>
          </cell>
          <cell r="W220">
            <v>22</v>
          </cell>
        </row>
        <row r="221">
          <cell r="N221" t="str">
            <v>Cartagena</v>
          </cell>
          <cell r="O221">
            <v>17.864277534900022</v>
          </cell>
          <cell r="P221">
            <v>30.960186384353928</v>
          </cell>
          <cell r="Q221">
            <v>30.468041139054598</v>
          </cell>
          <cell r="R221">
            <v>26.717828801292093</v>
          </cell>
          <cell r="S221">
            <v>18.588987171768622</v>
          </cell>
          <cell r="T221">
            <v>22.36330413183844</v>
          </cell>
          <cell r="U221">
            <v>27.27861013381651</v>
          </cell>
          <cell r="V221">
            <v>16.935180983083207</v>
          </cell>
          <cell r="W221">
            <v>23</v>
          </cell>
        </row>
        <row r="222">
          <cell r="N222" t="str">
            <v>San Andrés</v>
          </cell>
          <cell r="Q222">
            <v>22.743703023696138</v>
          </cell>
          <cell r="R222">
            <v>16.925995686948923</v>
          </cell>
          <cell r="S222">
            <v>6.498252941885216</v>
          </cell>
          <cell r="T222">
            <v>10.772729582761597</v>
          </cell>
          <cell r="U222">
            <v>4.059325583830768</v>
          </cell>
          <cell r="V222">
            <v>9.3912958721185245</v>
          </cell>
          <cell r="W222">
            <v>24</v>
          </cell>
        </row>
        <row r="230">
          <cell r="N230" t="str">
            <v>Pasto</v>
          </cell>
          <cell r="O230">
            <v>8.9262727665356945</v>
          </cell>
          <cell r="P230">
            <v>8.1220190393190208</v>
          </cell>
          <cell r="Q230">
            <v>13.212294229641094</v>
          </cell>
          <cell r="R230">
            <v>10.013154762144952</v>
          </cell>
          <cell r="S230">
            <v>8.7899655279452364</v>
          </cell>
          <cell r="T230">
            <v>12.491059296401101</v>
          </cell>
          <cell r="U230">
            <v>14.107500498850795</v>
          </cell>
          <cell r="V230">
            <v>13.626608702841239</v>
          </cell>
          <cell r="W230">
            <v>1</v>
          </cell>
        </row>
        <row r="231">
          <cell r="N231" t="str">
            <v>Neiva</v>
          </cell>
          <cell r="Q231">
            <v>12.401606466717901</v>
          </cell>
          <cell r="R231">
            <v>15.315226216296404</v>
          </cell>
          <cell r="S231">
            <v>11.370323989198159</v>
          </cell>
          <cell r="T231">
            <v>8.9565043077526614</v>
          </cell>
          <cell r="U231">
            <v>14.541941402204525</v>
          </cell>
          <cell r="V231">
            <v>13.390079306438105</v>
          </cell>
          <cell r="W231">
            <v>2</v>
          </cell>
        </row>
        <row r="232">
          <cell r="N232" t="str">
            <v>Bucaramanga</v>
          </cell>
          <cell r="O232">
            <v>14.73674031173084</v>
          </cell>
          <cell r="P232">
            <v>9.685306101755522</v>
          </cell>
          <cell r="Q232">
            <v>5.9957570030323399</v>
          </cell>
          <cell r="R232">
            <v>6.3379217171955755</v>
          </cell>
          <cell r="S232">
            <v>2.1732897414352674</v>
          </cell>
          <cell r="T232">
            <v>8.0791134294533666</v>
          </cell>
          <cell r="U232">
            <v>10.039636996381068</v>
          </cell>
          <cell r="V232">
            <v>12.665278275836334</v>
          </cell>
          <cell r="W232">
            <v>3</v>
          </cell>
        </row>
        <row r="233">
          <cell r="N233" t="str">
            <v>Bogotá</v>
          </cell>
          <cell r="O233">
            <v>15.787100631706272</v>
          </cell>
          <cell r="P233">
            <v>15.880042118304715</v>
          </cell>
          <cell r="Q233">
            <v>8.6640210262511896</v>
          </cell>
          <cell r="R233">
            <v>8.901751093893381</v>
          </cell>
          <cell r="S233">
            <v>7.2888716317804496</v>
          </cell>
          <cell r="T233">
            <v>8.2108883320857995</v>
          </cell>
          <cell r="U233">
            <v>12.699081999462503</v>
          </cell>
          <cell r="V233">
            <v>12.45520658356566</v>
          </cell>
          <cell r="W233">
            <v>4</v>
          </cell>
        </row>
        <row r="234">
          <cell r="N234" t="str">
            <v>Medellín</v>
          </cell>
          <cell r="O234">
            <v>11.925956332962114</v>
          </cell>
          <cell r="P234">
            <v>6.2594163613361813</v>
          </cell>
          <cell r="Q234">
            <v>6.7137078550122036</v>
          </cell>
          <cell r="R234">
            <v>8.36157569204879</v>
          </cell>
          <cell r="S234">
            <v>8.5913602284609603</v>
          </cell>
          <cell r="T234">
            <v>10.219505606471184</v>
          </cell>
          <cell r="U234">
            <v>11.223190745985756</v>
          </cell>
          <cell r="V234">
            <v>10.812067115627686</v>
          </cell>
          <cell r="W234">
            <v>5</v>
          </cell>
        </row>
        <row r="235">
          <cell r="N235" t="str">
            <v>Ibagué</v>
          </cell>
          <cell r="O235">
            <v>20.094741536677187</v>
          </cell>
          <cell r="P235">
            <v>14.831503519716449</v>
          </cell>
          <cell r="Q235">
            <v>13.935863247863251</v>
          </cell>
          <cell r="R235">
            <v>14.3324535675597</v>
          </cell>
          <cell r="S235">
            <v>10.657435515528656</v>
          </cell>
          <cell r="T235">
            <v>13.411138048806384</v>
          </cell>
          <cell r="U235">
            <v>10.892437698925628</v>
          </cell>
          <cell r="V235">
            <v>10.801115755667261</v>
          </cell>
          <cell r="W235">
            <v>6</v>
          </cell>
        </row>
        <row r="236">
          <cell r="N236" t="str">
            <v>Colombia</v>
          </cell>
          <cell r="O236">
            <v>12.833341719364451</v>
          </cell>
          <cell r="P236">
            <v>11.39639795496794</v>
          </cell>
          <cell r="Q236">
            <v>11.754959358052423</v>
          </cell>
          <cell r="R236">
            <v>10.803994832544522</v>
          </cell>
          <cell r="S236">
            <v>7.8192871225280234</v>
          </cell>
          <cell r="T236">
            <v>9.8256363471251671</v>
          </cell>
          <cell r="U236">
            <v>10.049886173640893</v>
          </cell>
          <cell r="V236">
            <v>10.582776397761634</v>
          </cell>
          <cell r="W236" t="str">
            <v/>
          </cell>
        </row>
        <row r="237">
          <cell r="N237" t="str">
            <v>Armenia</v>
          </cell>
          <cell r="Q237">
            <v>13.810725716218681</v>
          </cell>
          <cell r="R237">
            <v>13.821343240509885</v>
          </cell>
          <cell r="S237">
            <v>8.5484709006649595</v>
          </cell>
          <cell r="T237">
            <v>13.664539586144297</v>
          </cell>
          <cell r="U237">
            <v>8.0420761310598774</v>
          </cell>
          <cell r="V237">
            <v>9.8544184479194179</v>
          </cell>
          <cell r="W237">
            <v>7</v>
          </cell>
        </row>
        <row r="238">
          <cell r="N238" t="str">
            <v>Cúcuta</v>
          </cell>
          <cell r="O238">
            <v>12.612953330151363</v>
          </cell>
          <cell r="P238">
            <v>7.9260917861836715</v>
          </cell>
          <cell r="Q238">
            <v>10.503851031772298</v>
          </cell>
          <cell r="R238">
            <v>11.624386560966403</v>
          </cell>
          <cell r="S238">
            <v>5.7260965014713445</v>
          </cell>
          <cell r="T238">
            <v>7.9092058014833366</v>
          </cell>
          <cell r="U238">
            <v>11.705911064579519</v>
          </cell>
          <cell r="V238">
            <v>8.7376205552768571</v>
          </cell>
          <cell r="W238">
            <v>8</v>
          </cell>
        </row>
        <row r="239">
          <cell r="N239" t="str">
            <v>Manizales</v>
          </cell>
          <cell r="O239">
            <v>13.542068300137505</v>
          </cell>
          <cell r="P239">
            <v>10.446009829686256</v>
          </cell>
          <cell r="Q239">
            <v>9.0470930816347028</v>
          </cell>
          <cell r="R239">
            <v>12.562237586197597</v>
          </cell>
          <cell r="S239">
            <v>6.4698159792930072</v>
          </cell>
          <cell r="T239">
            <v>9.1300009908872539</v>
          </cell>
          <cell r="U239">
            <v>6.6903266113637141</v>
          </cell>
          <cell r="V239">
            <v>8.679423686002762</v>
          </cell>
          <cell r="W239">
            <v>9</v>
          </cell>
        </row>
        <row r="240">
          <cell r="N240" t="str">
            <v>Cali</v>
          </cell>
          <cell r="O240">
            <v>11.558066014852685</v>
          </cell>
          <cell r="P240">
            <v>17.061010799640442</v>
          </cell>
          <cell r="Q240">
            <v>13.186488694226304</v>
          </cell>
          <cell r="R240">
            <v>13.150065415919546</v>
          </cell>
          <cell r="S240">
            <v>12.331101359285974</v>
          </cell>
          <cell r="T240">
            <v>15.666345765724232</v>
          </cell>
          <cell r="U240">
            <v>12.301480955452051</v>
          </cell>
          <cell r="V240">
            <v>8.159784679397081</v>
          </cell>
          <cell r="W240">
            <v>10</v>
          </cell>
        </row>
        <row r="241">
          <cell r="N241" t="str">
            <v>Pereira</v>
          </cell>
          <cell r="O241">
            <v>12.649930881689</v>
          </cell>
          <cell r="P241">
            <v>14.115451450660998</v>
          </cell>
          <cell r="Q241">
            <v>7.8269671104198659</v>
          </cell>
          <cell r="R241">
            <v>7.0649674239378832</v>
          </cell>
          <cell r="S241">
            <v>5.0286076068095484</v>
          </cell>
          <cell r="T241">
            <v>6.4452900553983588</v>
          </cell>
          <cell r="U241">
            <v>8.0326013660836022</v>
          </cell>
          <cell r="V241">
            <v>7.2996615579561954</v>
          </cell>
          <cell r="W241">
            <v>11</v>
          </cell>
        </row>
        <row r="242">
          <cell r="N242" t="str">
            <v>Sincelejo</v>
          </cell>
          <cell r="Q242">
            <v>14.302916918265558</v>
          </cell>
          <cell r="R242">
            <v>12.996860524799336</v>
          </cell>
          <cell r="S242">
            <v>4.9856621047098812</v>
          </cell>
          <cell r="T242">
            <v>5.0215165938579904</v>
          </cell>
          <cell r="U242">
            <v>7.3469269619831827</v>
          </cell>
          <cell r="V242">
            <v>6.6145206356919619</v>
          </cell>
          <cell r="W242">
            <v>12</v>
          </cell>
        </row>
        <row r="243">
          <cell r="N243" t="str">
            <v>Popayán</v>
          </cell>
          <cell r="Q243">
            <v>17.229351257765561</v>
          </cell>
          <cell r="R243">
            <v>14.776765467394609</v>
          </cell>
          <cell r="S243">
            <v>5.5855991791652837</v>
          </cell>
          <cell r="T243">
            <v>10.844429784205136</v>
          </cell>
          <cell r="U243">
            <v>7.9285718443154893</v>
          </cell>
          <cell r="V243">
            <v>6.4240039350713234</v>
          </cell>
          <cell r="W243">
            <v>13</v>
          </cell>
        </row>
        <row r="244">
          <cell r="N244" t="str">
            <v>Tunja</v>
          </cell>
          <cell r="Q244">
            <v>13.580628860769936</v>
          </cell>
          <cell r="R244">
            <v>8.4867769763824086</v>
          </cell>
          <cell r="S244">
            <v>4.7943842142278958</v>
          </cell>
          <cell r="T244">
            <v>3.5662102227911614</v>
          </cell>
          <cell r="U244">
            <v>7.3266116200780456</v>
          </cell>
          <cell r="V244">
            <v>5.8978563429851212</v>
          </cell>
          <cell r="W244">
            <v>14</v>
          </cell>
        </row>
        <row r="245">
          <cell r="N245" t="str">
            <v>Riohacha</v>
          </cell>
          <cell r="Q245">
            <v>12.046891775321621</v>
          </cell>
          <cell r="R245">
            <v>13.656096140610941</v>
          </cell>
          <cell r="S245">
            <v>9.4949955227281162</v>
          </cell>
          <cell r="T245">
            <v>7.7505956606068276</v>
          </cell>
          <cell r="U245">
            <v>7.5012961158001685</v>
          </cell>
          <cell r="V245">
            <v>4.4785713179375186</v>
          </cell>
          <cell r="W245">
            <v>15</v>
          </cell>
        </row>
        <row r="246">
          <cell r="N246" t="str">
            <v>Barranquilla</v>
          </cell>
          <cell r="O246">
            <v>7.3801407722670911</v>
          </cell>
          <cell r="P246">
            <v>2.7860574092035884</v>
          </cell>
          <cell r="Q246">
            <v>5.17051227695704</v>
          </cell>
          <cell r="R246">
            <v>3.1125211105323807</v>
          </cell>
          <cell r="S246">
            <v>2.8523356458266371</v>
          </cell>
          <cell r="T246">
            <v>2.2820580609947472</v>
          </cell>
          <cell r="U246">
            <v>4.7767565079031735</v>
          </cell>
          <cell r="V246">
            <v>4.0211559512631458</v>
          </cell>
          <cell r="W246">
            <v>16</v>
          </cell>
        </row>
        <row r="247">
          <cell r="N247" t="str">
            <v>Quibdó</v>
          </cell>
          <cell r="Q247">
            <v>8.0738240418118465</v>
          </cell>
          <cell r="R247">
            <v>2.8886960336458221</v>
          </cell>
          <cell r="S247">
            <v>3.0662171426424871</v>
          </cell>
          <cell r="T247">
            <v>2.4443923747677783</v>
          </cell>
          <cell r="U247">
            <v>1.9730248712828868</v>
          </cell>
          <cell r="V247">
            <v>3.8826051600502698</v>
          </cell>
          <cell r="W247">
            <v>17</v>
          </cell>
        </row>
        <row r="248">
          <cell r="N248" t="str">
            <v>Santa Marta</v>
          </cell>
          <cell r="Q248">
            <v>8.7639562966739906</v>
          </cell>
          <cell r="R248">
            <v>8.5275776818671858</v>
          </cell>
          <cell r="S248">
            <v>3.4327182535748464</v>
          </cell>
          <cell r="T248">
            <v>4.2923770262716596</v>
          </cell>
          <cell r="U248">
            <v>4.6100805310417581</v>
          </cell>
          <cell r="V248">
            <v>3.84530053776259</v>
          </cell>
          <cell r="W248">
            <v>18</v>
          </cell>
        </row>
        <row r="249">
          <cell r="N249" t="str">
            <v>Montería</v>
          </cell>
          <cell r="O249">
            <v>14.823505312066446</v>
          </cell>
          <cell r="P249">
            <v>13.781990739674278</v>
          </cell>
          <cell r="Q249">
            <v>11.40153603590532</v>
          </cell>
          <cell r="R249">
            <v>9.9716508512575892</v>
          </cell>
          <cell r="S249">
            <v>5.2955657336443638</v>
          </cell>
          <cell r="T249">
            <v>4.1381158366190718</v>
          </cell>
          <cell r="U249">
            <v>5.1665595133469768</v>
          </cell>
          <cell r="V249">
            <v>3.6856750738193633</v>
          </cell>
          <cell r="W249">
            <v>19</v>
          </cell>
        </row>
        <row r="250">
          <cell r="N250" t="str">
            <v>Villavicencio</v>
          </cell>
          <cell r="O250">
            <v>11.511039278443768</v>
          </cell>
          <cell r="P250">
            <v>10.605210653682697</v>
          </cell>
          <cell r="Q250">
            <v>11.185882247586783</v>
          </cell>
          <cell r="R250">
            <v>8.7651426128731647</v>
          </cell>
          <cell r="S250">
            <v>2.8360448151512654</v>
          </cell>
          <cell r="T250">
            <v>8.8011095843741067</v>
          </cell>
          <cell r="U250">
            <v>4.7114826647281269</v>
          </cell>
          <cell r="V250">
            <v>3.563019549608855</v>
          </cell>
          <cell r="W250">
            <v>20</v>
          </cell>
        </row>
        <row r="251">
          <cell r="N251" t="str">
            <v>Florencia</v>
          </cell>
          <cell r="Q251">
            <v>13.138156907845392</v>
          </cell>
          <cell r="R251">
            <v>11.126890944739278</v>
          </cell>
          <cell r="S251">
            <v>3.2706511053414338</v>
          </cell>
          <cell r="T251">
            <v>0.89836768735851313</v>
          </cell>
          <cell r="U251">
            <v>2.149928020765592</v>
          </cell>
          <cell r="V251">
            <v>3.4922488851136126</v>
          </cell>
          <cell r="W251">
            <v>21</v>
          </cell>
        </row>
        <row r="252">
          <cell r="N252" t="str">
            <v>Valledupar</v>
          </cell>
          <cell r="Q252">
            <v>8.3464695833102294</v>
          </cell>
          <cell r="R252">
            <v>5.3717306825518651</v>
          </cell>
          <cell r="S252">
            <v>1.0676634176164463</v>
          </cell>
          <cell r="T252">
            <v>1.7351941098001957</v>
          </cell>
          <cell r="U252">
            <v>7.2513070113541618</v>
          </cell>
          <cell r="V252">
            <v>2.7525923662403353</v>
          </cell>
          <cell r="W252">
            <v>22</v>
          </cell>
        </row>
        <row r="253">
          <cell r="N253" t="str">
            <v>Cartagena</v>
          </cell>
          <cell r="O253">
            <v>4.0145879736074699</v>
          </cell>
          <cell r="P253">
            <v>5.5636798838374357</v>
          </cell>
          <cell r="Q253">
            <v>8.1610424828159864</v>
          </cell>
          <cell r="R253">
            <v>4.5203802767273551</v>
          </cell>
          <cell r="S253">
            <v>2.0355670819246976</v>
          </cell>
          <cell r="T253">
            <v>2.1416622965987284</v>
          </cell>
          <cell r="U253">
            <v>2.1238986277762075</v>
          </cell>
          <cell r="V253">
            <v>2.6925243736404756</v>
          </cell>
          <cell r="W253">
            <v>23</v>
          </cell>
        </row>
        <row r="254">
          <cell r="N254" t="str">
            <v>San Andrés</v>
          </cell>
          <cell r="Q254">
            <v>6.7961443571059714</v>
          </cell>
          <cell r="R254">
            <v>4.2871181721398735</v>
          </cell>
          <cell r="S254">
            <v>1.8260438839578559</v>
          </cell>
          <cell r="T254">
            <v>2.1243075672104488</v>
          </cell>
          <cell r="U254">
            <v>1.2815478060529899</v>
          </cell>
          <cell r="V254">
            <v>2.4404210731517129</v>
          </cell>
          <cell r="W254">
            <v>24</v>
          </cell>
        </row>
        <row r="262">
          <cell r="N262" t="str">
            <v>Neiva</v>
          </cell>
          <cell r="Q262">
            <v>27.483295758897224</v>
          </cell>
          <cell r="R262">
            <v>31.443041701262469</v>
          </cell>
          <cell r="S262">
            <v>24.009446108542214</v>
          </cell>
          <cell r="T262">
            <v>25.137574337563134</v>
          </cell>
          <cell r="U262">
            <v>27.771793610569762</v>
          </cell>
          <cell r="V262">
            <v>25.470075365745526</v>
          </cell>
          <cell r="W262">
            <v>1</v>
          </cell>
        </row>
        <row r="263">
          <cell r="N263" t="str">
            <v>Bogotá</v>
          </cell>
          <cell r="O263">
            <v>4.0054365012798003</v>
          </cell>
          <cell r="P263">
            <v>4.1697973816108105</v>
          </cell>
          <cell r="Q263">
            <v>18.448730711844046</v>
          </cell>
          <cell r="R263">
            <v>22.957405063628737</v>
          </cell>
          <cell r="S263">
            <v>20.540228523694786</v>
          </cell>
          <cell r="T263">
            <v>16.829562407282186</v>
          </cell>
          <cell r="U263">
            <v>21.921205406574828</v>
          </cell>
          <cell r="V263">
            <v>21.243309702486389</v>
          </cell>
          <cell r="W263">
            <v>2</v>
          </cell>
        </row>
        <row r="264">
          <cell r="N264" t="str">
            <v>Manizales</v>
          </cell>
          <cell r="O264">
            <v>3.1723982513869013</v>
          </cell>
          <cell r="P264">
            <v>3.6941925373861735</v>
          </cell>
          <cell r="Q264">
            <v>13.246575108889843</v>
          </cell>
          <cell r="R264">
            <v>17.956431442005986</v>
          </cell>
          <cell r="S264">
            <v>12.890214156242308</v>
          </cell>
          <cell r="T264">
            <v>17.403226192225297</v>
          </cell>
          <cell r="U264">
            <v>13.379438408941027</v>
          </cell>
          <cell r="V264">
            <v>20.748890813755892</v>
          </cell>
          <cell r="W264">
            <v>3</v>
          </cell>
        </row>
        <row r="265">
          <cell r="N265" t="str">
            <v>Ibagué</v>
          </cell>
          <cell r="O265">
            <v>2.7925583563133567</v>
          </cell>
          <cell r="P265">
            <v>3.6754014890897015</v>
          </cell>
          <cell r="Q265">
            <v>23.890598290598295</v>
          </cell>
          <cell r="R265">
            <v>25.154731864652607</v>
          </cell>
          <cell r="S265">
            <v>15.880062354448436</v>
          </cell>
          <cell r="T265">
            <v>18.292408541749356</v>
          </cell>
          <cell r="U265">
            <v>14.262248890944218</v>
          </cell>
          <cell r="V265">
            <v>19.931556970798475</v>
          </cell>
          <cell r="W265">
            <v>4</v>
          </cell>
        </row>
        <row r="266">
          <cell r="N266" t="str">
            <v>Pasto</v>
          </cell>
          <cell r="O266">
            <v>3.3531723040945529</v>
          </cell>
          <cell r="P266">
            <v>2.7146022042121203</v>
          </cell>
          <cell r="Q266">
            <v>20.064211576296774</v>
          </cell>
          <cell r="R266">
            <v>17.874739224998891</v>
          </cell>
          <cell r="S266">
            <v>11.137455276184875</v>
          </cell>
          <cell r="T266">
            <v>14.293541916041047</v>
          </cell>
          <cell r="U266">
            <v>15.715832415694218</v>
          </cell>
          <cell r="V266">
            <v>19.843366770468762</v>
          </cell>
          <cell r="W266">
            <v>5</v>
          </cell>
        </row>
        <row r="267">
          <cell r="N267" t="str">
            <v>Riohacha</v>
          </cell>
          <cell r="Q267">
            <v>32.335217858095902</v>
          </cell>
          <cell r="R267">
            <v>32.892688866536083</v>
          </cell>
          <cell r="S267">
            <v>25.02132665009988</v>
          </cell>
          <cell r="T267">
            <v>20.058503592048211</v>
          </cell>
          <cell r="U267">
            <v>16.900935277161402</v>
          </cell>
          <cell r="V267">
            <v>19.479810417731517</v>
          </cell>
          <cell r="W267">
            <v>6</v>
          </cell>
        </row>
        <row r="268">
          <cell r="N268" t="str">
            <v>Medellín</v>
          </cell>
          <cell r="O268">
            <v>3.8903691203033266</v>
          </cell>
          <cell r="P268">
            <v>2.7896338876843636</v>
          </cell>
          <cell r="Q268">
            <v>12.308844797975233</v>
          </cell>
          <cell r="R268">
            <v>15.60236452991996</v>
          </cell>
          <cell r="S268">
            <v>11.291013425598486</v>
          </cell>
          <cell r="T268">
            <v>15.214719422307098</v>
          </cell>
          <cell r="U268">
            <v>16.735960062630642</v>
          </cell>
          <cell r="V268">
            <v>18.84990676812804</v>
          </cell>
          <cell r="W268">
            <v>7</v>
          </cell>
        </row>
        <row r="269">
          <cell r="N269" t="str">
            <v>Bucaramanga</v>
          </cell>
          <cell r="O269">
            <v>4.9672664072000652</v>
          </cell>
          <cell r="P269">
            <v>2.9020495729278126</v>
          </cell>
          <cell r="Q269">
            <v>13.070555954048116</v>
          </cell>
          <cell r="R269">
            <v>16.612185513051863</v>
          </cell>
          <cell r="S269">
            <v>11.353406313922727</v>
          </cell>
          <cell r="T269">
            <v>17.833550677919742</v>
          </cell>
          <cell r="U269">
            <v>24.062352489286674</v>
          </cell>
          <cell r="V269">
            <v>18.753882752246312</v>
          </cell>
          <cell r="W269">
            <v>8</v>
          </cell>
        </row>
        <row r="270">
          <cell r="N270" t="str">
            <v>Armenia</v>
          </cell>
          <cell r="Q270">
            <v>21.769665114100594</v>
          </cell>
          <cell r="R270">
            <v>21.733738563892711</v>
          </cell>
          <cell r="S270">
            <v>12.985141993418599</v>
          </cell>
          <cell r="T270">
            <v>19.456250138749461</v>
          </cell>
          <cell r="U270">
            <v>17.27959284189788</v>
          </cell>
          <cell r="V270">
            <v>18.365042212730305</v>
          </cell>
          <cell r="W270">
            <v>9</v>
          </cell>
        </row>
        <row r="271">
          <cell r="N271" t="str">
            <v>Popayán</v>
          </cell>
          <cell r="Q271">
            <v>22.574218352174359</v>
          </cell>
          <cell r="R271">
            <v>23.010350825827118</v>
          </cell>
          <cell r="S271">
            <v>12.171288891571356</v>
          </cell>
          <cell r="T271">
            <v>21.212015995092678</v>
          </cell>
          <cell r="U271">
            <v>22.919055462752244</v>
          </cell>
          <cell r="V271">
            <v>18.283614478747719</v>
          </cell>
          <cell r="W271">
            <v>10</v>
          </cell>
        </row>
        <row r="272">
          <cell r="N272" t="str">
            <v>Colombia</v>
          </cell>
          <cell r="O272">
            <v>3.0411427423314974</v>
          </cell>
          <cell r="P272">
            <v>3.2847752104795505</v>
          </cell>
          <cell r="Q272">
            <v>17.348819113653839</v>
          </cell>
          <cell r="R272">
            <v>19.77156230512508</v>
          </cell>
          <cell r="S272">
            <v>14.352505656301748</v>
          </cell>
          <cell r="T272">
            <v>15.590468249781381</v>
          </cell>
          <cell r="U272">
            <v>17.422162294882721</v>
          </cell>
          <cell r="V272">
            <v>17.201982899665847</v>
          </cell>
          <cell r="W272" t="str">
            <v/>
          </cell>
        </row>
        <row r="273">
          <cell r="N273" t="str">
            <v>Cúcuta</v>
          </cell>
          <cell r="O273">
            <v>1.3169124606635225</v>
          </cell>
          <cell r="P273">
            <v>3.8760605988986305</v>
          </cell>
          <cell r="Q273">
            <v>19.051661586086542</v>
          </cell>
          <cell r="R273">
            <v>23.844658361645902</v>
          </cell>
          <cell r="S273">
            <v>13.212760988369377</v>
          </cell>
          <cell r="T273">
            <v>11.868823109359576</v>
          </cell>
          <cell r="U273">
            <v>25.704248991597101</v>
          </cell>
          <cell r="V273">
            <v>16.97084414441052</v>
          </cell>
          <cell r="W273">
            <v>11</v>
          </cell>
        </row>
        <row r="274">
          <cell r="N274" t="str">
            <v>Barranquilla</v>
          </cell>
          <cell r="O274">
            <v>4.5842986630194291</v>
          </cell>
          <cell r="P274">
            <v>9.3137475500216897</v>
          </cell>
          <cell r="Q274">
            <v>11.476615668014123</v>
          </cell>
          <cell r="R274">
            <v>11.068696620179395</v>
          </cell>
          <cell r="S274">
            <v>5.8583930079840574</v>
          </cell>
          <cell r="T274">
            <v>8.6126935935048117</v>
          </cell>
          <cell r="U274">
            <v>8.0253370055972404</v>
          </cell>
          <cell r="V274">
            <v>15.791695860163548</v>
          </cell>
          <cell r="W274">
            <v>12</v>
          </cell>
        </row>
        <row r="275">
          <cell r="N275" t="str">
            <v>Cali</v>
          </cell>
          <cell r="O275">
            <v>2.4896929654214199</v>
          </cell>
          <cell r="P275">
            <v>2.4939594188564582</v>
          </cell>
          <cell r="Q275">
            <v>19.776629501526312</v>
          </cell>
          <cell r="R275">
            <v>21.805823228767444</v>
          </cell>
          <cell r="S275">
            <v>19.926560491163613</v>
          </cell>
          <cell r="T275">
            <v>22.140365827074376</v>
          </cell>
          <cell r="U275">
            <v>16.987104297233369</v>
          </cell>
          <cell r="V275">
            <v>15.697227986364448</v>
          </cell>
          <cell r="W275">
            <v>13</v>
          </cell>
        </row>
        <row r="276">
          <cell r="N276" t="str">
            <v>Tunja</v>
          </cell>
          <cell r="Q276">
            <v>23.021274840412914</v>
          </cell>
          <cell r="R276">
            <v>15.674350634045165</v>
          </cell>
          <cell r="S276">
            <v>15.571243425912412</v>
          </cell>
          <cell r="T276">
            <v>9.7404864424531592</v>
          </cell>
          <cell r="U276">
            <v>23.373306312492669</v>
          </cell>
          <cell r="V276">
            <v>15.613501839705645</v>
          </cell>
          <cell r="W276">
            <v>14</v>
          </cell>
        </row>
        <row r="277">
          <cell r="N277" t="str">
            <v>Valledupar</v>
          </cell>
          <cell r="Q277">
            <v>29.709048565838366</v>
          </cell>
          <cell r="R277">
            <v>29.56400979424771</v>
          </cell>
          <cell r="S277">
            <v>16.052975589874098</v>
          </cell>
          <cell r="T277">
            <v>19.260571634845785</v>
          </cell>
          <cell r="U277">
            <v>30.686702161780747</v>
          </cell>
          <cell r="V277">
            <v>15.576512498441966</v>
          </cell>
          <cell r="W277">
            <v>15</v>
          </cell>
        </row>
        <row r="278">
          <cell r="N278" t="str">
            <v>Sincelejo</v>
          </cell>
          <cell r="Q278">
            <v>20.748967717390169</v>
          </cell>
          <cell r="R278">
            <v>31.393807330060554</v>
          </cell>
          <cell r="S278">
            <v>14.161249758817307</v>
          </cell>
          <cell r="T278">
            <v>12.738475581926062</v>
          </cell>
          <cell r="U278">
            <v>21.86335943039898</v>
          </cell>
          <cell r="V278">
            <v>13.817685842711519</v>
          </cell>
          <cell r="W278">
            <v>16</v>
          </cell>
        </row>
        <row r="279">
          <cell r="N279" t="str">
            <v>Villavicencio</v>
          </cell>
          <cell r="O279">
            <v>3.9555619647274964</v>
          </cell>
          <cell r="P279">
            <v>3.9187920839891581</v>
          </cell>
          <cell r="Q279">
            <v>20.325145614041631</v>
          </cell>
          <cell r="R279">
            <v>23.144476579365801</v>
          </cell>
          <cell r="S279">
            <v>12.665854598507998</v>
          </cell>
          <cell r="T279">
            <v>24.251813650535826</v>
          </cell>
          <cell r="U279">
            <v>13.114482301251762</v>
          </cell>
          <cell r="V279">
            <v>13.816230614963029</v>
          </cell>
          <cell r="W279">
            <v>17</v>
          </cell>
        </row>
        <row r="280">
          <cell r="N280" t="str">
            <v>Quibdó</v>
          </cell>
          <cell r="Q280">
            <v>14.955357142857142</v>
          </cell>
          <cell r="R280">
            <v>19.053568192872195</v>
          </cell>
          <cell r="S280">
            <v>13.450973394814195</v>
          </cell>
          <cell r="T280">
            <v>17.365144186513586</v>
          </cell>
          <cell r="U280">
            <v>19.985770351839527</v>
          </cell>
          <cell r="V280">
            <v>13.32963702225179</v>
          </cell>
          <cell r="W280">
            <v>18</v>
          </cell>
        </row>
        <row r="281">
          <cell r="N281" t="str">
            <v>Florencia</v>
          </cell>
          <cell r="Q281">
            <v>21.017925896294816</v>
          </cell>
          <cell r="R281">
            <v>16.543718124895783</v>
          </cell>
          <cell r="S281">
            <v>9.355700637745457</v>
          </cell>
          <cell r="T281">
            <v>8.4356010961515526</v>
          </cell>
          <cell r="U281">
            <v>4.2131474657195422</v>
          </cell>
          <cell r="V281">
            <v>10.989063495434277</v>
          </cell>
          <cell r="W281">
            <v>19</v>
          </cell>
        </row>
        <row r="282">
          <cell r="N282" t="str">
            <v>Pereira</v>
          </cell>
          <cell r="O282">
            <v>2.4327550977663384</v>
          </cell>
          <cell r="P282">
            <v>2.8361289078550787</v>
          </cell>
          <cell r="Q282">
            <v>11.359588216778684</v>
          </cell>
          <cell r="R282">
            <v>12.825443733408662</v>
          </cell>
          <cell r="S282">
            <v>6.6541996904750738</v>
          </cell>
          <cell r="T282">
            <v>7.5717956223371381</v>
          </cell>
          <cell r="U282">
            <v>10.462175310517059</v>
          </cell>
          <cell r="V282">
            <v>10.949341962803457</v>
          </cell>
          <cell r="W282">
            <v>20</v>
          </cell>
        </row>
        <row r="283">
          <cell r="N283" t="str">
            <v>Santa Marta</v>
          </cell>
          <cell r="Q283">
            <v>23.004467273913768</v>
          </cell>
          <cell r="R283">
            <v>19.645693737072072</v>
          </cell>
          <cell r="S283">
            <v>9.0390948467768251</v>
          </cell>
          <cell r="T283">
            <v>12.116755170486304</v>
          </cell>
          <cell r="U283">
            <v>7.4364713853225961</v>
          </cell>
          <cell r="V283">
            <v>6.2950343055445197</v>
          </cell>
          <cell r="W283">
            <v>21</v>
          </cell>
        </row>
        <row r="284">
          <cell r="N284" t="str">
            <v>Montería</v>
          </cell>
          <cell r="O284">
            <v>2.9914708976973281</v>
          </cell>
          <cell r="P284">
            <v>3.4597221902282831</v>
          </cell>
          <cell r="Q284">
            <v>16.912838667866087</v>
          </cell>
          <cell r="R284">
            <v>13.534872585455792</v>
          </cell>
          <cell r="S284">
            <v>14.520978955495023</v>
          </cell>
          <cell r="T284">
            <v>5.3681268976521999</v>
          </cell>
          <cell r="U284">
            <v>7.738042574274945</v>
          </cell>
          <cell r="V284">
            <v>5.5957156413872378</v>
          </cell>
          <cell r="W284">
            <v>22</v>
          </cell>
        </row>
        <row r="285">
          <cell r="N285" t="str">
            <v>Cartagena</v>
          </cell>
          <cell r="O285">
            <v>1.5667196127977228</v>
          </cell>
          <cell r="P285">
            <v>3.2802646078392486</v>
          </cell>
          <cell r="Q285">
            <v>17.649060998934132</v>
          </cell>
          <cell r="R285">
            <v>14.093892407784244</v>
          </cell>
          <cell r="S285">
            <v>6.3293659982401707</v>
          </cell>
          <cell r="T285">
            <v>5.2748078958187241</v>
          </cell>
          <cell r="U285">
            <v>8.6689531386766827</v>
          </cell>
          <cell r="V285">
            <v>4.8702680709222079</v>
          </cell>
          <cell r="W285">
            <v>23</v>
          </cell>
        </row>
        <row r="286">
          <cell r="N286" t="str">
            <v>San Andrés</v>
          </cell>
          <cell r="Q286">
            <v>13.566469676975155</v>
          </cell>
          <cell r="R286">
            <v>7.4877842382551254</v>
          </cell>
          <cell r="S286">
            <v>4.1875845080793068</v>
          </cell>
          <cell r="T286">
            <v>4.4671443817655128</v>
          </cell>
          <cell r="U286">
            <v>2.8379935071735263</v>
          </cell>
          <cell r="V286">
            <v>3.0666699156878989</v>
          </cell>
          <cell r="W286">
            <v>24</v>
          </cell>
        </row>
        <row r="294">
          <cell r="N294" t="str">
            <v>Sincelejo</v>
          </cell>
          <cell r="Q294">
            <v>37.783812272906552</v>
          </cell>
          <cell r="R294">
            <v>39.422298776014031</v>
          </cell>
          <cell r="S294">
            <v>31.027737673069371</v>
          </cell>
          <cell r="T294">
            <v>29.147486470626589</v>
          </cell>
          <cell r="U294">
            <v>40.509978147928393</v>
          </cell>
          <cell r="V294">
            <v>33.18359525992026</v>
          </cell>
          <cell r="W294">
            <v>1</v>
          </cell>
        </row>
        <row r="295">
          <cell r="N295" t="str">
            <v>Pasto</v>
          </cell>
          <cell r="O295">
            <v>31.723251624864375</v>
          </cell>
          <cell r="P295">
            <v>27.401217084046102</v>
          </cell>
          <cell r="Q295">
            <v>36.494285127353656</v>
          </cell>
          <cell r="R295">
            <v>37.742465266989207</v>
          </cell>
          <cell r="S295">
            <v>30.133844696041429</v>
          </cell>
          <cell r="T295">
            <v>32.596931936652929</v>
          </cell>
          <cell r="U295">
            <v>33.221615389731802</v>
          </cell>
          <cell r="V295">
            <v>32.137025656571225</v>
          </cell>
          <cell r="W295">
            <v>2</v>
          </cell>
        </row>
        <row r="296">
          <cell r="N296" t="str">
            <v>Bucaramanga</v>
          </cell>
          <cell r="O296">
            <v>32.966410644312617</v>
          </cell>
          <cell r="P296">
            <v>29.55990618020552</v>
          </cell>
          <cell r="Q296">
            <v>26.190904502206891</v>
          </cell>
          <cell r="R296">
            <v>28.410347010307333</v>
          </cell>
          <cell r="S296">
            <v>13.650277228011912</v>
          </cell>
          <cell r="T296">
            <v>25.43267446176689</v>
          </cell>
          <cell r="U296">
            <v>32.981717927121615</v>
          </cell>
          <cell r="V296">
            <v>31.897690074576907</v>
          </cell>
          <cell r="W296">
            <v>3</v>
          </cell>
        </row>
        <row r="297">
          <cell r="N297" t="str">
            <v>Neiva</v>
          </cell>
          <cell r="Q297">
            <v>32.241674687936431</v>
          </cell>
          <cell r="R297">
            <v>39.769264207662211</v>
          </cell>
          <cell r="S297">
            <v>31.860588467032152</v>
          </cell>
          <cell r="T297">
            <v>31.81658479385943</v>
          </cell>
          <cell r="U297">
            <v>32.123563021582434</v>
          </cell>
          <cell r="V297">
            <v>31.61065957342003</v>
          </cell>
          <cell r="W297">
            <v>4</v>
          </cell>
        </row>
        <row r="298">
          <cell r="N298" t="str">
            <v>Santa Marta</v>
          </cell>
          <cell r="Q298">
            <v>32.181788042645785</v>
          </cell>
          <cell r="R298">
            <v>34.354679577773304</v>
          </cell>
          <cell r="S298">
            <v>27.253014263337288</v>
          </cell>
          <cell r="T298">
            <v>28.666154276131916</v>
          </cell>
          <cell r="U298">
            <v>30.579154552705379</v>
          </cell>
          <cell r="V298">
            <v>29.954932580995532</v>
          </cell>
          <cell r="W298">
            <v>5</v>
          </cell>
        </row>
        <row r="299">
          <cell r="N299" t="str">
            <v>Ibagué</v>
          </cell>
          <cell r="O299">
            <v>31.48019923312123</v>
          </cell>
          <cell r="P299">
            <v>32.269599855151185</v>
          </cell>
          <cell r="Q299">
            <v>36.613059829059829</v>
          </cell>
          <cell r="R299">
            <v>34.517732497105015</v>
          </cell>
          <cell r="S299">
            <v>27.001369525841124</v>
          </cell>
          <cell r="T299">
            <v>27.898084502342229</v>
          </cell>
          <cell r="U299">
            <v>25.415603729409341</v>
          </cell>
          <cell r="V299">
            <v>29.768051649791104</v>
          </cell>
          <cell r="W299">
            <v>6</v>
          </cell>
        </row>
        <row r="300">
          <cell r="N300" t="str">
            <v>Bogotá</v>
          </cell>
          <cell r="O300">
            <v>22.610459544266625</v>
          </cell>
          <cell r="P300">
            <v>27.078127825053429</v>
          </cell>
          <cell r="Q300">
            <v>23.592182155296797</v>
          </cell>
          <cell r="R300">
            <v>27.506473049362189</v>
          </cell>
          <cell r="S300">
            <v>25.832837151647752</v>
          </cell>
          <cell r="T300">
            <v>21.852803730548498</v>
          </cell>
          <cell r="U300">
            <v>28.601531140660484</v>
          </cell>
          <cell r="V300">
            <v>29.611384629239414</v>
          </cell>
          <cell r="W300">
            <v>7</v>
          </cell>
        </row>
        <row r="301">
          <cell r="N301" t="str">
            <v>Colombia</v>
          </cell>
          <cell r="O301">
            <v>25.589367565537696</v>
          </cell>
          <cell r="P301">
            <v>26.822879386921738</v>
          </cell>
          <cell r="Q301">
            <v>31.972683346739117</v>
          </cell>
          <cell r="R301">
            <v>31.945348650684863</v>
          </cell>
          <cell r="S301">
            <v>24.626390052941851</v>
          </cell>
          <cell r="T301">
            <v>26.724696995038151</v>
          </cell>
          <cell r="U301">
            <v>29.294214051808531</v>
          </cell>
          <cell r="V301">
            <v>28.273552669039848</v>
          </cell>
          <cell r="W301" t="str">
            <v/>
          </cell>
        </row>
        <row r="302">
          <cell r="N302" t="str">
            <v>Riohacha</v>
          </cell>
          <cell r="Q302">
            <v>36.140675325964864</v>
          </cell>
          <cell r="R302">
            <v>38.384774207210548</v>
          </cell>
          <cell r="S302">
            <v>31.491381913941009</v>
          </cell>
          <cell r="T302">
            <v>32.068016077184957</v>
          </cell>
          <cell r="U302">
            <v>39.799257584869665</v>
          </cell>
          <cell r="V302">
            <v>27.70317364434738</v>
          </cell>
          <cell r="W302">
            <v>8</v>
          </cell>
        </row>
        <row r="303">
          <cell r="N303" t="str">
            <v>Medellín</v>
          </cell>
          <cell r="O303">
            <v>21.243664672894198</v>
          </cell>
          <cell r="P303">
            <v>15.566400814106899</v>
          </cell>
          <cell r="Q303">
            <v>22.364435505739856</v>
          </cell>
          <cell r="R303">
            <v>24.171326365541436</v>
          </cell>
          <cell r="S303">
            <v>21.779995961344529</v>
          </cell>
          <cell r="T303">
            <v>23.921527286897152</v>
          </cell>
          <cell r="U303">
            <v>24.78311584165634</v>
          </cell>
          <cell r="V303">
            <v>27.470131663708695</v>
          </cell>
          <cell r="W303">
            <v>9</v>
          </cell>
        </row>
        <row r="304">
          <cell r="N304" t="str">
            <v>Popayán</v>
          </cell>
          <cell r="Q304">
            <v>42.727747224768322</v>
          </cell>
          <cell r="R304">
            <v>42.733180625642255</v>
          </cell>
          <cell r="S304">
            <v>31.793161722545793</v>
          </cell>
          <cell r="T304">
            <v>32.691851414616643</v>
          </cell>
          <cell r="U304">
            <v>31.861834944618739</v>
          </cell>
          <cell r="V304">
            <v>26.755880906223776</v>
          </cell>
          <cell r="W304">
            <v>10</v>
          </cell>
        </row>
        <row r="305">
          <cell r="N305" t="str">
            <v>Manizales</v>
          </cell>
          <cell r="O305">
            <v>21.764176671191372</v>
          </cell>
          <cell r="P305">
            <v>24.280299764192499</v>
          </cell>
          <cell r="Q305">
            <v>24.094068700540138</v>
          </cell>
          <cell r="R305">
            <v>26.439803285173564</v>
          </cell>
          <cell r="S305">
            <v>18.913591573984977</v>
          </cell>
          <cell r="T305">
            <v>22.525600768108468</v>
          </cell>
          <cell r="U305">
            <v>16.910554996355557</v>
          </cell>
          <cell r="V305">
            <v>26.156463034839355</v>
          </cell>
          <cell r="W305">
            <v>11</v>
          </cell>
        </row>
        <row r="306">
          <cell r="N306" t="str">
            <v>Pereira</v>
          </cell>
          <cell r="O306">
            <v>26.408780119991249</v>
          </cell>
          <cell r="P306">
            <v>31.488032247623554</v>
          </cell>
          <cell r="Q306">
            <v>25.418479636110025</v>
          </cell>
          <cell r="R306">
            <v>25.112600785398776</v>
          </cell>
          <cell r="S306">
            <v>20.622098203817472</v>
          </cell>
          <cell r="T306">
            <v>21.788792402510811</v>
          </cell>
          <cell r="U306">
            <v>23.43518335343531</v>
          </cell>
          <cell r="V306">
            <v>25.517086511239967</v>
          </cell>
          <cell r="W306">
            <v>12</v>
          </cell>
        </row>
        <row r="307">
          <cell r="N307" t="str">
            <v>Cúcuta</v>
          </cell>
          <cell r="O307">
            <v>30.733822494397838</v>
          </cell>
          <cell r="P307">
            <v>32.348561839710719</v>
          </cell>
          <cell r="Q307">
            <v>36.045122951409375</v>
          </cell>
          <cell r="R307">
            <v>36.417327293318237</v>
          </cell>
          <cell r="S307">
            <v>25.019010696436077</v>
          </cell>
          <cell r="T307">
            <v>25.042506386404646</v>
          </cell>
          <cell r="U307">
            <v>33.433251257895307</v>
          </cell>
          <cell r="V307">
            <v>24.925582137055109</v>
          </cell>
          <cell r="W307">
            <v>13</v>
          </cell>
        </row>
        <row r="308">
          <cell r="N308" t="str">
            <v>Armenia</v>
          </cell>
          <cell r="Q308">
            <v>31.180297155941822</v>
          </cell>
          <cell r="R308">
            <v>31.236724496083319</v>
          </cell>
          <cell r="S308">
            <v>20.376882180363921</v>
          </cell>
          <cell r="T308">
            <v>28.074009575562336</v>
          </cell>
          <cell r="U308">
            <v>18.267232685226446</v>
          </cell>
          <cell r="V308">
            <v>24.003196692197704</v>
          </cell>
          <cell r="W308">
            <v>14</v>
          </cell>
        </row>
        <row r="309">
          <cell r="N309" t="str">
            <v>Cali</v>
          </cell>
          <cell r="O309">
            <v>27.748046683208727</v>
          </cell>
          <cell r="P309">
            <v>29.340010525764516</v>
          </cell>
          <cell r="Q309">
            <v>33.450072631871066</v>
          </cell>
          <cell r="R309">
            <v>35.88075870065552</v>
          </cell>
          <cell r="S309">
            <v>28.441883067500985</v>
          </cell>
          <cell r="T309">
            <v>31.77732881777381</v>
          </cell>
          <cell r="U309">
            <v>27.922832012855142</v>
          </cell>
          <cell r="V309">
            <v>23.89617635883933</v>
          </cell>
          <cell r="W309">
            <v>15</v>
          </cell>
        </row>
        <row r="310">
          <cell r="N310" t="str">
            <v>Montería</v>
          </cell>
          <cell r="O310">
            <v>35.219093643211636</v>
          </cell>
          <cell r="P310">
            <v>34.86121029232222</v>
          </cell>
          <cell r="Q310">
            <v>37.076211756284877</v>
          </cell>
          <cell r="R310">
            <v>36.4531567795188</v>
          </cell>
          <cell r="S310">
            <v>28.935622085389124</v>
          </cell>
          <cell r="T310">
            <v>28.791728200799056</v>
          </cell>
          <cell r="U310">
            <v>31.289555795421702</v>
          </cell>
          <cell r="V310">
            <v>21.524818807018608</v>
          </cell>
          <cell r="W310">
            <v>16</v>
          </cell>
        </row>
        <row r="311">
          <cell r="N311" t="str">
            <v>Florencia</v>
          </cell>
          <cell r="Q311">
            <v>34.064828241412073</v>
          </cell>
          <cell r="R311">
            <v>35.759913983935235</v>
          </cell>
          <cell r="S311">
            <v>14.700915026089586</v>
          </cell>
          <cell r="T311">
            <v>12.271535803645895</v>
          </cell>
          <cell r="U311">
            <v>17.329487029842198</v>
          </cell>
          <cell r="V311">
            <v>20.112019537056707</v>
          </cell>
          <cell r="W311">
            <v>17</v>
          </cell>
        </row>
        <row r="312">
          <cell r="N312" t="str">
            <v>Villavicencio</v>
          </cell>
          <cell r="O312">
            <v>28.100390106319416</v>
          </cell>
          <cell r="P312">
            <v>26.646188590734393</v>
          </cell>
          <cell r="Q312">
            <v>34.077230478763298</v>
          </cell>
          <cell r="R312">
            <v>30.809817904099617</v>
          </cell>
          <cell r="S312">
            <v>21.532021636799076</v>
          </cell>
          <cell r="T312">
            <v>28.513831860507548</v>
          </cell>
          <cell r="U312">
            <v>21.586510563133299</v>
          </cell>
          <cell r="V312">
            <v>19.613600526630023</v>
          </cell>
          <cell r="W312">
            <v>18</v>
          </cell>
        </row>
        <row r="313">
          <cell r="N313" t="str">
            <v>Tunja</v>
          </cell>
          <cell r="Q313">
            <v>36.665326032030862</v>
          </cell>
          <cell r="R313">
            <v>23.432800641116298</v>
          </cell>
          <cell r="S313">
            <v>20.267873335191108</v>
          </cell>
          <cell r="T313">
            <v>12.776549387744545</v>
          </cell>
          <cell r="U313">
            <v>29.578190161957551</v>
          </cell>
          <cell r="V313">
            <v>18.8417853143497</v>
          </cell>
          <cell r="W313">
            <v>19</v>
          </cell>
        </row>
        <row r="314">
          <cell r="N314" t="str">
            <v>Barranquilla</v>
          </cell>
          <cell r="O314">
            <v>27.597390714485183</v>
          </cell>
          <cell r="P314">
            <v>29.136956540472635</v>
          </cell>
          <cell r="Q314">
            <v>27.7186387526407</v>
          </cell>
          <cell r="R314">
            <v>20.626162297865783</v>
          </cell>
          <cell r="S314">
            <v>12.11279302196294</v>
          </cell>
          <cell r="T314">
            <v>13.773623524595759</v>
          </cell>
          <cell r="U314">
            <v>20.216257036935332</v>
          </cell>
          <cell r="V314">
            <v>17.730938433894007</v>
          </cell>
          <cell r="W314">
            <v>20</v>
          </cell>
        </row>
        <row r="315">
          <cell r="N315" t="str">
            <v>Valledupar</v>
          </cell>
          <cell r="Q315">
            <v>36.291960086923694</v>
          </cell>
          <cell r="R315">
            <v>38.547917504172297</v>
          </cell>
          <cell r="S315">
            <v>20.363144735991888</v>
          </cell>
          <cell r="T315">
            <v>21.968959858595372</v>
          </cell>
          <cell r="U315">
            <v>32.025186028609923</v>
          </cell>
          <cell r="V315">
            <v>17.089312495225386</v>
          </cell>
          <cell r="W315">
            <v>21</v>
          </cell>
        </row>
        <row r="316">
          <cell r="N316" t="str">
            <v>Quibdó</v>
          </cell>
          <cell r="Q316">
            <v>30.152983449477354</v>
          </cell>
          <cell r="R316">
            <v>24.990224782322592</v>
          </cell>
          <cell r="S316">
            <v>19.603129137984464</v>
          </cell>
          <cell r="T316">
            <v>18.364324089106095</v>
          </cell>
          <cell r="U316">
            <v>21.952674944343713</v>
          </cell>
          <cell r="V316">
            <v>17.028905152657646</v>
          </cell>
          <cell r="W316">
            <v>22</v>
          </cell>
        </row>
        <row r="317">
          <cell r="N317" t="str">
            <v>Cartagena</v>
          </cell>
          <cell r="O317">
            <v>17.563572795605641</v>
          </cell>
          <cell r="P317">
            <v>30.085259460195875</v>
          </cell>
          <cell r="Q317">
            <v>28.771507409338071</v>
          </cell>
          <cell r="R317">
            <v>25.440152272539528</v>
          </cell>
          <cell r="S317">
            <v>18.171073959153428</v>
          </cell>
          <cell r="T317">
            <v>21.929959326182729</v>
          </cell>
          <cell r="U317">
            <v>26.377417739798581</v>
          </cell>
          <cell r="V317">
            <v>16.153659567142924</v>
          </cell>
          <cell r="W317">
            <v>23</v>
          </cell>
        </row>
        <row r="318">
          <cell r="N318" t="str">
            <v>San Andrés</v>
          </cell>
          <cell r="Q318">
            <v>18.951173331803311</v>
          </cell>
          <cell r="R318">
            <v>14.548358037834742</v>
          </cell>
          <cell r="S318">
            <v>5.551762453646063</v>
          </cell>
          <cell r="T318">
            <v>9.4729887686131029</v>
          </cell>
          <cell r="U318">
            <v>3.4231333123887318</v>
          </cell>
          <cell r="V318">
            <v>7.2908036454018221</v>
          </cell>
          <cell r="W318">
            <v>24</v>
          </cell>
        </row>
        <row r="326">
          <cell r="N326" t="str">
            <v>Ibagué</v>
          </cell>
          <cell r="O326">
            <v>20.631931674664475</v>
          </cell>
          <cell r="P326">
            <v>21.492079952155997</v>
          </cell>
          <cell r="Q326">
            <v>15.144752136752135</v>
          </cell>
          <cell r="R326">
            <v>18.137859167919334</v>
          </cell>
          <cell r="S326">
            <v>16.472808285315779</v>
          </cell>
          <cell r="T326">
            <v>16.995522837070201</v>
          </cell>
          <cell r="U326">
            <v>14.624121378906018</v>
          </cell>
          <cell r="V326">
            <v>17.2834012566477</v>
          </cell>
          <cell r="W326">
            <v>1</v>
          </cell>
        </row>
        <row r="327">
          <cell r="N327" t="str">
            <v>Pasto</v>
          </cell>
          <cell r="O327">
            <v>13.467887202283766</v>
          </cell>
          <cell r="P327">
            <v>12.753064821266399</v>
          </cell>
          <cell r="Q327">
            <v>12.082450035896642</v>
          </cell>
          <cell r="R327">
            <v>14.528950564726673</v>
          </cell>
          <cell r="S327">
            <v>14.334901730137725</v>
          </cell>
          <cell r="T327">
            <v>18.417573607962328</v>
          </cell>
          <cell r="U327">
            <v>20.203826739880721</v>
          </cell>
          <cell r="V327">
            <v>17.086353239452144</v>
          </cell>
          <cell r="W327">
            <v>2</v>
          </cell>
        </row>
        <row r="328">
          <cell r="N328" t="str">
            <v>Montería</v>
          </cell>
          <cell r="O328">
            <v>18.53520116949263</v>
          </cell>
          <cell r="P328">
            <v>17.016424408560042</v>
          </cell>
          <cell r="Q328">
            <v>13.36099745606144</v>
          </cell>
          <cell r="R328">
            <v>14.483573379992706</v>
          </cell>
          <cell r="S328">
            <v>12.633153887292348</v>
          </cell>
          <cell r="T328">
            <v>12.363777030525631</v>
          </cell>
          <cell r="U328">
            <v>19.724271898108007</v>
          </cell>
          <cell r="V328">
            <v>14.815101872611033</v>
          </cell>
          <cell r="W328">
            <v>3</v>
          </cell>
        </row>
        <row r="329">
          <cell r="N329" t="str">
            <v>Armenia</v>
          </cell>
          <cell r="Q329">
            <v>10.793890348937058</v>
          </cell>
          <cell r="R329">
            <v>10.333379264085359</v>
          </cell>
          <cell r="S329">
            <v>7.9596088948603132</v>
          </cell>
          <cell r="T329">
            <v>12.955129043159101</v>
          </cell>
          <cell r="U329">
            <v>11.347186715763304</v>
          </cell>
          <cell r="V329">
            <v>14.487117603664812</v>
          </cell>
          <cell r="W329">
            <v>4</v>
          </cell>
        </row>
        <row r="330">
          <cell r="N330" t="str">
            <v>Neiva</v>
          </cell>
          <cell r="Q330">
            <v>10.076416956240889</v>
          </cell>
          <cell r="R330">
            <v>14.001237398886341</v>
          </cell>
          <cell r="S330">
            <v>12.697004844101794</v>
          </cell>
          <cell r="T330">
            <v>16.008630593773642</v>
          </cell>
          <cell r="U330">
            <v>16.944048382510736</v>
          </cell>
          <cell r="V330">
            <v>14.420373380621642</v>
          </cell>
          <cell r="W330">
            <v>5</v>
          </cell>
        </row>
        <row r="331">
          <cell r="N331" t="str">
            <v>Bogotá</v>
          </cell>
          <cell r="O331">
            <v>11.472998165021101</v>
          </cell>
          <cell r="P331">
            <v>11.124977029073783</v>
          </cell>
          <cell r="Q331">
            <v>7.5049657834840762</v>
          </cell>
          <cell r="R331">
            <v>9.3904325231161927</v>
          </cell>
          <cell r="S331">
            <v>13.820569712735439</v>
          </cell>
          <cell r="T331">
            <v>10.285499472522531</v>
          </cell>
          <cell r="U331">
            <v>14.525951642235762</v>
          </cell>
          <cell r="V331">
            <v>14.086917964150004</v>
          </cell>
          <cell r="W331">
            <v>6</v>
          </cell>
        </row>
        <row r="332">
          <cell r="N332" t="str">
            <v>Popayán</v>
          </cell>
          <cell r="Q332">
            <v>16.295893166310218</v>
          </cell>
          <cell r="R332">
            <v>18.21785531807404</v>
          </cell>
          <cell r="S332">
            <v>17.068231885807407</v>
          </cell>
          <cell r="T332">
            <v>18.923571928728087</v>
          </cell>
          <cell r="U332">
            <v>17.378600655378936</v>
          </cell>
          <cell r="V332">
            <v>13.707358004687364</v>
          </cell>
          <cell r="W332">
            <v>7</v>
          </cell>
        </row>
        <row r="333">
          <cell r="N333" t="str">
            <v>Bucaramanga</v>
          </cell>
          <cell r="O333">
            <v>12.990970774240212</v>
          </cell>
          <cell r="P333">
            <v>12.252208741037624</v>
          </cell>
          <cell r="Q333">
            <v>7.3507835122754672</v>
          </cell>
          <cell r="R333">
            <v>6.567363404590723</v>
          </cell>
          <cell r="S333">
            <v>4.1815833522488193</v>
          </cell>
          <cell r="T333">
            <v>10.406715215097877</v>
          </cell>
          <cell r="U333">
            <v>14.027169737974695</v>
          </cell>
          <cell r="V333">
            <v>13.514531244125013</v>
          </cell>
          <cell r="W333">
            <v>8</v>
          </cell>
        </row>
        <row r="334">
          <cell r="N334" t="str">
            <v>Sincelejo</v>
          </cell>
          <cell r="Q334">
            <v>11.283381209838709</v>
          </cell>
          <cell r="R334">
            <v>12.172157861756027</v>
          </cell>
          <cell r="S334">
            <v>9.1539643781478492</v>
          </cell>
          <cell r="T334">
            <v>9.1478124796244362</v>
          </cell>
          <cell r="U334">
            <v>15.088348938510295</v>
          </cell>
          <cell r="V334">
            <v>13.439705346394692</v>
          </cell>
          <cell r="W334">
            <v>9</v>
          </cell>
        </row>
        <row r="335">
          <cell r="N335" t="str">
            <v>Barranquilla</v>
          </cell>
          <cell r="O335">
            <v>19.607444014220622</v>
          </cell>
          <cell r="P335">
            <v>12.25970583982911</v>
          </cell>
          <cell r="Q335">
            <v>11.939377270633988</v>
          </cell>
          <cell r="R335">
            <v>7.058182901931076</v>
          </cell>
          <cell r="S335">
            <v>5.3137224336681381</v>
          </cell>
          <cell r="T335">
            <v>6.3971566487002809</v>
          </cell>
          <cell r="U335">
            <v>9.8038542617376478</v>
          </cell>
          <cell r="V335">
            <v>13.324070852418334</v>
          </cell>
          <cell r="W335">
            <v>10</v>
          </cell>
        </row>
        <row r="336">
          <cell r="N336" t="str">
            <v>Riohacha</v>
          </cell>
          <cell r="Q336">
            <v>11.262466100274921</v>
          </cell>
          <cell r="R336">
            <v>14.283445391497699</v>
          </cell>
          <cell r="S336">
            <v>14.127514822684137</v>
          </cell>
          <cell r="T336">
            <v>16.308667483486527</v>
          </cell>
          <cell r="U336">
            <v>16.252669998548345</v>
          </cell>
          <cell r="V336">
            <v>12.703870637981506</v>
          </cell>
          <cell r="W336">
            <v>11</v>
          </cell>
        </row>
        <row r="337">
          <cell r="N337" t="str">
            <v>Villavicencio</v>
          </cell>
          <cell r="O337">
            <v>13.348640433592967</v>
          </cell>
          <cell r="P337">
            <v>10.25428759714832</v>
          </cell>
          <cell r="Q337">
            <v>11.139054413569998</v>
          </cell>
          <cell r="R337">
            <v>10.300464495681462</v>
          </cell>
          <cell r="S337">
            <v>11.293080904010793</v>
          </cell>
          <cell r="T337">
            <v>14.444295538250145</v>
          </cell>
          <cell r="U337">
            <v>11.553446967523071</v>
          </cell>
          <cell r="V337">
            <v>12.326204436551796</v>
          </cell>
          <cell r="W337">
            <v>12</v>
          </cell>
        </row>
        <row r="338">
          <cell r="N338" t="str">
            <v>Cúcuta</v>
          </cell>
          <cell r="O338">
            <v>13.359739671393786</v>
          </cell>
          <cell r="P338">
            <v>11.098871400488926</v>
          </cell>
          <cell r="Q338">
            <v>8.430542679956341</v>
          </cell>
          <cell r="R338">
            <v>10.394865987164968</v>
          </cell>
          <cell r="S338">
            <v>8.0154140781914158</v>
          </cell>
          <cell r="T338">
            <v>10.558484237582611</v>
          </cell>
          <cell r="U338">
            <v>12.871993163001093</v>
          </cell>
          <cell r="V338">
            <v>12.163583087211755</v>
          </cell>
          <cell r="W338">
            <v>13</v>
          </cell>
        </row>
        <row r="339">
          <cell r="N339" t="str">
            <v>Manizales</v>
          </cell>
          <cell r="O339">
            <v>10.603651805568028</v>
          </cell>
          <cell r="P339">
            <v>13.94600795522282</v>
          </cell>
          <cell r="Q339">
            <v>10.169809426194568</v>
          </cell>
          <cell r="R339">
            <v>10.041626583473438</v>
          </cell>
          <cell r="S339">
            <v>7.6813913069423618</v>
          </cell>
          <cell r="T339">
            <v>10.528518760229204</v>
          </cell>
          <cell r="U339">
            <v>10.040435944604491</v>
          </cell>
          <cell r="V339">
            <v>12.017892446954114</v>
          </cell>
          <cell r="W339">
            <v>14</v>
          </cell>
        </row>
        <row r="340">
          <cell r="N340" t="str">
            <v>Pereira</v>
          </cell>
          <cell r="O340">
            <v>10.886017621678484</v>
          </cell>
          <cell r="P340">
            <v>13.023926322627744</v>
          </cell>
          <cell r="Q340">
            <v>8.9418430261623065</v>
          </cell>
          <cell r="R340">
            <v>8.5207196309857078</v>
          </cell>
          <cell r="S340">
            <v>9.736317591333302</v>
          </cell>
          <cell r="T340">
            <v>9.8164590583363136</v>
          </cell>
          <cell r="U340">
            <v>12.406217360876235</v>
          </cell>
          <cell r="V340">
            <v>11.844769787230632</v>
          </cell>
          <cell r="W340">
            <v>15</v>
          </cell>
        </row>
        <row r="341">
          <cell r="N341" t="str">
            <v>Colombia</v>
          </cell>
          <cell r="O341">
            <v>11.672919059257673</v>
          </cell>
          <cell r="P341">
            <v>11.002583300790151</v>
          </cell>
          <cell r="Q341">
            <v>9.5069725584040405</v>
          </cell>
          <cell r="R341">
            <v>9.6898197396940713</v>
          </cell>
          <cell r="S341">
            <v>9.2818935046819302</v>
          </cell>
          <cell r="T341">
            <v>11.040760412121395</v>
          </cell>
          <cell r="U341">
            <v>12.955638898149003</v>
          </cell>
          <cell r="V341">
            <v>11.812760032781485</v>
          </cell>
          <cell r="W341" t="str">
            <v/>
          </cell>
        </row>
        <row r="342">
          <cell r="N342" t="str">
            <v>Cali</v>
          </cell>
          <cell r="O342">
            <v>13.170345639241329</v>
          </cell>
          <cell r="P342">
            <v>14.936111356750443</v>
          </cell>
          <cell r="Q342">
            <v>11.590847389907953</v>
          </cell>
          <cell r="R342">
            <v>12.852072086595909</v>
          </cell>
          <cell r="S342">
            <v>10.84035411326755</v>
          </cell>
          <cell r="T342">
            <v>16.553534308413273</v>
          </cell>
          <cell r="U342">
            <v>13.395133249940288</v>
          </cell>
          <cell r="V342">
            <v>11.692966211351093</v>
          </cell>
          <cell r="W342">
            <v>16</v>
          </cell>
        </row>
        <row r="343">
          <cell r="N343" t="str">
            <v>Medellín</v>
          </cell>
          <cell r="O343">
            <v>9.0671036833478809</v>
          </cell>
          <cell r="P343">
            <v>8.8020019484444525</v>
          </cell>
          <cell r="Q343">
            <v>7.4090888547410287</v>
          </cell>
          <cell r="R343">
            <v>8.3211230984309541</v>
          </cell>
          <cell r="S343">
            <v>9.9264612989472223</v>
          </cell>
          <cell r="T343">
            <v>13.648540660916971</v>
          </cell>
          <cell r="U343">
            <v>13.487766387860944</v>
          </cell>
          <cell r="V343">
            <v>11.539173128278636</v>
          </cell>
          <cell r="W343">
            <v>17</v>
          </cell>
        </row>
        <row r="344">
          <cell r="N344" t="str">
            <v>Santa Marta</v>
          </cell>
          <cell r="Q344">
            <v>12.204533580093038</v>
          </cell>
          <cell r="R344">
            <v>15.811978835333869</v>
          </cell>
          <cell r="S344">
            <v>14.405736338253611</v>
          </cell>
          <cell r="T344">
            <v>16.037241475684741</v>
          </cell>
          <cell r="U344">
            <v>9.1121002392775381</v>
          </cell>
          <cell r="V344">
            <v>11.226456329969007</v>
          </cell>
          <cell r="W344">
            <v>18</v>
          </cell>
        </row>
        <row r="345">
          <cell r="N345" t="str">
            <v>Tunja</v>
          </cell>
          <cell r="Q345">
            <v>11.116439274407284</v>
          </cell>
          <cell r="R345">
            <v>7.4449629943902336</v>
          </cell>
          <cell r="S345">
            <v>8.8456587799731956</v>
          </cell>
          <cell r="T345">
            <v>5.6441289421622249</v>
          </cell>
          <cell r="U345">
            <v>13.6081196509622</v>
          </cell>
          <cell r="V345">
            <v>9.1541353383458635</v>
          </cell>
          <cell r="W345">
            <v>19</v>
          </cell>
        </row>
        <row r="346">
          <cell r="N346" t="str">
            <v>Florencia</v>
          </cell>
          <cell r="Q346">
            <v>10.446772338616928</v>
          </cell>
          <cell r="R346">
            <v>8.5280098435496576</v>
          </cell>
          <cell r="S346">
            <v>5.0767563207380721</v>
          </cell>
          <cell r="T346">
            <v>4.2577147623019185</v>
          </cell>
          <cell r="U346">
            <v>6.421992852100737</v>
          </cell>
          <cell r="V346">
            <v>9.1378211934593327</v>
          </cell>
          <cell r="W346">
            <v>20</v>
          </cell>
        </row>
        <row r="347">
          <cell r="N347" t="str">
            <v>Valledupar</v>
          </cell>
          <cell r="Q347">
            <v>11.114983774420883</v>
          </cell>
          <cell r="R347">
            <v>12.181169218774745</v>
          </cell>
          <cell r="S347">
            <v>7.6565583263332115</v>
          </cell>
          <cell r="T347">
            <v>10.24312218762253</v>
          </cell>
          <cell r="U347">
            <v>14.478358137147989</v>
          </cell>
          <cell r="V347">
            <v>8.8162566191282252</v>
          </cell>
          <cell r="W347">
            <v>21</v>
          </cell>
        </row>
        <row r="348">
          <cell r="N348" t="str">
            <v>Cartagena</v>
          </cell>
          <cell r="O348">
            <v>3.9297277384148308</v>
          </cell>
          <cell r="P348">
            <v>8.835753099364176</v>
          </cell>
          <cell r="Q348">
            <v>7.7898062503088976</v>
          </cell>
          <cell r="R348">
            <v>10.147568815150377</v>
          </cell>
          <cell r="S348">
            <v>8.5006252026119551</v>
          </cell>
          <cell r="T348">
            <v>15.288171291786359</v>
          </cell>
          <cell r="U348">
            <v>13.282114770904361</v>
          </cell>
          <cell r="V348">
            <v>6.3129684981455698</v>
          </cell>
          <cell r="W348">
            <v>22</v>
          </cell>
        </row>
        <row r="349">
          <cell r="N349" t="str">
            <v>Quibdó</v>
          </cell>
          <cell r="Q349">
            <v>7.1401350174216036</v>
          </cell>
          <cell r="R349">
            <v>4.0216676044517774</v>
          </cell>
          <cell r="S349">
            <v>5.8253430124996459</v>
          </cell>
          <cell r="T349">
            <v>4.7247652680379577</v>
          </cell>
          <cell r="U349">
            <v>6.4905556448096213</v>
          </cell>
          <cell r="V349">
            <v>6.1809713905522292</v>
          </cell>
          <cell r="W349">
            <v>23</v>
          </cell>
        </row>
        <row r="350">
          <cell r="N350" t="str">
            <v>San Andrés</v>
          </cell>
          <cell r="Q350">
            <v>5.0017212691491189</v>
          </cell>
          <cell r="R350">
            <v>5.6124259547402611</v>
          </cell>
          <cell r="S350">
            <v>2.0469362892753389</v>
          </cell>
          <cell r="T350">
            <v>4.8457590079788586</v>
          </cell>
          <cell r="U350">
            <v>3.0827835375431984</v>
          </cell>
          <cell r="V350">
            <v>3.2616111896291238</v>
          </cell>
          <cell r="W350">
            <v>24</v>
          </cell>
        </row>
        <row r="358">
          <cell r="N358" t="str">
            <v>Pasto</v>
          </cell>
          <cell r="O358">
            <v>4.6821375525381601</v>
          </cell>
          <cell r="P358">
            <v>3.7819775782141525</v>
          </cell>
          <cell r="Q358">
            <v>4.4632551795996935</v>
          </cell>
          <cell r="R358">
            <v>3.1462478663863545</v>
          </cell>
          <cell r="S358">
            <v>4.3896730872910847</v>
          </cell>
          <cell r="T358">
            <v>6.5000064354678866</v>
          </cell>
          <cell r="U358">
            <v>8.6107190102800217</v>
          </cell>
          <cell r="V358">
            <v>7.5032036266431508</v>
          </cell>
          <cell r="W358">
            <v>1</v>
          </cell>
        </row>
        <row r="359">
          <cell r="N359" t="str">
            <v>Neiva</v>
          </cell>
          <cell r="Q359">
            <v>4.1451028552316123</v>
          </cell>
          <cell r="R359">
            <v>6.4788641690222457</v>
          </cell>
          <cell r="S359">
            <v>4.1321222712036736</v>
          </cell>
          <cell r="T359">
            <v>4.24265677439102</v>
          </cell>
          <cell r="U359">
            <v>7.2196037166866951</v>
          </cell>
          <cell r="V359">
            <v>6.2438303531845722</v>
          </cell>
          <cell r="W359">
            <v>2</v>
          </cell>
        </row>
        <row r="360">
          <cell r="N360" t="str">
            <v>Ibagué</v>
          </cell>
          <cell r="O360">
            <v>10.162951693066352</v>
          </cell>
          <cell r="P360">
            <v>8.4976599235154353</v>
          </cell>
          <cell r="Q360">
            <v>5.6831452991452984</v>
          </cell>
          <cell r="R360">
            <v>6.5823997897836399</v>
          </cell>
          <cell r="S360">
            <v>5.5114263895638356</v>
          </cell>
          <cell r="T360">
            <v>7.9911417397481577</v>
          </cell>
          <cell r="U360">
            <v>5.6716942177476719</v>
          </cell>
          <cell r="V360">
            <v>6.1293725752173422</v>
          </cell>
          <cell r="W360">
            <v>3</v>
          </cell>
        </row>
        <row r="361">
          <cell r="N361" t="str">
            <v>Bogotá</v>
          </cell>
          <cell r="O361">
            <v>5.9147360604957422</v>
          </cell>
          <cell r="P361">
            <v>5.7368498857381676</v>
          </cell>
          <cell r="Q361">
            <v>2.7088966728824571</v>
          </cell>
          <cell r="R361">
            <v>3.1263214410460032</v>
          </cell>
          <cell r="S361">
            <v>3.7829381469437209</v>
          </cell>
          <cell r="T361">
            <v>3.7599726409163758</v>
          </cell>
          <cell r="U361">
            <v>6.4750482615766281</v>
          </cell>
          <cell r="V361">
            <v>5.8206675911418291</v>
          </cell>
          <cell r="W361">
            <v>4</v>
          </cell>
        </row>
        <row r="362">
          <cell r="N362" t="str">
            <v>Armenia</v>
          </cell>
          <cell r="Q362">
            <v>4.74486742473524</v>
          </cell>
          <cell r="R362">
            <v>4.6532184891209116</v>
          </cell>
          <cell r="S362">
            <v>3.6008754205219971</v>
          </cell>
          <cell r="T362">
            <v>6.8531130444220265</v>
          </cell>
          <cell r="U362">
            <v>4.3129207026760801</v>
          </cell>
          <cell r="V362">
            <v>5.4489485523811272</v>
          </cell>
          <cell r="W362">
            <v>5</v>
          </cell>
        </row>
        <row r="363">
          <cell r="N363" t="str">
            <v>Bucaramanga</v>
          </cell>
          <cell r="O363">
            <v>5.5720629184428816</v>
          </cell>
          <cell r="P363">
            <v>3.7849456053324655</v>
          </cell>
          <cell r="Q363">
            <v>1.8994812006391064</v>
          </cell>
          <cell r="R363">
            <v>1.9172552295834016</v>
          </cell>
          <cell r="S363">
            <v>0.74181888654823591</v>
          </cell>
          <cell r="T363">
            <v>3.3744578595709762</v>
          </cell>
          <cell r="U363">
            <v>4.3981909980285625</v>
          </cell>
          <cell r="V363">
            <v>5.0275573693304807</v>
          </cell>
          <cell r="W363">
            <v>6</v>
          </cell>
        </row>
        <row r="364">
          <cell r="N364" t="str">
            <v>Medellín</v>
          </cell>
          <cell r="O364">
            <v>4.5951366479536695</v>
          </cell>
          <cell r="P364">
            <v>3.6571566329416694</v>
          </cell>
          <cell r="Q364">
            <v>2.6781388411823195</v>
          </cell>
          <cell r="R364">
            <v>3.1049722262410686</v>
          </cell>
          <cell r="S364">
            <v>3.7647828838627815</v>
          </cell>
          <cell r="T364">
            <v>5.7390536626780229</v>
          </cell>
          <cell r="U364">
            <v>5.7307143657668504</v>
          </cell>
          <cell r="V364">
            <v>4.6308700615496621</v>
          </cell>
          <cell r="W364">
            <v>7</v>
          </cell>
        </row>
        <row r="365">
          <cell r="N365" t="str">
            <v>Colombia</v>
          </cell>
          <cell r="O365">
            <v>5.1292713881642742</v>
          </cell>
          <cell r="P365">
            <v>4.4452954536669358</v>
          </cell>
          <cell r="Q365">
            <v>3.7746087092618992</v>
          </cell>
          <cell r="R365">
            <v>3.520842489939604</v>
          </cell>
          <cell r="S365">
            <v>3.020428271501467</v>
          </cell>
          <cell r="T365">
            <v>4.2219844946040901</v>
          </cell>
          <cell r="U365">
            <v>4.6865683032624634</v>
          </cell>
          <cell r="V365">
            <v>4.2711399272369146</v>
          </cell>
          <cell r="W365" t="str">
            <v/>
          </cell>
        </row>
        <row r="366">
          <cell r="N366" t="str">
            <v>Manizales</v>
          </cell>
          <cell r="O366">
            <v>4.6699519184215301</v>
          </cell>
          <cell r="P366">
            <v>6.1330569124588088</v>
          </cell>
          <cell r="Q366">
            <v>3.9296966619744729</v>
          </cell>
          <cell r="R366">
            <v>4.273962257365568</v>
          </cell>
          <cell r="S366">
            <v>2.5212403308941451</v>
          </cell>
          <cell r="T366">
            <v>4.3995394082694679</v>
          </cell>
          <cell r="U366">
            <v>3.4011315122696186</v>
          </cell>
          <cell r="V366">
            <v>4.1382069202642207</v>
          </cell>
          <cell r="W366">
            <v>8</v>
          </cell>
        </row>
        <row r="367">
          <cell r="N367" t="str">
            <v>Cúcuta</v>
          </cell>
          <cell r="O367">
            <v>5.2137517898602903</v>
          </cell>
          <cell r="P367">
            <v>2.9770241678338345</v>
          </cell>
          <cell r="Q367">
            <v>2.5574879802998192</v>
          </cell>
          <cell r="R367">
            <v>4.2923744809362026</v>
          </cell>
          <cell r="S367">
            <v>2.296323975897987</v>
          </cell>
          <cell r="T367">
            <v>3.8667579164952643</v>
          </cell>
          <cell r="U367">
            <v>5.1005318270645725</v>
          </cell>
          <cell r="V367">
            <v>3.8397457832646182</v>
          </cell>
          <cell r="W367">
            <v>9</v>
          </cell>
        </row>
        <row r="368">
          <cell r="N368" t="str">
            <v>Popayán</v>
          </cell>
          <cell r="Q368">
            <v>6.5918117934616562</v>
          </cell>
          <cell r="R368">
            <v>6.2486724190390888</v>
          </cell>
          <cell r="S368">
            <v>3.0811479614931954</v>
          </cell>
          <cell r="T368">
            <v>7.2235435727388992</v>
          </cell>
          <cell r="U368">
            <v>4.6694294245353847</v>
          </cell>
          <cell r="V368">
            <v>3.6269205173461416</v>
          </cell>
          <cell r="W368">
            <v>10</v>
          </cell>
        </row>
        <row r="369">
          <cell r="N369" t="str">
            <v>Cali</v>
          </cell>
          <cell r="O369">
            <v>4.7339224184047799</v>
          </cell>
          <cell r="P369">
            <v>7.1274135495035749</v>
          </cell>
          <cell r="Q369">
            <v>4.8537253475738611</v>
          </cell>
          <cell r="R369">
            <v>4.4841894147403121</v>
          </cell>
          <cell r="S369">
            <v>4.4185157977037006</v>
          </cell>
          <cell r="T369">
            <v>6.8100794881716871</v>
          </cell>
          <cell r="U369">
            <v>4.5626543904474932</v>
          </cell>
          <cell r="V369">
            <v>3.4051422938658602</v>
          </cell>
          <cell r="W369">
            <v>11</v>
          </cell>
        </row>
        <row r="370">
          <cell r="N370" t="str">
            <v>Barranquilla</v>
          </cell>
          <cell r="O370">
            <v>5.9466481229779475</v>
          </cell>
          <cell r="P370">
            <v>2.0187246803657999</v>
          </cell>
          <cell r="Q370">
            <v>2.7573354726939137</v>
          </cell>
          <cell r="R370">
            <v>1.7977956843990495</v>
          </cell>
          <cell r="S370">
            <v>1.6616935875098695</v>
          </cell>
          <cell r="T370">
            <v>1.0862130722521663</v>
          </cell>
          <cell r="U370">
            <v>2.2658325996882343</v>
          </cell>
          <cell r="V370">
            <v>3.0406516465132243</v>
          </cell>
          <cell r="W370">
            <v>12</v>
          </cell>
        </row>
        <row r="371">
          <cell r="N371" t="str">
            <v>Pereira</v>
          </cell>
          <cell r="O371">
            <v>4.3162872529078564</v>
          </cell>
          <cell r="P371">
            <v>5.5907664549421634</v>
          </cell>
          <cell r="Q371">
            <v>3.48423410912996</v>
          </cell>
          <cell r="R371">
            <v>2.0536741476322748</v>
          </cell>
          <cell r="S371">
            <v>2.5806640716597098</v>
          </cell>
          <cell r="T371">
            <v>3.4097635541678861</v>
          </cell>
          <cell r="U371">
            <v>3.8650040523034312</v>
          </cell>
          <cell r="V371">
            <v>2.6284395576193571</v>
          </cell>
          <cell r="W371">
            <v>13</v>
          </cell>
        </row>
        <row r="372">
          <cell r="N372" t="str">
            <v>Riohacha</v>
          </cell>
          <cell r="Q372">
            <v>3.490197782011581</v>
          </cell>
          <cell r="R372">
            <v>5.1204404679972466</v>
          </cell>
          <cell r="S372">
            <v>4.2828152237841159</v>
          </cell>
          <cell r="T372">
            <v>3.9853876654173241</v>
          </cell>
          <cell r="U372">
            <v>3.3271811036685257</v>
          </cell>
          <cell r="V372">
            <v>2.2965940244412431</v>
          </cell>
          <cell r="W372">
            <v>14</v>
          </cell>
        </row>
        <row r="373">
          <cell r="N373" t="str">
            <v>Tunja</v>
          </cell>
          <cell r="Q373">
            <v>4.8077220555022739</v>
          </cell>
          <cell r="R373">
            <v>2.8647527459576674</v>
          </cell>
          <cell r="S373">
            <v>2.414221703225008</v>
          </cell>
          <cell r="T373">
            <v>1.4357077897168669</v>
          </cell>
          <cell r="U373">
            <v>3.4422262046326222</v>
          </cell>
          <cell r="V373">
            <v>2.2616381378979358</v>
          </cell>
          <cell r="W373">
            <v>15</v>
          </cell>
        </row>
        <row r="374">
          <cell r="N374" t="str">
            <v>Montería</v>
          </cell>
          <cell r="O374">
            <v>7.8756855405644473</v>
          </cell>
          <cell r="P374">
            <v>6.5778258966621355</v>
          </cell>
          <cell r="Q374">
            <v>4.2579534352843309</v>
          </cell>
          <cell r="R374">
            <v>3.9196557827117182</v>
          </cell>
          <cell r="S374">
            <v>2.7403845153396191</v>
          </cell>
          <cell r="T374">
            <v>1.6873616111633829</v>
          </cell>
          <cell r="U374">
            <v>3.1058733782000991</v>
          </cell>
          <cell r="V374">
            <v>2.1580585034990949</v>
          </cell>
          <cell r="W374">
            <v>16</v>
          </cell>
        </row>
        <row r="375">
          <cell r="N375" t="str">
            <v>Sincelejo</v>
          </cell>
          <cell r="Q375">
            <v>4.272236397080639</v>
          </cell>
          <cell r="R375">
            <v>4.0126712619934564</v>
          </cell>
          <cell r="S375">
            <v>1.8256698225560704</v>
          </cell>
          <cell r="T375">
            <v>1.8321705679076741</v>
          </cell>
          <cell r="U375">
            <v>2.7912765372425867</v>
          </cell>
          <cell r="V375">
            <v>2.1334224215048541</v>
          </cell>
          <cell r="W375">
            <v>17</v>
          </cell>
        </row>
        <row r="376">
          <cell r="N376" t="str">
            <v>Villavicencio</v>
          </cell>
          <cell r="O376">
            <v>5.0771878634421874</v>
          </cell>
          <cell r="P376">
            <v>3.5014242066107149</v>
          </cell>
          <cell r="Q376">
            <v>4.0786856863542571</v>
          </cell>
          <cell r="R376">
            <v>2.8808748329908194</v>
          </cell>
          <cell r="S376">
            <v>1.1993489690863546</v>
          </cell>
          <cell r="T376">
            <v>5.02445380580013</v>
          </cell>
          <cell r="U376">
            <v>2.8250722170145202</v>
          </cell>
          <cell r="V376">
            <v>1.9892530732842424</v>
          </cell>
          <cell r="W376">
            <v>18</v>
          </cell>
        </row>
        <row r="377">
          <cell r="N377" t="str">
            <v>Quibdó</v>
          </cell>
          <cell r="Q377">
            <v>2.3301393728223001</v>
          </cell>
          <cell r="R377">
            <v>0.61130873475304459</v>
          </cell>
          <cell r="S377">
            <v>1.1429054403050249</v>
          </cell>
          <cell r="T377">
            <v>0.79248188254196739</v>
          </cell>
          <cell r="U377">
            <v>1.2454767314651183</v>
          </cell>
          <cell r="V377">
            <v>1.9228210246174315</v>
          </cell>
          <cell r="W377">
            <v>19</v>
          </cell>
        </row>
        <row r="378">
          <cell r="N378" t="str">
            <v>Florencia</v>
          </cell>
          <cell r="Q378">
            <v>4.38084404220211</v>
          </cell>
          <cell r="R378">
            <v>2.6299296807171073</v>
          </cell>
          <cell r="S378">
            <v>1.736154873837312</v>
          </cell>
          <cell r="T378">
            <v>0.43965209102823771</v>
          </cell>
          <cell r="U378">
            <v>1.3295314957785151</v>
          </cell>
          <cell r="V378">
            <v>1.7100233595243153</v>
          </cell>
          <cell r="W378">
            <v>20</v>
          </cell>
        </row>
        <row r="379">
          <cell r="N379" t="str">
            <v>Santa Marta</v>
          </cell>
          <cell r="Q379">
            <v>3.4290366509504233</v>
          </cell>
          <cell r="R379">
            <v>4.0931306259118605</v>
          </cell>
          <cell r="S379">
            <v>2.0984932738982551</v>
          </cell>
          <cell r="T379">
            <v>3.1498043599776406</v>
          </cell>
          <cell r="U379">
            <v>2.008902153497826</v>
          </cell>
          <cell r="V379">
            <v>1.6268642877957036</v>
          </cell>
          <cell r="W379">
            <v>21</v>
          </cell>
        </row>
        <row r="380">
          <cell r="N380" t="str">
            <v>Valledupar</v>
          </cell>
          <cell r="Q380">
            <v>3.0613403463745272</v>
          </cell>
          <cell r="R380">
            <v>2.1946911279221335</v>
          </cell>
          <cell r="S380">
            <v>0.57210455943972505</v>
          </cell>
          <cell r="T380">
            <v>0.60059623958292274</v>
          </cell>
          <cell r="U380">
            <v>2.9914923984861121</v>
          </cell>
          <cell r="V380">
            <v>1.0604677718315636</v>
          </cell>
          <cell r="W380">
            <v>22</v>
          </cell>
        </row>
        <row r="381">
          <cell r="N381" t="str">
            <v>San Andrés</v>
          </cell>
          <cell r="Q381">
            <v>1.2952550347122609</v>
          </cell>
          <cell r="R381">
            <v>1.555974121693555</v>
          </cell>
          <cell r="S381">
            <v>0.46989838949355389</v>
          </cell>
          <cell r="T381">
            <v>1.2578136911114499</v>
          </cell>
          <cell r="U381">
            <v>0.96999685830977067</v>
          </cell>
          <cell r="V381">
            <v>1.0575564111311468</v>
          </cell>
          <cell r="W381">
            <v>23</v>
          </cell>
        </row>
        <row r="382">
          <cell r="N382" t="str">
            <v>Cartagena</v>
          </cell>
          <cell r="O382">
            <v>1.5417607200940053</v>
          </cell>
          <cell r="P382">
            <v>2.378090526094327</v>
          </cell>
          <cell r="Q382">
            <v>2.3960170203559805</v>
          </cell>
          <cell r="R382">
            <v>2.0373533036498541</v>
          </cell>
          <cell r="S382">
            <v>1.311536145973232</v>
          </cell>
          <cell r="T382">
            <v>1.5075661539597107</v>
          </cell>
          <cell r="U382">
            <v>0.85666068369373083</v>
          </cell>
          <cell r="V382">
            <v>0.91266177368116308</v>
          </cell>
          <cell r="W382">
            <v>24</v>
          </cell>
        </row>
        <row r="390">
          <cell r="N390" t="str">
            <v>Barranquilla</v>
          </cell>
          <cell r="O390">
            <v>3.9366900819174475</v>
          </cell>
          <cell r="P390">
            <v>6.5354458122725365</v>
          </cell>
          <cell r="Q390">
            <v>5.4208759438892988</v>
          </cell>
          <cell r="R390">
            <v>3.7179140797850465</v>
          </cell>
          <cell r="S390">
            <v>1.5359296347235425</v>
          </cell>
          <cell r="T390">
            <v>4.1347990721157135</v>
          </cell>
          <cell r="U390">
            <v>4.2288245793992454</v>
          </cell>
          <cell r="V390">
            <v>11.396505677440061</v>
          </cell>
          <cell r="W390">
            <v>1</v>
          </cell>
        </row>
        <row r="391">
          <cell r="N391" t="str">
            <v>Armenia</v>
          </cell>
          <cell r="Q391">
            <v>6.8780411646847606</v>
          </cell>
          <cell r="R391">
            <v>6.0384206407599894</v>
          </cell>
          <cell r="S391">
            <v>4.0120816429354926</v>
          </cell>
          <cell r="T391">
            <v>7.0770854967970473</v>
          </cell>
          <cell r="U391">
            <v>8.7951778971315999</v>
          </cell>
          <cell r="V391">
            <v>10.665658782706897</v>
          </cell>
          <cell r="W391">
            <v>2</v>
          </cell>
        </row>
        <row r="392">
          <cell r="N392" t="str">
            <v>Ibagué</v>
          </cell>
          <cell r="O392">
            <v>1.6312580106420165</v>
          </cell>
          <cell r="P392">
            <v>2.599322941528265</v>
          </cell>
          <cell r="Q392">
            <v>8.1456410256410265</v>
          </cell>
          <cell r="R392">
            <v>10.958043029949391</v>
          </cell>
          <cell r="S392">
            <v>8.3867995380216982</v>
          </cell>
          <cell r="T392">
            <v>9.4709313055063298</v>
          </cell>
          <cell r="U392">
            <v>6.8966780762636164</v>
          </cell>
          <cell r="V392">
            <v>10.430449067756779</v>
          </cell>
          <cell r="W392">
            <v>3</v>
          </cell>
        </row>
        <row r="393">
          <cell r="N393" t="str">
            <v>Neiva</v>
          </cell>
          <cell r="Q393">
            <v>7.4925893680090487</v>
          </cell>
          <cell r="R393">
            <v>9.065901840688344</v>
          </cell>
          <cell r="S393">
            <v>8.4541791107188669</v>
          </cell>
          <cell r="T393">
            <v>11.773086946119143</v>
          </cell>
          <cell r="U393">
            <v>12.038345713295435</v>
          </cell>
          <cell r="V393">
            <v>9.6879956652381658</v>
          </cell>
          <cell r="W393">
            <v>4</v>
          </cell>
        </row>
        <row r="394">
          <cell r="N394" t="str">
            <v>Sincelejo</v>
          </cell>
          <cell r="Q394">
            <v>5.6195266334148926</v>
          </cell>
          <cell r="R394">
            <v>8.109418740494192</v>
          </cell>
          <cell r="S394">
            <v>5.56849255826641</v>
          </cell>
          <cell r="T394">
            <v>4.0170828714872533</v>
          </cell>
          <cell r="U394">
            <v>9.9706227116828963</v>
          </cell>
          <cell r="V394">
            <v>8.8241465758114579</v>
          </cell>
          <cell r="W394">
            <v>5</v>
          </cell>
        </row>
        <row r="395">
          <cell r="N395" t="str">
            <v>Manizales</v>
          </cell>
          <cell r="O395">
            <v>1.6642810738864742</v>
          </cell>
          <cell r="P395">
            <v>2.1569450744724326</v>
          </cell>
          <cell r="Q395">
            <v>4.9902714336326106</v>
          </cell>
          <cell r="R395">
            <v>6.0156257023924038</v>
          </cell>
          <cell r="S395">
            <v>4.511379148298162</v>
          </cell>
          <cell r="T395">
            <v>7.4883741590271544</v>
          </cell>
          <cell r="U395">
            <v>7.6819617507202107</v>
          </cell>
          <cell r="V395">
            <v>8.3555941998320513</v>
          </cell>
          <cell r="W395">
            <v>6</v>
          </cell>
        </row>
        <row r="396">
          <cell r="N396" t="str">
            <v>Bogotá</v>
          </cell>
          <cell r="O396">
            <v>1.7258887867466453</v>
          </cell>
          <cell r="P396">
            <v>1.27538657845831</v>
          </cell>
          <cell r="Q396">
            <v>4.6015660610642248</v>
          </cell>
          <cell r="R396">
            <v>6.4907896651193644</v>
          </cell>
          <cell r="S396">
            <v>9.5887028613213534</v>
          </cell>
          <cell r="T396">
            <v>6.9009127623969153</v>
          </cell>
          <cell r="U396">
            <v>8.8850193701404905</v>
          </cell>
          <cell r="V396">
            <v>8.2503760609268291</v>
          </cell>
          <cell r="W396">
            <v>7</v>
          </cell>
        </row>
        <row r="397">
          <cell r="N397" t="str">
            <v>Riohacha</v>
          </cell>
          <cell r="Q397">
            <v>9.4255198992161926</v>
          </cell>
          <cell r="R397">
            <v>10.845465614908148</v>
          </cell>
          <cell r="S397">
            <v>10.055581753924898</v>
          </cell>
          <cell r="T397">
            <v>9.7977692679817174</v>
          </cell>
          <cell r="U397">
            <v>7.9670682897492808</v>
          </cell>
          <cell r="V397">
            <v>8.0018741384384242</v>
          </cell>
          <cell r="W397">
            <v>8</v>
          </cell>
        </row>
        <row r="398">
          <cell r="N398" t="str">
            <v>Pasto</v>
          </cell>
          <cell r="O398">
            <v>1.433462198860225</v>
          </cell>
          <cell r="P398">
            <v>1.5283659104293448</v>
          </cell>
          <cell r="Q398">
            <v>5.8362223601142755</v>
          </cell>
          <cell r="R398">
            <v>6.4161747081539353</v>
          </cell>
          <cell r="S398">
            <v>4.7687023150190324</v>
          </cell>
          <cell r="T398">
            <v>6.7620219136875033</v>
          </cell>
          <cell r="U398">
            <v>8.0023057992328788</v>
          </cell>
          <cell r="V398">
            <v>7.848885275718577</v>
          </cell>
          <cell r="W398">
            <v>9</v>
          </cell>
        </row>
        <row r="399">
          <cell r="N399" t="str">
            <v>Villavicencio</v>
          </cell>
          <cell r="O399">
            <v>2.2679728892026887</v>
          </cell>
          <cell r="P399">
            <v>1.7239344774187457</v>
          </cell>
          <cell r="Q399">
            <v>6.1598191065025398</v>
          </cell>
          <cell r="R399">
            <v>6.6397663391766422</v>
          </cell>
          <cell r="S399">
            <v>6.2813127976436265</v>
          </cell>
          <cell r="T399">
            <v>9.6383032659434136</v>
          </cell>
          <cell r="U399">
            <v>6.4730676767483537</v>
          </cell>
          <cell r="V399">
            <v>7.700586335175517</v>
          </cell>
          <cell r="W399">
            <v>10</v>
          </cell>
        </row>
        <row r="400">
          <cell r="N400" t="str">
            <v>Cali</v>
          </cell>
          <cell r="O400">
            <v>1.1817365063219898</v>
          </cell>
          <cell r="P400">
            <v>1.2887622439281536</v>
          </cell>
          <cell r="Q400">
            <v>5.9164617476665455</v>
          </cell>
          <cell r="R400">
            <v>6.9725873194016117</v>
          </cell>
          <cell r="S400">
            <v>6.3614212324578894</v>
          </cell>
          <cell r="T400">
            <v>9.8015246792989679</v>
          </cell>
          <cell r="U400">
            <v>7.5553936822216157</v>
          </cell>
          <cell r="V400">
            <v>7.4211744325382814</v>
          </cell>
          <cell r="W400">
            <v>11</v>
          </cell>
        </row>
        <row r="401">
          <cell r="N401" t="str">
            <v>Medellín</v>
          </cell>
          <cell r="O401">
            <v>1.5651599557915481</v>
          </cell>
          <cell r="P401">
            <v>1.4997865790035612</v>
          </cell>
          <cell r="Q401">
            <v>3.4545557262948563</v>
          </cell>
          <cell r="R401">
            <v>4.3159064762266208</v>
          </cell>
          <cell r="S401">
            <v>4.8422225865142474</v>
          </cell>
          <cell r="T401">
            <v>7.5973543743464296</v>
          </cell>
          <cell r="U401">
            <v>8.3126504968777191</v>
          </cell>
          <cell r="V401">
            <v>7.2637551059970873</v>
          </cell>
          <cell r="W401">
            <v>12</v>
          </cell>
        </row>
        <row r="402">
          <cell r="N402" t="str">
            <v>Valledupar</v>
          </cell>
          <cell r="Q402">
            <v>8.4843011911080151</v>
          </cell>
          <cell r="R402">
            <v>9.482634701360718</v>
          </cell>
          <cell r="S402">
            <v>6.1795742269629725</v>
          </cell>
          <cell r="T402">
            <v>9.0523027005047503</v>
          </cell>
          <cell r="U402">
            <v>12.740955160690229</v>
          </cell>
          <cell r="V402">
            <v>7.2465632802730866</v>
          </cell>
          <cell r="W402">
            <v>13</v>
          </cell>
        </row>
        <row r="403">
          <cell r="N403" t="str">
            <v>Cúcuta</v>
          </cell>
          <cell r="O403">
            <v>0.7043150801291127</v>
          </cell>
          <cell r="P403">
            <v>2.3067287466616246</v>
          </cell>
          <cell r="Q403">
            <v>4.0656288990797398</v>
          </cell>
          <cell r="R403">
            <v>5.8344658361645907</v>
          </cell>
          <cell r="S403">
            <v>4.0601616142743708</v>
          </cell>
          <cell r="T403">
            <v>4.8653678114062906</v>
          </cell>
          <cell r="U403">
            <v>7.9177092424685052</v>
          </cell>
          <cell r="V403">
            <v>7.0472719541001263</v>
          </cell>
          <cell r="W403">
            <v>14</v>
          </cell>
        </row>
        <row r="404">
          <cell r="N404" t="str">
            <v>Tunja</v>
          </cell>
          <cell r="Q404">
            <v>7.2249894296115249</v>
          </cell>
          <cell r="R404">
            <v>4.5156272097298826</v>
          </cell>
          <cell r="S404">
            <v>6.8658023593731352</v>
          </cell>
          <cell r="T404">
            <v>4.6411592553801331</v>
          </cell>
          <cell r="U404">
            <v>9.0575644396804371</v>
          </cell>
          <cell r="V404">
            <v>6.9956806910894231</v>
          </cell>
          <cell r="W404">
            <v>15</v>
          </cell>
        </row>
        <row r="405">
          <cell r="N405" t="str">
            <v>Colombia</v>
          </cell>
          <cell r="O405">
            <v>1.5476607232294868</v>
          </cell>
          <cell r="P405">
            <v>1.4847850811870809</v>
          </cell>
          <cell r="Q405">
            <v>4.6239807277000624</v>
          </cell>
          <cell r="R405">
            <v>5.4227703150214008</v>
          </cell>
          <cell r="S405">
            <v>5.1680799265242143</v>
          </cell>
          <cell r="T405">
            <v>5.8718823529503155</v>
          </cell>
          <cell r="U405">
            <v>7.1043119203993861</v>
          </cell>
          <cell r="V405">
            <v>6.6677935224627021</v>
          </cell>
          <cell r="W405" t="str">
            <v/>
          </cell>
        </row>
        <row r="406">
          <cell r="N406" t="str">
            <v>Popayán</v>
          </cell>
          <cell r="Q406">
            <v>7.6493914858946948</v>
          </cell>
          <cell r="R406">
            <v>9.2158517472400661</v>
          </cell>
          <cell r="S406">
            <v>5.884057096297191</v>
          </cell>
          <cell r="T406">
            <v>10.921106693749531</v>
          </cell>
          <cell r="U406">
            <v>10.498285887235244</v>
          </cell>
          <cell r="V406">
            <v>6.439628482972136</v>
          </cell>
          <cell r="W406">
            <v>16</v>
          </cell>
        </row>
        <row r="407">
          <cell r="N407" t="str">
            <v>Bucaramanga</v>
          </cell>
          <cell r="O407">
            <v>1.5640192771850432</v>
          </cell>
          <cell r="P407">
            <v>1.4143680905964069</v>
          </cell>
          <cell r="Q407">
            <v>3.4114758266823033</v>
          </cell>
          <cell r="R407">
            <v>3.4473613531121066</v>
          </cell>
          <cell r="S407">
            <v>3.3412048301522139</v>
          </cell>
          <cell r="T407">
            <v>7.0160786152463572</v>
          </cell>
          <cell r="U407">
            <v>9.2341706542765376</v>
          </cell>
          <cell r="V407">
            <v>6.3338457023018453</v>
          </cell>
          <cell r="W407">
            <v>17</v>
          </cell>
        </row>
        <row r="408">
          <cell r="N408" t="str">
            <v>Pereira</v>
          </cell>
          <cell r="O408">
            <v>1.3560686807944184</v>
          </cell>
          <cell r="P408">
            <v>1.1404199444940535</v>
          </cell>
          <cell r="Q408">
            <v>3.9469964882396145</v>
          </cell>
          <cell r="R408">
            <v>4.8374577030284822</v>
          </cell>
          <cell r="S408">
            <v>2.7883037096093419</v>
          </cell>
          <cell r="T408">
            <v>3.749308875662666</v>
          </cell>
          <cell r="U408">
            <v>4.9491281697840694</v>
          </cell>
          <cell r="V408">
            <v>5.2283080303795852</v>
          </cell>
          <cell r="W408">
            <v>18</v>
          </cell>
        </row>
        <row r="409">
          <cell r="N409" t="str">
            <v>Quibdó</v>
          </cell>
          <cell r="Q409">
            <v>3.8735844947735196</v>
          </cell>
          <cell r="R409">
            <v>3.0403311176173262</v>
          </cell>
          <cell r="S409">
            <v>4.7369063606397255</v>
          </cell>
          <cell r="T409">
            <v>4.4218313277209651</v>
          </cell>
          <cell r="U409">
            <v>5.3430033738036764</v>
          </cell>
          <cell r="V409">
            <v>4.116212020403637</v>
          </cell>
          <cell r="W409">
            <v>19</v>
          </cell>
        </row>
        <row r="410">
          <cell r="N410" t="str">
            <v>Montería</v>
          </cell>
          <cell r="O410">
            <v>1.5442703241245102</v>
          </cell>
          <cell r="P410">
            <v>1.8292598650111722</v>
          </cell>
          <cell r="Q410">
            <v>6.288267897043033</v>
          </cell>
          <cell r="R410">
            <v>4.9448791413362816</v>
          </cell>
          <cell r="S410">
            <v>6.1302291318543416</v>
          </cell>
          <cell r="T410">
            <v>3.3036021896413121</v>
          </cell>
          <cell r="U410">
            <v>5.8024014140305962</v>
          </cell>
          <cell r="V410">
            <v>3.843710892751147</v>
          </cell>
          <cell r="W410">
            <v>20</v>
          </cell>
        </row>
        <row r="411">
          <cell r="N411" t="str">
            <v>Santa Marta</v>
          </cell>
          <cell r="Q411">
            <v>8.5451039391326056</v>
          </cell>
          <cell r="R411">
            <v>9.1650699203468022</v>
          </cell>
          <cell r="S411">
            <v>6.0180720611270431</v>
          </cell>
          <cell r="T411">
            <v>7.9447316936836208</v>
          </cell>
          <cell r="U411">
            <v>3.0824778518194522</v>
          </cell>
          <cell r="V411">
            <v>3.2782325359612177</v>
          </cell>
          <cell r="W411">
            <v>21</v>
          </cell>
        </row>
        <row r="412">
          <cell r="N412" t="str">
            <v>Florencia</v>
          </cell>
          <cell r="Q412">
            <v>5.6477823891194552</v>
          </cell>
          <cell r="R412">
            <v>4.4681205834833051</v>
          </cell>
          <cell r="S412">
            <v>3.4742002974464974</v>
          </cell>
          <cell r="T412">
            <v>2.0499225545097102</v>
          </cell>
          <cell r="U412">
            <v>1.2633884155119417</v>
          </cell>
          <cell r="V412">
            <v>3.0293055850499044</v>
          </cell>
          <cell r="W412">
            <v>22</v>
          </cell>
        </row>
        <row r="413">
          <cell r="N413" t="str">
            <v>Cartagena</v>
          </cell>
          <cell r="O413">
            <v>0.87216354663868634</v>
          </cell>
          <cell r="P413">
            <v>1.8100390255174805</v>
          </cell>
          <cell r="Q413">
            <v>5.4041402025247054</v>
          </cell>
          <cell r="R413">
            <v>6.3632623953252754</v>
          </cell>
          <cell r="S413">
            <v>3.3533089427129155</v>
          </cell>
          <cell r="T413">
            <v>2.8295725000708081</v>
          </cell>
          <cell r="U413">
            <v>4.5314208255140302</v>
          </cell>
          <cell r="V413">
            <v>2.5828234299932711</v>
          </cell>
          <cell r="W413">
            <v>23</v>
          </cell>
        </row>
        <row r="414">
          <cell r="N414" t="str">
            <v>San Andrés</v>
          </cell>
          <cell r="Q414">
            <v>2.9132480348843881</v>
          </cell>
          <cell r="R414">
            <v>2.5414243987661402</v>
          </cell>
          <cell r="S414">
            <v>1.1606891843045906</v>
          </cell>
          <cell r="T414">
            <v>1.9057783198658331</v>
          </cell>
          <cell r="U414">
            <v>2.5421510105770242</v>
          </cell>
          <cell r="V414">
            <v>1.1623373458745554</v>
          </cell>
          <cell r="W414">
            <v>24</v>
          </cell>
        </row>
        <row r="422">
          <cell r="N422" t="str">
            <v>Ibagué</v>
          </cell>
          <cell r="O422">
            <v>16.593429699877991</v>
          </cell>
          <cell r="P422">
            <v>18.242034686901604</v>
          </cell>
          <cell r="Q422">
            <v>13.407726495726497</v>
          </cell>
          <cell r="R422">
            <v>15.685850197657478</v>
          </cell>
          <cell r="S422">
            <v>14.147265050584098</v>
          </cell>
          <cell r="T422">
            <v>14.708908568293799</v>
          </cell>
          <cell r="U422">
            <v>12.347887834690988</v>
          </cell>
          <cell r="V422">
            <v>15.063498151218804</v>
          </cell>
          <cell r="W422">
            <v>1</v>
          </cell>
        </row>
        <row r="423">
          <cell r="N423" t="str">
            <v>Montería</v>
          </cell>
          <cell r="O423">
            <v>15.396379787144889</v>
          </cell>
          <cell r="P423">
            <v>14.911888691806224</v>
          </cell>
          <cell r="Q423">
            <v>11.710097404795757</v>
          </cell>
          <cell r="R423">
            <v>12.912399564134635</v>
          </cell>
          <cell r="S423">
            <v>11.66801580678926</v>
          </cell>
          <cell r="T423">
            <v>11.883256738868955</v>
          </cell>
          <cell r="U423">
            <v>18.933696671562295</v>
          </cell>
          <cell r="V423">
            <v>14.016605103271495</v>
          </cell>
          <cell r="W423">
            <v>2</v>
          </cell>
        </row>
        <row r="424">
          <cell r="N424" t="str">
            <v>Pasto</v>
          </cell>
          <cell r="O424">
            <v>11.225205675701298</v>
          </cell>
          <cell r="P424">
            <v>11.299768965435417</v>
          </cell>
          <cell r="Q424">
            <v>10.20756519105697</v>
          </cell>
          <cell r="R424">
            <v>13.061347192910953</v>
          </cell>
          <cell r="S424">
            <v>12.619059288666701</v>
          </cell>
          <cell r="T424">
            <v>15.1071689273546</v>
          </cell>
          <cell r="U424">
            <v>16.13634516040824</v>
          </cell>
          <cell r="V424">
            <v>13.89977815746686</v>
          </cell>
          <cell r="W424">
            <v>3</v>
          </cell>
        </row>
        <row r="425">
          <cell r="N425" t="str">
            <v>Armenia</v>
          </cell>
          <cell r="Q425">
            <v>8.8800707761963018</v>
          </cell>
          <cell r="R425">
            <v>8.2191780821917799</v>
          </cell>
          <cell r="S425">
            <v>6.284343723266347</v>
          </cell>
          <cell r="T425">
            <v>9.9591274940985244</v>
          </cell>
          <cell r="U425">
            <v>9.2121865984942648</v>
          </cell>
          <cell r="V425">
            <v>12.780621305816886</v>
          </cell>
          <cell r="W425">
            <v>4</v>
          </cell>
        </row>
        <row r="426">
          <cell r="N426" t="str">
            <v>Sincelejo</v>
          </cell>
          <cell r="Q426">
            <v>9.2634929721013179</v>
          </cell>
          <cell r="R426">
            <v>10.406557315103173</v>
          </cell>
          <cell r="S426">
            <v>8.5980798530947897</v>
          </cell>
          <cell r="T426">
            <v>8.4165742974506088</v>
          </cell>
          <cell r="U426">
            <v>14.536113804431194</v>
          </cell>
          <cell r="V426">
            <v>12.701690834594187</v>
          </cell>
          <cell r="W426">
            <v>5</v>
          </cell>
        </row>
        <row r="427">
          <cell r="N427" t="str">
            <v>Barranquilla</v>
          </cell>
          <cell r="O427">
            <v>18.477575857240339</v>
          </cell>
          <cell r="P427">
            <v>11.719250438291189</v>
          </cell>
          <cell r="Q427">
            <v>10.944410128580932</v>
          </cell>
          <cell r="R427">
            <v>6.4414164737820885</v>
          </cell>
          <cell r="S427">
            <v>4.4032098087606215</v>
          </cell>
          <cell r="T427">
            <v>5.8931739100770963</v>
          </cell>
          <cell r="U427">
            <v>8.8948074080655193</v>
          </cell>
          <cell r="V427">
            <v>12.532390879872137</v>
          </cell>
          <cell r="W427">
            <v>6</v>
          </cell>
        </row>
        <row r="428">
          <cell r="N428" t="str">
            <v>Popayán</v>
          </cell>
          <cell r="Q428">
            <v>14.345592728383746</v>
          </cell>
          <cell r="R428">
            <v>15.712817686535885</v>
          </cell>
          <cell r="S428">
            <v>15.98092766394061</v>
          </cell>
          <cell r="T428">
            <v>16.875575076821583</v>
          </cell>
          <cell r="U428">
            <v>16.017205152233004</v>
          </cell>
          <cell r="V428">
            <v>12.125227857990218</v>
          </cell>
          <cell r="W428">
            <v>7</v>
          </cell>
        </row>
        <row r="429">
          <cell r="N429" t="str">
            <v>Riohacha</v>
          </cell>
          <cell r="Q429">
            <v>9.9772243494666011</v>
          </cell>
          <cell r="R429">
            <v>11.850812642278575</v>
          </cell>
          <cell r="S429">
            <v>11.903714811027335</v>
          </cell>
          <cell r="T429">
            <v>15.068970038384505</v>
          </cell>
          <cell r="U429">
            <v>15.309512453080609</v>
          </cell>
          <cell r="V429">
            <v>11.96505738580921</v>
          </cell>
          <cell r="W429">
            <v>8</v>
          </cell>
        </row>
        <row r="430">
          <cell r="N430" t="str">
            <v>Neiva</v>
          </cell>
          <cell r="Q430">
            <v>8.306290803156763</v>
          </cell>
          <cell r="R430">
            <v>11.536789616889342</v>
          </cell>
          <cell r="S430">
            <v>10.700160883162729</v>
          </cell>
          <cell r="T430">
            <v>14.282727388340078</v>
          </cell>
          <cell r="U430">
            <v>13.707201962530119</v>
          </cell>
          <cell r="V430">
            <v>11.627998620757598</v>
          </cell>
          <cell r="W430">
            <v>9</v>
          </cell>
        </row>
        <row r="431">
          <cell r="N431" t="str">
            <v>Pereira</v>
          </cell>
          <cell r="O431">
            <v>9.195877104384941</v>
          </cell>
          <cell r="P431">
            <v>10.642083056913107</v>
          </cell>
          <cell r="Q431">
            <v>7.4697426972047873</v>
          </cell>
          <cell r="R431">
            <v>7.6456265263427285</v>
          </cell>
          <cell r="S431">
            <v>8.9492566712001143</v>
          </cell>
          <cell r="T431">
            <v>9.0523736733122995</v>
          </cell>
          <cell r="U431">
            <v>11.105757674381998</v>
          </cell>
          <cell r="V431">
            <v>11.200867758984353</v>
          </cell>
          <cell r="W431">
            <v>10</v>
          </cell>
        </row>
        <row r="432">
          <cell r="N432" t="str">
            <v>Bogotá</v>
          </cell>
          <cell r="O432">
            <v>7.9732383665367692</v>
          </cell>
          <cell r="P432">
            <v>7.6930836023154701</v>
          </cell>
          <cell r="Q432">
            <v>6.0795506299713464</v>
          </cell>
          <cell r="R432">
            <v>7.6816615297346429</v>
          </cell>
          <cell r="S432">
            <v>11.900422741420686</v>
          </cell>
          <cell r="T432">
            <v>8.3657594349745583</v>
          </cell>
          <cell r="U432">
            <v>11.260997264245276</v>
          </cell>
          <cell r="V432">
            <v>11.020848008804137</v>
          </cell>
          <cell r="W432">
            <v>11</v>
          </cell>
        </row>
        <row r="433">
          <cell r="N433" t="str">
            <v>Bucaramanga</v>
          </cell>
          <cell r="O433">
            <v>9.9895082940115145</v>
          </cell>
          <cell r="P433">
            <v>9.6355410514968209</v>
          </cell>
          <cell r="Q433">
            <v>6.2059333644537045</v>
          </cell>
          <cell r="R433">
            <v>5.2955141450800278</v>
          </cell>
          <cell r="S433">
            <v>3.8219900152784039</v>
          </cell>
          <cell r="T433">
            <v>9.0437937131246837</v>
          </cell>
          <cell r="U433">
            <v>11.903304702757236</v>
          </cell>
          <cell r="V433">
            <v>10.943651198511267</v>
          </cell>
          <cell r="W433">
            <v>12</v>
          </cell>
        </row>
        <row r="434">
          <cell r="N434" t="str">
            <v>Villavicencio</v>
          </cell>
          <cell r="O434">
            <v>10.617334354639043</v>
          </cell>
          <cell r="P434">
            <v>8.2892637151368938</v>
          </cell>
          <cell r="Q434">
            <v>9.3463506005529808</v>
          </cell>
          <cell r="R434">
            <v>8.932196508323182</v>
          </cell>
          <cell r="S434">
            <v>10.73719272166708</v>
          </cell>
          <cell r="T434">
            <v>12.02652539595144</v>
          </cell>
          <cell r="U434">
            <v>10.053309866789101</v>
          </cell>
          <cell r="V434">
            <v>10.887463449732856</v>
          </cell>
          <cell r="W434">
            <v>13</v>
          </cell>
        </row>
        <row r="435">
          <cell r="N435" t="str">
            <v>Santa Marta</v>
          </cell>
          <cell r="Q435">
            <v>10.879039483651118</v>
          </cell>
          <cell r="R435">
            <v>14.218724406029418</v>
          </cell>
          <cell r="S435">
            <v>13.677518435268817</v>
          </cell>
          <cell r="T435">
            <v>14.581644773616546</v>
          </cell>
          <cell r="U435">
            <v>8.2567044879546483</v>
          </cell>
          <cell r="V435">
            <v>10.728098757582982</v>
          </cell>
          <cell r="W435">
            <v>14</v>
          </cell>
        </row>
        <row r="436">
          <cell r="N436" t="str">
            <v>Manizales</v>
          </cell>
          <cell r="O436">
            <v>8.3207011354013183</v>
          </cell>
          <cell r="P436">
            <v>11.632170291254127</v>
          </cell>
          <cell r="Q436">
            <v>8.71668179157186</v>
          </cell>
          <cell r="R436">
            <v>8.5193343342893364</v>
          </cell>
          <cell r="S436">
            <v>6.4263656096851429</v>
          </cell>
          <cell r="T436">
            <v>9.253178527131519</v>
          </cell>
          <cell r="U436">
            <v>8.6862656624206025</v>
          </cell>
          <cell r="V436">
            <v>10.32369724339943</v>
          </cell>
          <cell r="W436">
            <v>15</v>
          </cell>
        </row>
        <row r="437">
          <cell r="N437" t="str">
            <v>Cali</v>
          </cell>
          <cell r="O437">
            <v>10.902812688241701</v>
          </cell>
          <cell r="P437">
            <v>11.117931775989524</v>
          </cell>
          <cell r="Q437">
            <v>9.8467182778306945</v>
          </cell>
          <cell r="R437">
            <v>10.885789610452568</v>
          </cell>
          <cell r="S437">
            <v>8.4705650164003288</v>
          </cell>
          <cell r="T437">
            <v>13.574240241812593</v>
          </cell>
          <cell r="U437">
            <v>11.342964619985118</v>
          </cell>
          <cell r="V437">
            <v>10.123814660612325</v>
          </cell>
          <cell r="W437">
            <v>16</v>
          </cell>
        </row>
        <row r="438">
          <cell r="N438" t="str">
            <v>Cúcuta</v>
          </cell>
          <cell r="O438">
            <v>10.748161601126096</v>
          </cell>
          <cell r="P438">
            <v>9.8478862008337842</v>
          </cell>
          <cell r="Q438">
            <v>7.2083257107502048</v>
          </cell>
          <cell r="R438">
            <v>8.214609286523217</v>
          </cell>
          <cell r="S438">
            <v>7.1740856649072811</v>
          </cell>
          <cell r="T438">
            <v>8.1936341172832687</v>
          </cell>
          <cell r="U438">
            <v>10.457814011130086</v>
          </cell>
          <cell r="V438">
            <v>9.9801330883745347</v>
          </cell>
          <cell r="W438">
            <v>17</v>
          </cell>
        </row>
        <row r="439">
          <cell r="N439" t="str">
            <v>Medellín</v>
          </cell>
          <cell r="O439">
            <v>6.8313841156176878</v>
          </cell>
          <cell r="P439">
            <v>7.39406242294202</v>
          </cell>
          <cell r="Q439">
            <v>6.3574979661936188</v>
          </cell>
          <cell r="R439">
            <v>6.619040261191782</v>
          </cell>
          <cell r="S439">
            <v>8.3298380838742645</v>
          </cell>
          <cell r="T439">
            <v>11.261660735312249</v>
          </cell>
          <cell r="U439">
            <v>10.522966562536158</v>
          </cell>
          <cell r="V439">
            <v>9.9205362344936336</v>
          </cell>
          <cell r="W439">
            <v>18</v>
          </cell>
        </row>
        <row r="440">
          <cell r="N440" t="str">
            <v>Colombia</v>
          </cell>
          <cell r="O440">
            <v>9.044306971778413</v>
          </cell>
          <cell r="P440">
            <v>8.79964887947793</v>
          </cell>
          <cell r="Q440">
            <v>7.8476517220082798</v>
          </cell>
          <cell r="R440">
            <v>8.079942410404648</v>
          </cell>
          <cell r="S440">
            <v>8.0176493730976386</v>
          </cell>
          <cell r="T440">
            <v>9.3359732129949258</v>
          </cell>
          <cell r="U440">
            <v>10.805080966158419</v>
          </cell>
          <cell r="V440">
            <v>9.8835740824184004</v>
          </cell>
          <cell r="W440" t="str">
            <v/>
          </cell>
        </row>
        <row r="441">
          <cell r="N441" t="str">
            <v>Tunja</v>
          </cell>
          <cell r="Q441">
            <v>9.3390671245449575</v>
          </cell>
          <cell r="R441">
            <v>5.8921416112761049</v>
          </cell>
          <cell r="S441">
            <v>7.9809091592687453</v>
          </cell>
          <cell r="T441">
            <v>5.2700087495851493</v>
          </cell>
          <cell r="U441">
            <v>12.583114207714338</v>
          </cell>
          <cell r="V441">
            <v>8.8273876179811204</v>
          </cell>
          <cell r="W441">
            <v>19</v>
          </cell>
        </row>
        <row r="442">
          <cell r="N442" t="str">
            <v>Florencia</v>
          </cell>
          <cell r="Q442">
            <v>8.5785539276963831</v>
          </cell>
          <cell r="R442">
            <v>7.3728876903881648</v>
          </cell>
          <cell r="S442">
            <v>4.4938368077436923</v>
          </cell>
          <cell r="T442">
            <v>3.8448707256046695</v>
          </cell>
          <cell r="U442">
            <v>5.844491504227042</v>
          </cell>
          <cell r="V442">
            <v>8.3956253981737117</v>
          </cell>
          <cell r="W442">
            <v>20</v>
          </cell>
        </row>
        <row r="443">
          <cell r="N443" t="str">
            <v>Valledupar</v>
          </cell>
          <cell r="Q443">
            <v>9.791061012930296</v>
          </cell>
          <cell r="R443">
            <v>11.393487556189015</v>
          </cell>
          <cell r="S443">
            <v>7.3926247719783085</v>
          </cell>
          <cell r="T443">
            <v>9.8813122249860488</v>
          </cell>
          <cell r="U443">
            <v>13.251932452370262</v>
          </cell>
          <cell r="V443">
            <v>8.1606764477646738</v>
          </cell>
          <cell r="W443">
            <v>21</v>
          </cell>
        </row>
        <row r="444">
          <cell r="N444" t="str">
            <v>Cartagena</v>
          </cell>
          <cell r="O444">
            <v>3.6185402641848876</v>
          </cell>
          <cell r="P444">
            <v>8.267442923240619</v>
          </cell>
          <cell r="Q444">
            <v>7.1137292129624026</v>
          </cell>
          <cell r="R444">
            <v>9.3589784657091766</v>
          </cell>
          <cell r="S444">
            <v>8.1041078127170838</v>
          </cell>
          <cell r="T444">
            <v>14.935847974849006</v>
          </cell>
          <cell r="U444">
            <v>12.694517575976377</v>
          </cell>
          <cell r="V444">
            <v>6.1274471448021162</v>
          </cell>
          <cell r="W444">
            <v>22</v>
          </cell>
        </row>
        <row r="445">
          <cell r="N445" t="str">
            <v>Quibdó</v>
          </cell>
          <cell r="Q445">
            <v>6.3552555168408826</v>
          </cell>
          <cell r="R445">
            <v>3.5410129986553116</v>
          </cell>
          <cell r="S445">
            <v>5.6393978381525693</v>
          </cell>
          <cell r="T445">
            <v>4.3841737937036598</v>
          </cell>
          <cell r="U445">
            <v>6.0368899803386045</v>
          </cell>
          <cell r="V445">
            <v>5.2376728025430621</v>
          </cell>
          <cell r="W445">
            <v>23</v>
          </cell>
        </row>
        <row r="446">
          <cell r="N446" t="str">
            <v>San Andrés</v>
          </cell>
          <cell r="Q446">
            <v>4.2615755350278253</v>
          </cell>
          <cell r="R446">
            <v>4.6938552671088907</v>
          </cell>
          <cell r="S446">
            <v>1.7216220196259555</v>
          </cell>
          <cell r="T446">
            <v>4.0948823499517202</v>
          </cell>
          <cell r="U446">
            <v>2.7385066499109856</v>
          </cell>
          <cell r="V446">
            <v>2.5915005604561627</v>
          </cell>
          <cell r="W446">
            <v>24</v>
          </cell>
        </row>
        <row r="487">
          <cell r="N487" t="str">
            <v>Manizales</v>
          </cell>
          <cell r="O487">
            <v>55.534355254827119</v>
          </cell>
          <cell r="P487">
            <v>56.431268865337721</v>
          </cell>
          <cell r="Q487">
            <v>58.696886869475705</v>
          </cell>
          <cell r="R487">
            <v>55.075316009087679</v>
          </cell>
          <cell r="S487">
            <v>60.809517566858943</v>
          </cell>
          <cell r="T487">
            <v>55.452814292947203</v>
          </cell>
          <cell r="U487">
            <v>58.795338354807555</v>
          </cell>
          <cell r="V487">
            <v>58.807239254231995</v>
          </cell>
          <cell r="W487">
            <v>1</v>
          </cell>
        </row>
        <row r="488">
          <cell r="N488" t="str">
            <v>Medellín</v>
          </cell>
          <cell r="O488">
            <v>57.477704084877324</v>
          </cell>
          <cell r="P488">
            <v>59.747376956360654</v>
          </cell>
          <cell r="Q488">
            <v>62.43859665834011</v>
          </cell>
          <cell r="R488">
            <v>58.536877622320745</v>
          </cell>
          <cell r="S488">
            <v>54.670135215177211</v>
          </cell>
          <cell r="T488">
            <v>56.866168442486249</v>
          </cell>
          <cell r="U488">
            <v>54.401476649576502</v>
          </cell>
          <cell r="V488">
            <v>57.663774270345407</v>
          </cell>
          <cell r="W488">
            <v>2</v>
          </cell>
        </row>
        <row r="489">
          <cell r="N489" t="str">
            <v>Bogotá</v>
          </cell>
          <cell r="O489">
            <v>58.257093959779688</v>
          </cell>
          <cell r="P489">
            <v>59.734484081609665</v>
          </cell>
          <cell r="Q489">
            <v>61.450285626668034</v>
          </cell>
          <cell r="R489">
            <v>60.204459335221337</v>
          </cell>
          <cell r="S489">
            <v>54.475987735085923</v>
          </cell>
          <cell r="T489">
            <v>55.185833816080383</v>
          </cell>
          <cell r="U489">
            <v>53.873004298937452</v>
          </cell>
          <cell r="V489">
            <v>52.092072392630314</v>
          </cell>
          <cell r="W489">
            <v>3</v>
          </cell>
        </row>
        <row r="490">
          <cell r="N490" t="str">
            <v>Pereira</v>
          </cell>
          <cell r="O490">
            <v>56.350364356073108</v>
          </cell>
          <cell r="P490">
            <v>54.763271869325592</v>
          </cell>
          <cell r="Q490">
            <v>58.878692458500659</v>
          </cell>
          <cell r="R490">
            <v>58.372115305647569</v>
          </cell>
          <cell r="S490">
            <v>54.833701542449255</v>
          </cell>
          <cell r="T490">
            <v>53.557199694039831</v>
          </cell>
          <cell r="U490">
            <v>53.08968091771488</v>
          </cell>
          <cell r="V490">
            <v>50.727323123013321</v>
          </cell>
          <cell r="W490">
            <v>4</v>
          </cell>
        </row>
        <row r="491">
          <cell r="N491" t="str">
            <v>Cali</v>
          </cell>
          <cell r="O491">
            <v>52.065124482735229</v>
          </cell>
          <cell r="P491">
            <v>52.590771046068397</v>
          </cell>
          <cell r="Q491">
            <v>55.17262967853803</v>
          </cell>
          <cell r="R491">
            <v>51.225037600070785</v>
          </cell>
          <cell r="S491">
            <v>46.53145999485092</v>
          </cell>
          <cell r="T491">
            <v>45.457949609975586</v>
          </cell>
          <cell r="U491">
            <v>46.08127277637589</v>
          </cell>
          <cell r="V491">
            <v>49.620923102966266</v>
          </cell>
          <cell r="W491">
            <v>5</v>
          </cell>
        </row>
        <row r="492">
          <cell r="N492" t="str">
            <v>Ibagué</v>
          </cell>
          <cell r="O492">
            <v>45.213745503347575</v>
          </cell>
          <cell r="P492">
            <v>47.500126503280647</v>
          </cell>
          <cell r="Q492">
            <v>48.844543943669947</v>
          </cell>
          <cell r="R492">
            <v>47.776578865736859</v>
          </cell>
          <cell r="S492">
            <v>46.609362003252677</v>
          </cell>
          <cell r="T492">
            <v>44.006716339594917</v>
          </cell>
          <cell r="U492">
            <v>46.560177475081403</v>
          </cell>
          <cell r="V492">
            <v>44.91757242226852</v>
          </cell>
          <cell r="W492">
            <v>6</v>
          </cell>
        </row>
        <row r="493">
          <cell r="N493" t="str">
            <v>Villavicencio</v>
          </cell>
          <cell r="O493">
            <v>40.765362615980997</v>
          </cell>
          <cell r="P493">
            <v>40.456595022647591</v>
          </cell>
          <cell r="Q493">
            <v>45.419294940061718</v>
          </cell>
          <cell r="R493">
            <v>45.81180519800543</v>
          </cell>
          <cell r="S493">
            <v>42.541181781317654</v>
          </cell>
          <cell r="T493">
            <v>41.858678542840721</v>
          </cell>
          <cell r="U493">
            <v>40.416220207929108</v>
          </cell>
          <cell r="V493">
            <v>43.011032880641196</v>
          </cell>
          <cell r="W493">
            <v>7</v>
          </cell>
        </row>
        <row r="494">
          <cell r="N494" t="str">
            <v>Pasto</v>
          </cell>
          <cell r="O494">
            <v>43.345069712071982</v>
          </cell>
          <cell r="P494">
            <v>45.03411884962842</v>
          </cell>
          <cell r="Q494">
            <v>47.872861593933088</v>
          </cell>
          <cell r="R494">
            <v>45.967500261345293</v>
          </cell>
          <cell r="S494">
            <v>45.552655379410197</v>
          </cell>
          <cell r="T494">
            <v>41.933223329967561</v>
          </cell>
          <cell r="U494">
            <v>44.40417062105422</v>
          </cell>
          <cell r="V494">
            <v>42.617637371097345</v>
          </cell>
          <cell r="W494">
            <v>8</v>
          </cell>
        </row>
        <row r="495">
          <cell r="N495" t="str">
            <v>Barranquilla</v>
          </cell>
          <cell r="O495">
            <v>41.551753900889757</v>
          </cell>
          <cell r="P495">
            <v>40.706460758649733</v>
          </cell>
          <cell r="Q495">
            <v>39.29444165979487</v>
          </cell>
          <cell r="R495">
            <v>40.241919844194214</v>
          </cell>
          <cell r="S495">
            <v>42.291881019610877</v>
          </cell>
          <cell r="T495">
            <v>40.08912711787211</v>
          </cell>
          <cell r="U495">
            <v>41.754054271265751</v>
          </cell>
          <cell r="V495">
            <v>41.040865084437797</v>
          </cell>
          <cell r="W495">
            <v>9</v>
          </cell>
        </row>
        <row r="496">
          <cell r="N496" t="str">
            <v>Bucaramanga</v>
          </cell>
          <cell r="O496">
            <v>50.153159599978594</v>
          </cell>
          <cell r="P496">
            <v>52.657695427907207</v>
          </cell>
          <cell r="Q496">
            <v>56.053308657193455</v>
          </cell>
          <cell r="R496">
            <v>47.479902162573055</v>
          </cell>
          <cell r="S496">
            <v>50.596962056966639</v>
          </cell>
          <cell r="T496">
            <v>42.961943510441657</v>
          </cell>
          <cell r="U496">
            <v>39.452315719631152</v>
          </cell>
          <cell r="V496">
            <v>39.301670822355746</v>
          </cell>
          <cell r="W496">
            <v>10</v>
          </cell>
        </row>
        <row r="497">
          <cell r="N497" t="str">
            <v>Montería</v>
          </cell>
          <cell r="O497">
            <v>35.550386103043394</v>
          </cell>
          <cell r="P497">
            <v>38.95782225544594</v>
          </cell>
          <cell r="Q497">
            <v>41.856392778696815</v>
          </cell>
          <cell r="R497">
            <v>40.609570975404338</v>
          </cell>
          <cell r="S497">
            <v>38.23751146453079</v>
          </cell>
          <cell r="T497">
            <v>34.777570441800847</v>
          </cell>
          <cell r="U497">
            <v>36.351934789366425</v>
          </cell>
          <cell r="V497">
            <v>37.647694769817491</v>
          </cell>
          <cell r="W497">
            <v>11</v>
          </cell>
        </row>
        <row r="498">
          <cell r="N498" t="str">
            <v>Cúcuta</v>
          </cell>
          <cell r="O498">
            <v>43.975352454357683</v>
          </cell>
          <cell r="P498">
            <v>45.692220581281994</v>
          </cell>
          <cell r="Q498">
            <v>49.939054436059031</v>
          </cell>
          <cell r="R498">
            <v>38.951485784342353</v>
          </cell>
          <cell r="S498">
            <v>30.16207923692949</v>
          </cell>
          <cell r="T498">
            <v>42.314405320020036</v>
          </cell>
          <cell r="U498">
            <v>42.330625968751207</v>
          </cell>
          <cell r="V498">
            <v>37.607244949526439</v>
          </cell>
          <cell r="W498">
            <v>12</v>
          </cell>
        </row>
        <row r="499">
          <cell r="N499" t="str">
            <v>Colombia</v>
          </cell>
          <cell r="O499">
            <v>40.467700691626149</v>
          </cell>
          <cell r="P499">
            <v>42.711120099153838</v>
          </cell>
          <cell r="Q499">
            <v>44.238593211973431</v>
          </cell>
          <cell r="R499">
            <v>43.670680632432152</v>
          </cell>
          <cell r="S499">
            <v>40.138537880047821</v>
          </cell>
          <cell r="T499">
            <v>38.541518216410047</v>
          </cell>
          <cell r="U499">
            <v>37.712575576946136</v>
          </cell>
          <cell r="V499">
            <v>37.345174722558895</v>
          </cell>
          <cell r="W499" t="str">
            <v/>
          </cell>
        </row>
        <row r="500">
          <cell r="N500" t="str">
            <v>Cartagena</v>
          </cell>
          <cell r="O500">
            <v>33.515091245775338</v>
          </cell>
          <cell r="P500">
            <v>36.785739477835236</v>
          </cell>
          <cell r="Q500">
            <v>39.166488785674453</v>
          </cell>
          <cell r="R500">
            <v>41.289009052187296</v>
          </cell>
          <cell r="S500">
            <v>39.825388738391709</v>
          </cell>
          <cell r="T500">
            <v>40.325474422031505</v>
          </cell>
          <cell r="U500">
            <v>34.33066214017434</v>
          </cell>
          <cell r="V500">
            <v>34.739122494674945</v>
          </cell>
          <cell r="W500">
            <v>13</v>
          </cell>
        </row>
        <row r="519">
          <cell r="N519" t="str">
            <v>Santa Marta</v>
          </cell>
          <cell r="U519">
            <v>100</v>
          </cell>
          <cell r="V519">
            <v>100.00000000000001</v>
          </cell>
          <cell r="W519">
            <v>1</v>
          </cell>
        </row>
        <row r="520">
          <cell r="N520" t="str">
            <v>Armenia</v>
          </cell>
          <cell r="U520">
            <v>100</v>
          </cell>
          <cell r="V520">
            <v>100</v>
          </cell>
          <cell r="W520">
            <v>2</v>
          </cell>
        </row>
        <row r="521">
          <cell r="N521" t="str">
            <v>Florencia</v>
          </cell>
          <cell r="U521">
            <v>99.999999999999986</v>
          </cell>
          <cell r="V521">
            <v>100</v>
          </cell>
          <cell r="W521">
            <v>3</v>
          </cell>
        </row>
        <row r="522">
          <cell r="N522" t="str">
            <v>Neiva</v>
          </cell>
          <cell r="U522">
            <v>100</v>
          </cell>
          <cell r="V522">
            <v>100</v>
          </cell>
          <cell r="W522">
            <v>4</v>
          </cell>
        </row>
        <row r="523">
          <cell r="N523" t="str">
            <v>Popayán</v>
          </cell>
          <cell r="U523">
            <v>100</v>
          </cell>
          <cell r="V523">
            <v>100</v>
          </cell>
          <cell r="W523">
            <v>5</v>
          </cell>
        </row>
        <row r="524">
          <cell r="N524" t="str">
            <v>Quibdó</v>
          </cell>
          <cell r="U524">
            <v>100</v>
          </cell>
          <cell r="V524">
            <v>100</v>
          </cell>
          <cell r="W524">
            <v>6</v>
          </cell>
        </row>
        <row r="525">
          <cell r="N525" t="str">
            <v>Sincelejo</v>
          </cell>
          <cell r="U525">
            <v>100.00000000000001</v>
          </cell>
          <cell r="V525">
            <v>100</v>
          </cell>
          <cell r="W525">
            <v>7</v>
          </cell>
        </row>
        <row r="526">
          <cell r="N526" t="str">
            <v>Tunja</v>
          </cell>
          <cell r="U526">
            <v>100</v>
          </cell>
          <cell r="V526">
            <v>100</v>
          </cell>
          <cell r="W526">
            <v>8</v>
          </cell>
        </row>
        <row r="527">
          <cell r="N527" t="str">
            <v>Valledupar</v>
          </cell>
          <cell r="U527">
            <v>100</v>
          </cell>
          <cell r="V527">
            <v>100</v>
          </cell>
          <cell r="W527">
            <v>9</v>
          </cell>
        </row>
        <row r="528">
          <cell r="N528" t="str">
            <v>Riohacha</v>
          </cell>
          <cell r="U528">
            <v>100</v>
          </cell>
          <cell r="V528">
            <v>100</v>
          </cell>
          <cell r="W528">
            <v>10</v>
          </cell>
        </row>
        <row r="529">
          <cell r="N529" t="str">
            <v>San Andrés</v>
          </cell>
          <cell r="U529">
            <v>100.00000000000001</v>
          </cell>
          <cell r="V529">
            <v>100</v>
          </cell>
          <cell r="W529">
            <v>11</v>
          </cell>
        </row>
        <row r="530">
          <cell r="N530" t="str">
            <v>Cartagena</v>
          </cell>
          <cell r="O530">
            <v>66.484908754224662</v>
          </cell>
          <cell r="P530">
            <v>63.214260522164764</v>
          </cell>
          <cell r="Q530">
            <v>60.833511214325554</v>
          </cell>
          <cell r="R530">
            <v>58.710990947812704</v>
          </cell>
          <cell r="S530">
            <v>60.174611261608291</v>
          </cell>
          <cell r="T530">
            <v>59.674525577968502</v>
          </cell>
          <cell r="U530">
            <v>65.66933785982566</v>
          </cell>
          <cell r="V530">
            <v>65.260877505325055</v>
          </cell>
          <cell r="W530">
            <v>12</v>
          </cell>
        </row>
        <row r="531">
          <cell r="N531" t="str">
            <v>Colombia</v>
          </cell>
          <cell r="O531">
            <v>59.532299308373851</v>
          </cell>
          <cell r="P531">
            <v>57.288879900846162</v>
          </cell>
          <cell r="Q531">
            <v>55.761406788026569</v>
          </cell>
          <cell r="R531">
            <v>56.329319367567841</v>
          </cell>
          <cell r="S531">
            <v>59.861462119952179</v>
          </cell>
          <cell r="T531">
            <v>61.458481783589953</v>
          </cell>
          <cell r="U531">
            <v>62.287424423053857</v>
          </cell>
          <cell r="V531">
            <v>62.654825277441105</v>
          </cell>
          <cell r="W531" t="str">
            <v/>
          </cell>
        </row>
        <row r="532">
          <cell r="N532" t="str">
            <v>Cúcuta</v>
          </cell>
          <cell r="O532">
            <v>56.024647545642324</v>
          </cell>
          <cell r="P532">
            <v>54.307779418718013</v>
          </cell>
          <cell r="Q532">
            <v>50.060945563940969</v>
          </cell>
          <cell r="R532">
            <v>61.04851421565764</v>
          </cell>
          <cell r="S532">
            <v>69.837920763070514</v>
          </cell>
          <cell r="T532">
            <v>57.685594679979971</v>
          </cell>
          <cell r="U532">
            <v>57.6693740312488</v>
          </cell>
          <cell r="V532">
            <v>62.392755050473561</v>
          </cell>
          <cell r="W532">
            <v>13</v>
          </cell>
        </row>
        <row r="533">
          <cell r="N533" t="str">
            <v>Montería</v>
          </cell>
          <cell r="O533">
            <v>64.449613896956592</v>
          </cell>
          <cell r="P533">
            <v>61.042177744554053</v>
          </cell>
          <cell r="Q533">
            <v>58.143607221303185</v>
          </cell>
          <cell r="R533">
            <v>59.390429024595669</v>
          </cell>
          <cell r="S533">
            <v>61.762488535469203</v>
          </cell>
          <cell r="T533">
            <v>65.222429558199138</v>
          </cell>
          <cell r="U533">
            <v>63.648065210633568</v>
          </cell>
          <cell r="V533">
            <v>62.352305230182516</v>
          </cell>
          <cell r="W533">
            <v>14</v>
          </cell>
        </row>
        <row r="534">
          <cell r="N534" t="str">
            <v>Bucaramanga</v>
          </cell>
          <cell r="O534">
            <v>49.846840400021406</v>
          </cell>
          <cell r="P534">
            <v>47.342304572092793</v>
          </cell>
          <cell r="Q534">
            <v>43.946691342806545</v>
          </cell>
          <cell r="R534">
            <v>52.520097837426952</v>
          </cell>
          <cell r="S534">
            <v>49.403037943033361</v>
          </cell>
          <cell r="T534">
            <v>57.03805648955835</v>
          </cell>
          <cell r="U534">
            <v>60.547684280368856</v>
          </cell>
          <cell r="V534">
            <v>60.698329177644247</v>
          </cell>
          <cell r="W534">
            <v>15</v>
          </cell>
        </row>
        <row r="535">
          <cell r="N535" t="str">
            <v>Barranquilla</v>
          </cell>
          <cell r="O535">
            <v>58.448246099110236</v>
          </cell>
          <cell r="P535">
            <v>59.293539241350267</v>
          </cell>
          <cell r="Q535">
            <v>60.705558340205123</v>
          </cell>
          <cell r="R535">
            <v>59.758080155805779</v>
          </cell>
          <cell r="S535">
            <v>57.708118980389123</v>
          </cell>
          <cell r="T535">
            <v>59.910872882127883</v>
          </cell>
          <cell r="U535">
            <v>58.245945728734249</v>
          </cell>
          <cell r="V535">
            <v>58.959134915562203</v>
          </cell>
          <cell r="W535">
            <v>16</v>
          </cell>
        </row>
        <row r="536">
          <cell r="N536" t="str">
            <v>Pasto</v>
          </cell>
          <cell r="O536">
            <v>56.654930287928018</v>
          </cell>
          <cell r="P536">
            <v>54.965881150371587</v>
          </cell>
          <cell r="Q536">
            <v>52.127138406066912</v>
          </cell>
          <cell r="R536">
            <v>54.032499738654707</v>
          </cell>
          <cell r="S536">
            <v>54.447344620589796</v>
          </cell>
          <cell r="T536">
            <v>58.066776670032446</v>
          </cell>
          <cell r="U536">
            <v>55.59582937894578</v>
          </cell>
          <cell r="V536">
            <v>57.382362628902662</v>
          </cell>
          <cell r="W536">
            <v>17</v>
          </cell>
        </row>
        <row r="537">
          <cell r="N537" t="str">
            <v>Villavicencio</v>
          </cell>
          <cell r="O537">
            <v>59.234637384018995</v>
          </cell>
          <cell r="P537">
            <v>59.543404977352402</v>
          </cell>
          <cell r="Q537">
            <v>54.580705059938289</v>
          </cell>
          <cell r="R537">
            <v>54.188194801994577</v>
          </cell>
          <cell r="S537">
            <v>57.458818218682346</v>
          </cell>
          <cell r="T537">
            <v>58.141321457159286</v>
          </cell>
          <cell r="U537">
            <v>59.583779792070899</v>
          </cell>
          <cell r="V537">
            <v>56.988967119358797</v>
          </cell>
          <cell r="W537">
            <v>18</v>
          </cell>
        </row>
        <row r="538">
          <cell r="N538" t="str">
            <v>Ibagué</v>
          </cell>
          <cell r="O538">
            <v>54.786254496652418</v>
          </cell>
          <cell r="P538">
            <v>52.499873496719353</v>
          </cell>
          <cell r="Q538">
            <v>51.155456056330053</v>
          </cell>
          <cell r="R538">
            <v>52.223421134263141</v>
          </cell>
          <cell r="S538">
            <v>53.390637996747316</v>
          </cell>
          <cell r="T538">
            <v>55.993283660405083</v>
          </cell>
          <cell r="U538">
            <v>53.43982252491859</v>
          </cell>
          <cell r="V538">
            <v>55.082427577731487</v>
          </cell>
          <cell r="W538">
            <v>19</v>
          </cell>
        </row>
        <row r="539">
          <cell r="N539" t="str">
            <v>Cali</v>
          </cell>
          <cell r="O539">
            <v>47.934875517264764</v>
          </cell>
          <cell r="P539">
            <v>47.409228953931596</v>
          </cell>
          <cell r="Q539">
            <v>44.827370321461963</v>
          </cell>
          <cell r="R539">
            <v>48.774962399929215</v>
          </cell>
          <cell r="S539">
            <v>53.46854000514908</v>
          </cell>
          <cell r="T539">
            <v>54.542050390024407</v>
          </cell>
          <cell r="U539">
            <v>53.918727223624117</v>
          </cell>
          <cell r="V539">
            <v>50.379076897033734</v>
          </cell>
          <cell r="W539">
            <v>20</v>
          </cell>
        </row>
        <row r="540">
          <cell r="N540" t="str">
            <v>Pereira</v>
          </cell>
          <cell r="O540">
            <v>43.649635643926892</v>
          </cell>
          <cell r="P540">
            <v>45.236728130674408</v>
          </cell>
          <cell r="Q540">
            <v>41.121307541499348</v>
          </cell>
          <cell r="R540">
            <v>41.627884694352431</v>
          </cell>
          <cell r="S540">
            <v>45.166298457550745</v>
          </cell>
          <cell r="T540">
            <v>46.442800305960169</v>
          </cell>
          <cell r="U540">
            <v>46.91031908228512</v>
          </cell>
          <cell r="V540">
            <v>49.272676876986679</v>
          </cell>
          <cell r="W540">
            <v>21</v>
          </cell>
        </row>
        <row r="541">
          <cell r="N541" t="str">
            <v>Bogotá</v>
          </cell>
          <cell r="O541">
            <v>41.742906040220319</v>
          </cell>
          <cell r="P541">
            <v>40.265515918390335</v>
          </cell>
          <cell r="Q541">
            <v>38.549714373331966</v>
          </cell>
          <cell r="R541">
            <v>39.795540664778663</v>
          </cell>
          <cell r="S541">
            <v>45.52401226491407</v>
          </cell>
          <cell r="T541">
            <v>44.81416618391961</v>
          </cell>
          <cell r="U541">
            <v>46.12699570106254</v>
          </cell>
          <cell r="V541">
            <v>47.907927607369686</v>
          </cell>
          <cell r="W541">
            <v>22</v>
          </cell>
        </row>
        <row r="542">
          <cell r="N542" t="str">
            <v>Medellín</v>
          </cell>
          <cell r="O542">
            <v>42.522295915122676</v>
          </cell>
          <cell r="P542">
            <v>40.252623043639339</v>
          </cell>
          <cell r="Q542">
            <v>37.56140334165989</v>
          </cell>
          <cell r="R542">
            <v>41.463122377679248</v>
          </cell>
          <cell r="S542">
            <v>45.329864784822789</v>
          </cell>
          <cell r="T542">
            <v>43.133831557513744</v>
          </cell>
          <cell r="U542">
            <v>45.598523350423498</v>
          </cell>
          <cell r="V542">
            <v>42.336225729654593</v>
          </cell>
          <cell r="W542">
            <v>23</v>
          </cell>
        </row>
        <row r="543">
          <cell r="N543" t="str">
            <v>Manizales</v>
          </cell>
          <cell r="O543">
            <v>44.465644745172874</v>
          </cell>
          <cell r="P543">
            <v>43.568731134662279</v>
          </cell>
          <cell r="Q543">
            <v>41.303113130524302</v>
          </cell>
          <cell r="R543">
            <v>44.924683990912321</v>
          </cell>
          <cell r="S543">
            <v>39.190482433141064</v>
          </cell>
          <cell r="T543">
            <v>44.547185707052797</v>
          </cell>
          <cell r="U543">
            <v>41.204661645192452</v>
          </cell>
          <cell r="V543">
            <v>41.192760745768005</v>
          </cell>
          <cell r="W543">
            <v>24</v>
          </cell>
        </row>
      </sheetData>
      <sheetData sheetId="5">
        <row r="5">
          <cell r="J5" t="str">
            <v>Colombia</v>
          </cell>
          <cell r="K5">
            <v>42836.109333333334</v>
          </cell>
          <cell r="L5">
            <v>43343.427333333333</v>
          </cell>
          <cell r="M5">
            <v>43853.555</v>
          </cell>
          <cell r="N5">
            <v>44367.259333333328</v>
          </cell>
          <cell r="O5">
            <v>44886.687333333328</v>
          </cell>
        </row>
        <row r="6">
          <cell r="J6" t="str">
            <v>Bogotá</v>
          </cell>
          <cell r="K6">
            <v>7065.0676666666668</v>
          </cell>
          <cell r="L6">
            <v>7169.7216666666673</v>
          </cell>
          <cell r="M6">
            <v>7274.0976666666656</v>
          </cell>
          <cell r="N6">
            <v>7378.1303333333335</v>
          </cell>
          <cell r="O6">
            <v>7481.6226666666671</v>
          </cell>
        </row>
        <row r="7">
          <cell r="J7" t="str">
            <v>Medellín</v>
          </cell>
          <cell r="K7">
            <v>3234.7363333333337</v>
          </cell>
          <cell r="L7">
            <v>3282.4140000000002</v>
          </cell>
          <cell r="M7">
            <v>3330.1519999999996</v>
          </cell>
          <cell r="N7">
            <v>3378.2849999999999</v>
          </cell>
          <cell r="O7">
            <v>3426.9096666666665</v>
          </cell>
        </row>
        <row r="8">
          <cell r="J8" t="str">
            <v>Cali</v>
          </cell>
          <cell r="K8">
            <v>2226.0340000000001</v>
          </cell>
          <cell r="L8">
            <v>2253.0443333333333</v>
          </cell>
          <cell r="M8">
            <v>2280.1039999999998</v>
          </cell>
          <cell r="N8">
            <v>2307.259</v>
          </cell>
          <cell r="O8">
            <v>2334.3866666666668</v>
          </cell>
        </row>
        <row r="9">
          <cell r="J9" t="str">
            <v>Barranquilla</v>
          </cell>
          <cell r="K9">
            <v>1655.6576666666667</v>
          </cell>
          <cell r="L9">
            <v>1678.4656666666667</v>
          </cell>
          <cell r="M9">
            <v>1701.2249999999999</v>
          </cell>
          <cell r="N9">
            <v>1723.9366666666667</v>
          </cell>
          <cell r="O9">
            <v>1746.5956666666668</v>
          </cell>
        </row>
        <row r="10">
          <cell r="J10" t="str">
            <v>Bucaramanga</v>
          </cell>
          <cell r="K10">
            <v>987.43966666666665</v>
          </cell>
          <cell r="L10">
            <v>997.4430000000001</v>
          </cell>
          <cell r="M10">
            <v>1007.21</v>
          </cell>
          <cell r="N10">
            <v>1016.8946666666667</v>
          </cell>
          <cell r="O10">
            <v>1027.0756666666666</v>
          </cell>
        </row>
        <row r="11">
          <cell r="J11" t="str">
            <v>Cartagena</v>
          </cell>
          <cell r="K11">
            <v>868.12133333333338</v>
          </cell>
          <cell r="L11">
            <v>879.73199999999997</v>
          </cell>
          <cell r="M11">
            <v>891.41633333333323</v>
          </cell>
          <cell r="N11">
            <v>903.04733333333331</v>
          </cell>
          <cell r="O11">
            <v>914.89066666666668</v>
          </cell>
        </row>
        <row r="12">
          <cell r="J12" t="str">
            <v>Cúcuta</v>
          </cell>
          <cell r="K12">
            <v>739.24433333333343</v>
          </cell>
          <cell r="L12">
            <v>748.15299999999991</v>
          </cell>
          <cell r="M12">
            <v>757.12433333333331</v>
          </cell>
          <cell r="N12">
            <v>766.20400000000006</v>
          </cell>
          <cell r="O12">
            <v>775.89566666666667</v>
          </cell>
        </row>
        <row r="13">
          <cell r="J13" t="str">
            <v>Pereira</v>
          </cell>
          <cell r="K13">
            <v>582.5390000000001</v>
          </cell>
          <cell r="L13">
            <v>587.14033333333339</v>
          </cell>
          <cell r="M13">
            <v>591.69333333333327</v>
          </cell>
          <cell r="N13">
            <v>596.31933333333336</v>
          </cell>
          <cell r="O13">
            <v>601.346</v>
          </cell>
        </row>
        <row r="14">
          <cell r="J14" t="str">
            <v>Ibagué</v>
          </cell>
          <cell r="K14">
            <v>481.63166666666666</v>
          </cell>
          <cell r="L14">
            <v>487.17799999999994</v>
          </cell>
          <cell r="M14">
            <v>492.66733333333332</v>
          </cell>
          <cell r="N14">
            <v>498.12666666666672</v>
          </cell>
          <cell r="O14">
            <v>503.59766666666673</v>
          </cell>
        </row>
        <row r="15">
          <cell r="J15" t="str">
            <v>Santa Marta</v>
          </cell>
          <cell r="K15">
            <v>403.75533333333334</v>
          </cell>
          <cell r="L15">
            <v>411.82666666666665</v>
          </cell>
          <cell r="M15">
            <v>419.86599999999999</v>
          </cell>
          <cell r="N15">
            <v>427.96866666666665</v>
          </cell>
          <cell r="O15">
            <v>435.97966666666667</v>
          </cell>
        </row>
        <row r="16">
          <cell r="J16" t="str">
            <v>Villavicencio</v>
          </cell>
          <cell r="K16">
            <v>379.84633333333335</v>
          </cell>
          <cell r="L16">
            <v>390.17200000000003</v>
          </cell>
          <cell r="M16">
            <v>400.60666666666674</v>
          </cell>
          <cell r="N16">
            <v>411.05300000000005</v>
          </cell>
          <cell r="O16">
            <v>421.50966666666665</v>
          </cell>
        </row>
        <row r="17">
          <cell r="J17" t="str">
            <v>Manizales</v>
          </cell>
          <cell r="K17">
            <v>396.029</v>
          </cell>
          <cell r="L17">
            <v>398.64933333333335</v>
          </cell>
          <cell r="M17">
            <v>401.18099999999998</v>
          </cell>
          <cell r="N17">
            <v>403.59666666666664</v>
          </cell>
          <cell r="O17">
            <v>405.95700000000005</v>
          </cell>
        </row>
        <row r="18">
          <cell r="J18" t="str">
            <v>Valledupar</v>
          </cell>
          <cell r="K18">
            <v>321.90699999999998</v>
          </cell>
          <cell r="L18">
            <v>331.76966666666664</v>
          </cell>
          <cell r="M18">
            <v>341.12966666666665</v>
          </cell>
          <cell r="N18">
            <v>347.38433333333336</v>
          </cell>
          <cell r="O18">
            <v>351.96766666666667</v>
          </cell>
        </row>
        <row r="19">
          <cell r="J19" t="str">
            <v>Pasto</v>
          </cell>
          <cell r="K19">
            <v>324.29833333333335</v>
          </cell>
          <cell r="L19">
            <v>329.44133333333338</v>
          </cell>
          <cell r="M19">
            <v>334.66466666666662</v>
          </cell>
          <cell r="N19">
            <v>340.05233333333337</v>
          </cell>
          <cell r="O19">
            <v>345.67800000000005</v>
          </cell>
        </row>
        <row r="20">
          <cell r="J20" t="str">
            <v>Montería</v>
          </cell>
          <cell r="K20">
            <v>298.85033333333331</v>
          </cell>
          <cell r="L20">
            <v>304.27766666666668</v>
          </cell>
          <cell r="M20">
            <v>309.73166666666663</v>
          </cell>
          <cell r="N20">
            <v>315.2286666666667</v>
          </cell>
          <cell r="O20">
            <v>320.7473333333333</v>
          </cell>
        </row>
        <row r="21">
          <cell r="J21" t="str">
            <v>Neiva</v>
          </cell>
          <cell r="K21">
            <v>302.8296666666667</v>
          </cell>
          <cell r="L21">
            <v>305.60399999999998</v>
          </cell>
          <cell r="M21">
            <v>308.32866666666661</v>
          </cell>
          <cell r="N21">
            <v>311.30633333333333</v>
          </cell>
          <cell r="O21">
            <v>314.37566666666663</v>
          </cell>
        </row>
        <row r="22">
          <cell r="J22" t="str">
            <v>Armenia</v>
          </cell>
          <cell r="K22">
            <v>276.779</v>
          </cell>
          <cell r="L22">
            <v>278.37233333333336</v>
          </cell>
          <cell r="M22">
            <v>279.95499999999998</v>
          </cell>
          <cell r="N22">
            <v>281.49166666666662</v>
          </cell>
          <cell r="O22">
            <v>283.32133333333331</v>
          </cell>
        </row>
        <row r="23">
          <cell r="J23" t="str">
            <v>Sincelejo</v>
          </cell>
          <cell r="K23">
            <v>228.45133333333334</v>
          </cell>
          <cell r="L23">
            <v>232.20366666666666</v>
          </cell>
          <cell r="M23">
            <v>235.97766666666666</v>
          </cell>
          <cell r="N23">
            <v>239.67566666666667</v>
          </cell>
          <cell r="O23">
            <v>243.39866666666663</v>
          </cell>
        </row>
        <row r="24">
          <cell r="J24" t="str">
            <v>Popayán</v>
          </cell>
          <cell r="K24">
            <v>232.02799999999999</v>
          </cell>
          <cell r="L24">
            <v>234.23533333333333</v>
          </cell>
          <cell r="M24">
            <v>236.26566666666668</v>
          </cell>
          <cell r="N24">
            <v>237.33199999999999</v>
          </cell>
          <cell r="O24">
            <v>237.84733333333335</v>
          </cell>
        </row>
        <row r="25">
          <cell r="J25" t="str">
            <v>Riohacha</v>
          </cell>
          <cell r="K25">
            <v>154.13933333333333</v>
          </cell>
          <cell r="L25">
            <v>162.215</v>
          </cell>
          <cell r="M25">
            <v>170.54433333333336</v>
          </cell>
          <cell r="N25">
            <v>179.84433333333334</v>
          </cell>
          <cell r="O25">
            <v>189.70066666666671</v>
          </cell>
        </row>
        <row r="26">
          <cell r="J26" t="str">
            <v>Tunja</v>
          </cell>
          <cell r="K26">
            <v>154.83100000000002</v>
          </cell>
          <cell r="L26">
            <v>158.30033333333333</v>
          </cell>
          <cell r="M26">
            <v>161.67699999999999</v>
          </cell>
          <cell r="N26">
            <v>164.76133333333334</v>
          </cell>
          <cell r="O26">
            <v>167.64733333333334</v>
          </cell>
        </row>
        <row r="27">
          <cell r="J27" t="str">
            <v>Florencia</v>
          </cell>
          <cell r="K27">
            <v>127.89066666666668</v>
          </cell>
          <cell r="L27">
            <v>130.63266666666667</v>
          </cell>
          <cell r="M27">
            <v>133.471</v>
          </cell>
          <cell r="N27">
            <v>136.55833333333331</v>
          </cell>
          <cell r="O27">
            <v>139.92866666666669</v>
          </cell>
        </row>
        <row r="28">
          <cell r="J28" t="str">
            <v>Quibdó</v>
          </cell>
          <cell r="K28">
            <v>103.59366666666665</v>
          </cell>
          <cell r="L28">
            <v>104.56366666666668</v>
          </cell>
          <cell r="M28">
            <v>105.262</v>
          </cell>
          <cell r="N28">
            <v>105.43700000000001</v>
          </cell>
          <cell r="O28">
            <v>105.36633333333333</v>
          </cell>
        </row>
        <row r="29">
          <cell r="J29" t="str">
            <v>San Andrés</v>
          </cell>
          <cell r="K29">
            <v>49.342999999999996</v>
          </cell>
          <cell r="L29">
            <v>49.760333333333335</v>
          </cell>
          <cell r="M29">
            <v>50.169333333333334</v>
          </cell>
          <cell r="N29">
            <v>50.591333333333331</v>
          </cell>
          <cell r="O29">
            <v>51.283333333333339</v>
          </cell>
        </row>
        <row r="38">
          <cell r="J38" t="str">
            <v>Colombia</v>
          </cell>
          <cell r="K38">
            <v>33211.60833333333</v>
          </cell>
          <cell r="L38">
            <v>33773.758333333331</v>
          </cell>
          <cell r="M38">
            <v>34332.428333333337</v>
          </cell>
          <cell r="N38">
            <v>34871.948000000004</v>
          </cell>
          <cell r="O38">
            <v>35402.577666666672</v>
          </cell>
        </row>
        <row r="39">
          <cell r="J39" t="str">
            <v>Bogotá</v>
          </cell>
          <cell r="K39">
            <v>5614.7839999999997</v>
          </cell>
          <cell r="L39">
            <v>5725.8290000000006</v>
          </cell>
          <cell r="M39">
            <v>5835.2570000000005</v>
          </cell>
          <cell r="N39">
            <v>5942.6336666666657</v>
          </cell>
          <cell r="O39">
            <v>6048.6726666666664</v>
          </cell>
        </row>
        <row r="40">
          <cell r="J40" t="str">
            <v>Medellín</v>
          </cell>
          <cell r="K40">
            <v>2662.2623333333336</v>
          </cell>
          <cell r="L40">
            <v>2713.6796666666669</v>
          </cell>
          <cell r="M40">
            <v>2764.2476666666666</v>
          </cell>
          <cell r="N40">
            <v>2813.973</v>
          </cell>
          <cell r="O40">
            <v>2863.6066666666666</v>
          </cell>
        </row>
        <row r="41">
          <cell r="J41" t="str">
            <v>Cali</v>
          </cell>
          <cell r="K41">
            <v>1775.2960000000003</v>
          </cell>
          <cell r="L41">
            <v>1805.4889999999998</v>
          </cell>
          <cell r="M41">
            <v>1835.5933333333335</v>
          </cell>
          <cell r="N41">
            <v>1864.4709999999998</v>
          </cell>
          <cell r="O41">
            <v>1892.6126666666667</v>
          </cell>
        </row>
        <row r="42">
          <cell r="J42" t="str">
            <v>Barranquilla</v>
          </cell>
          <cell r="K42">
            <v>1277.3530000000001</v>
          </cell>
          <cell r="L42">
            <v>1300.6103333333333</v>
          </cell>
          <cell r="M42">
            <v>1323.8846666666666</v>
          </cell>
          <cell r="N42">
            <v>1346.694</v>
          </cell>
          <cell r="O42">
            <v>1369.2930000000003</v>
          </cell>
        </row>
        <row r="43">
          <cell r="J43" t="str">
            <v>Bucaramanga</v>
          </cell>
          <cell r="K43">
            <v>791</v>
          </cell>
          <cell r="L43">
            <v>803.2836666666667</v>
          </cell>
          <cell r="M43">
            <v>815.2406666666667</v>
          </cell>
          <cell r="N43">
            <v>826.60566666666671</v>
          </cell>
          <cell r="O43">
            <v>838.13866666666661</v>
          </cell>
        </row>
        <row r="44">
          <cell r="J44" t="str">
            <v>Cartagena</v>
          </cell>
          <cell r="K44">
            <v>667.78166666666664</v>
          </cell>
          <cell r="L44">
            <v>679.80466666666655</v>
          </cell>
          <cell r="M44">
            <v>692.25066666666669</v>
          </cell>
          <cell r="N44">
            <v>704.53800000000001</v>
          </cell>
          <cell r="O44">
            <v>717.01699999999994</v>
          </cell>
        </row>
        <row r="45">
          <cell r="J45" t="str">
            <v>Cúcuta</v>
          </cell>
          <cell r="K45">
            <v>559.76300000000003</v>
          </cell>
          <cell r="L45">
            <v>570.26166666666666</v>
          </cell>
          <cell r="M45">
            <v>581.07599999999991</v>
          </cell>
          <cell r="N45">
            <v>591.69933333333336</v>
          </cell>
          <cell r="O45">
            <v>602.73533333333341</v>
          </cell>
        </row>
        <row r="46">
          <cell r="J46" t="str">
            <v>Pereira</v>
          </cell>
          <cell r="K46">
            <v>468.089</v>
          </cell>
          <cell r="L46">
            <v>474.2646666666667</v>
          </cell>
          <cell r="M46">
            <v>480.18900000000002</v>
          </cell>
          <cell r="N46">
            <v>485.80766666666665</v>
          </cell>
          <cell r="O46">
            <v>491.55400000000003</v>
          </cell>
        </row>
        <row r="47">
          <cell r="J47" t="str">
            <v>Ibagué</v>
          </cell>
          <cell r="K47">
            <v>376.08366666666666</v>
          </cell>
          <cell r="L47">
            <v>382.30233333333331</v>
          </cell>
          <cell r="M47">
            <v>388.46733333333333</v>
          </cell>
          <cell r="N47">
            <v>394.40233333333339</v>
          </cell>
          <cell r="O47">
            <v>400.22233333333332</v>
          </cell>
        </row>
        <row r="48">
          <cell r="J48" t="str">
            <v>Manizales</v>
          </cell>
          <cell r="K48">
            <v>326.25400000000008</v>
          </cell>
          <cell r="L48">
            <v>329.33499999999998</v>
          </cell>
          <cell r="M48">
            <v>332.29766666666666</v>
          </cell>
          <cell r="N48">
            <v>334.99933333333337</v>
          </cell>
          <cell r="O48">
            <v>337.63033333333334</v>
          </cell>
        </row>
        <row r="49">
          <cell r="J49" t="str">
            <v>Villavicencio</v>
          </cell>
          <cell r="K49">
            <v>291.89699999999999</v>
          </cell>
          <cell r="L49">
            <v>301.02999999999997</v>
          </cell>
          <cell r="M49">
            <v>310.20833333333331</v>
          </cell>
          <cell r="N49">
            <v>319.25066666666663</v>
          </cell>
          <cell r="O49">
            <v>328.20233333333334</v>
          </cell>
        </row>
        <row r="50">
          <cell r="J50" t="str">
            <v>Santa Marta</v>
          </cell>
          <cell r="K50">
            <v>297.03566666666666</v>
          </cell>
          <cell r="L50">
            <v>303.95633333333336</v>
          </cell>
          <cell r="M50">
            <v>311.13766666666669</v>
          </cell>
          <cell r="N50">
            <v>318.44033333333334</v>
          </cell>
          <cell r="O50">
            <v>325.74600000000004</v>
          </cell>
        </row>
        <row r="51">
          <cell r="J51" t="str">
            <v>Pasto</v>
          </cell>
          <cell r="K51">
            <v>256.47066666666666</v>
          </cell>
          <cell r="L51">
            <v>262.21733333333333</v>
          </cell>
          <cell r="M51">
            <v>268.17133333333334</v>
          </cell>
          <cell r="N51">
            <v>274.24766666666665</v>
          </cell>
          <cell r="O51">
            <v>280.44566666666668</v>
          </cell>
        </row>
        <row r="52">
          <cell r="J52" t="str">
            <v>Valledupar</v>
          </cell>
          <cell r="K52">
            <v>236.386</v>
          </cell>
          <cell r="L52">
            <v>245.14066666666668</v>
          </cell>
          <cell r="M52">
            <v>253.66499999999999</v>
          </cell>
          <cell r="N52">
            <v>259.88566666666662</v>
          </cell>
          <cell r="O52">
            <v>264.851</v>
          </cell>
        </row>
        <row r="53">
          <cell r="J53" t="str">
            <v>Neiva</v>
          </cell>
          <cell r="K53">
            <v>235.96333333333334</v>
          </cell>
          <cell r="L53">
            <v>239.89933333333332</v>
          </cell>
          <cell r="M53">
            <v>243.82233333333332</v>
          </cell>
          <cell r="N53">
            <v>247.75733333333335</v>
          </cell>
          <cell r="O53">
            <v>251.74433333333334</v>
          </cell>
        </row>
        <row r="54">
          <cell r="J54" t="str">
            <v>Montería</v>
          </cell>
          <cell r="K54">
            <v>228.80466666666666</v>
          </cell>
          <cell r="L54">
            <v>234.00399999999999</v>
          </cell>
          <cell r="M54">
            <v>239.19333333333336</v>
          </cell>
          <cell r="N54">
            <v>244.31066666666666</v>
          </cell>
          <cell r="O54">
            <v>249.386</v>
          </cell>
        </row>
        <row r="55">
          <cell r="J55" t="str">
            <v>Armenia</v>
          </cell>
          <cell r="K55">
            <v>221.25366666666665</v>
          </cell>
          <cell r="L55">
            <v>223.51833333333335</v>
          </cell>
          <cell r="M55">
            <v>225.64633333333336</v>
          </cell>
          <cell r="N55">
            <v>227.56366666666668</v>
          </cell>
          <cell r="O55">
            <v>229.68933333333334</v>
          </cell>
        </row>
        <row r="56">
          <cell r="J56" t="str">
            <v>Popayán</v>
          </cell>
          <cell r="K56">
            <v>187.45133333333334</v>
          </cell>
          <cell r="L56">
            <v>190.40700000000001</v>
          </cell>
          <cell r="M56">
            <v>193.249</v>
          </cell>
          <cell r="N56">
            <v>195.17533333333336</v>
          </cell>
          <cell r="O56">
            <v>196.59633333333332</v>
          </cell>
        </row>
        <row r="57">
          <cell r="J57" t="str">
            <v>Sincelejo</v>
          </cell>
          <cell r="K57">
            <v>173.71966666666665</v>
          </cell>
          <cell r="L57">
            <v>177.70333333333335</v>
          </cell>
          <cell r="M57">
            <v>181.71433333333334</v>
          </cell>
          <cell r="N57">
            <v>185.51166666666668</v>
          </cell>
          <cell r="O57">
            <v>189.32566666666671</v>
          </cell>
        </row>
        <row r="58">
          <cell r="J58" t="str">
            <v>Tunja</v>
          </cell>
          <cell r="K58">
            <v>119.74133333333334</v>
          </cell>
          <cell r="L58">
            <v>122.88500000000001</v>
          </cell>
          <cell r="M58">
            <v>126.08633333333334</v>
          </cell>
          <cell r="N58">
            <v>129.1</v>
          </cell>
          <cell r="O58">
            <v>131.87733333333333</v>
          </cell>
        </row>
        <row r="59">
          <cell r="J59" t="str">
            <v>Riohacha</v>
          </cell>
          <cell r="K59">
            <v>105.76833333333333</v>
          </cell>
          <cell r="L59">
            <v>111.11733333333332</v>
          </cell>
          <cell r="M59">
            <v>116.50733333333334</v>
          </cell>
          <cell r="N59">
            <v>122.48933333333333</v>
          </cell>
          <cell r="O59">
            <v>128.87866666666665</v>
          </cell>
        </row>
        <row r="60">
          <cell r="J60" t="str">
            <v>Florencia</v>
          </cell>
          <cell r="K60">
            <v>94.37133333333334</v>
          </cell>
          <cell r="L60">
            <v>96.948333333333338</v>
          </cell>
          <cell r="M60">
            <v>99.603999999999999</v>
          </cell>
          <cell r="N60">
            <v>102.43366666666667</v>
          </cell>
          <cell r="O60">
            <v>105.45733333333334</v>
          </cell>
        </row>
        <row r="61">
          <cell r="J61" t="str">
            <v>Quibdó</v>
          </cell>
          <cell r="K61">
            <v>69.796333333333322</v>
          </cell>
          <cell r="L61">
            <v>70.876666666666665</v>
          </cell>
          <cell r="M61">
            <v>71.72699999999999</v>
          </cell>
          <cell r="N61">
            <v>72.074666666666673</v>
          </cell>
          <cell r="O61">
            <v>72.143000000000001</v>
          </cell>
        </row>
        <row r="62">
          <cell r="J62" t="str">
            <v>San Andrés</v>
          </cell>
          <cell r="K62">
            <v>38.901000000000003</v>
          </cell>
          <cell r="L62">
            <v>39.437999999999995</v>
          </cell>
          <cell r="M62">
            <v>39.927666666666667</v>
          </cell>
          <cell r="N62">
            <v>40.401000000000003</v>
          </cell>
          <cell r="O62">
            <v>41.079666666666668</v>
          </cell>
        </row>
        <row r="70">
          <cell r="J70" t="str">
            <v>Colombia</v>
          </cell>
          <cell r="K70">
            <v>19784.592333333334</v>
          </cell>
          <cell r="L70">
            <v>19669.064999999999</v>
          </cell>
          <cell r="M70">
            <v>21454.681666666667</v>
          </cell>
          <cell r="N70">
            <v>22178.957666666665</v>
          </cell>
          <cell r="O70">
            <v>23159.820333333333</v>
          </cell>
        </row>
        <row r="71">
          <cell r="J71" t="str">
            <v>Bogotá</v>
          </cell>
          <cell r="K71">
            <v>3624.5153333333333</v>
          </cell>
          <cell r="L71">
            <v>3720.6353333333336</v>
          </cell>
          <cell r="M71">
            <v>3909.4876666666664</v>
          </cell>
          <cell r="N71">
            <v>4172.4013333333323</v>
          </cell>
          <cell r="O71">
            <v>4367.6433333333334</v>
          </cell>
        </row>
        <row r="72">
          <cell r="J72" t="str">
            <v>Medellín</v>
          </cell>
          <cell r="K72">
            <v>1626.5953333333334</v>
          </cell>
          <cell r="L72">
            <v>1649.0636666666667</v>
          </cell>
          <cell r="M72">
            <v>1770.7216666666666</v>
          </cell>
          <cell r="N72">
            <v>1838.0779999999997</v>
          </cell>
          <cell r="O72">
            <v>1884.5486666666666</v>
          </cell>
        </row>
        <row r="73">
          <cell r="J73" t="str">
            <v>Cali</v>
          </cell>
          <cell r="K73">
            <v>1182.6886666666667</v>
          </cell>
          <cell r="L73">
            <v>1185.6469999999999</v>
          </cell>
          <cell r="M73">
            <v>1278.3453333333334</v>
          </cell>
          <cell r="N73">
            <v>1257.499</v>
          </cell>
          <cell r="O73">
            <v>1254.5633333333333</v>
          </cell>
        </row>
        <row r="74">
          <cell r="J74" t="str">
            <v>Barranquilla</v>
          </cell>
          <cell r="K74">
            <v>718.04599999999994</v>
          </cell>
          <cell r="L74">
            <v>724.90299999999991</v>
          </cell>
          <cell r="M74">
            <v>781.70666666666659</v>
          </cell>
          <cell r="N74">
            <v>825.40666666666675</v>
          </cell>
          <cell r="O74">
            <v>839.22799999999995</v>
          </cell>
        </row>
        <row r="75">
          <cell r="J75" t="str">
            <v>Bucaramanga</v>
          </cell>
          <cell r="K75">
            <v>493.95266666666663</v>
          </cell>
          <cell r="L75">
            <v>502.23399999999992</v>
          </cell>
          <cell r="M75">
            <v>545.98400000000004</v>
          </cell>
          <cell r="N75">
            <v>576.22933333333333</v>
          </cell>
          <cell r="O75">
            <v>593.97299999999996</v>
          </cell>
        </row>
        <row r="76">
          <cell r="J76" t="str">
            <v>Cartagena</v>
          </cell>
          <cell r="K76">
            <v>395.43133333333327</v>
          </cell>
          <cell r="L76">
            <v>359.88333333333338</v>
          </cell>
          <cell r="M76">
            <v>388.37433333333337</v>
          </cell>
          <cell r="N76">
            <v>391.48133333333334</v>
          </cell>
          <cell r="O76">
            <v>426.00666666666666</v>
          </cell>
        </row>
        <row r="77">
          <cell r="J77" t="str">
            <v>Cúcuta</v>
          </cell>
          <cell r="K77">
            <v>353.2</v>
          </cell>
          <cell r="L77">
            <v>356.81666666666666</v>
          </cell>
          <cell r="M77">
            <v>358.96566666666666</v>
          </cell>
          <cell r="N77">
            <v>367.41266666666661</v>
          </cell>
          <cell r="O77">
            <v>401.33733333333333</v>
          </cell>
        </row>
        <row r="78">
          <cell r="J78" t="str">
            <v>Pereira</v>
          </cell>
          <cell r="K78">
            <v>276.12299999999999</v>
          </cell>
          <cell r="L78">
            <v>284.30666666666667</v>
          </cell>
          <cell r="M78">
            <v>307.47000000000003</v>
          </cell>
          <cell r="N78">
            <v>313.40199999999999</v>
          </cell>
          <cell r="O78">
            <v>332.50399999999996</v>
          </cell>
        </row>
        <row r="79">
          <cell r="J79" t="str">
            <v>Ibagué</v>
          </cell>
          <cell r="K79">
            <v>258.78100000000001</v>
          </cell>
          <cell r="L79">
            <v>264.08166666666665</v>
          </cell>
          <cell r="M79">
            <v>263.70866666666666</v>
          </cell>
          <cell r="N79">
            <v>263.81299999999999</v>
          </cell>
          <cell r="O79">
            <v>292.89566666666667</v>
          </cell>
        </row>
        <row r="80">
          <cell r="J80" t="str">
            <v>Villavicencio</v>
          </cell>
          <cell r="K80">
            <v>186.36699999999999</v>
          </cell>
          <cell r="L80">
            <v>193.744</v>
          </cell>
          <cell r="M80">
            <v>206.44366666666664</v>
          </cell>
          <cell r="N80">
            <v>209.09199999999998</v>
          </cell>
          <cell r="O80">
            <v>217.73666666666668</v>
          </cell>
        </row>
        <row r="81">
          <cell r="J81" t="str">
            <v>Manizales</v>
          </cell>
          <cell r="K81">
            <v>185.37833333333333</v>
          </cell>
          <cell r="L81">
            <v>178.74800000000002</v>
          </cell>
          <cell r="M81">
            <v>195.11133333333331</v>
          </cell>
          <cell r="N81">
            <v>192.07333333333335</v>
          </cell>
          <cell r="O81">
            <v>201.64933333333337</v>
          </cell>
        </row>
        <row r="82">
          <cell r="J82" t="str">
            <v>Santa Marta</v>
          </cell>
          <cell r="K82">
            <v>175.00866666666664</v>
          </cell>
          <cell r="L82">
            <v>184.92633333333333</v>
          </cell>
          <cell r="M82">
            <v>190.82666666666668</v>
          </cell>
          <cell r="N82">
            <v>194.33500000000001</v>
          </cell>
          <cell r="O82">
            <v>201.32799999999997</v>
          </cell>
        </row>
        <row r="83">
          <cell r="J83" t="str">
            <v>Pasto</v>
          </cell>
          <cell r="K83">
            <v>165.21266666666668</v>
          </cell>
          <cell r="L83">
            <v>163.22399999999999</v>
          </cell>
          <cell r="M83">
            <v>181.28700000000001</v>
          </cell>
          <cell r="N83">
            <v>180.41466666666668</v>
          </cell>
          <cell r="O83">
            <v>193.53066666666666</v>
          </cell>
        </row>
        <row r="84">
          <cell r="J84" t="str">
            <v>Montería</v>
          </cell>
          <cell r="K84">
            <v>148.97566666666665</v>
          </cell>
          <cell r="L84">
            <v>160.18433333333334</v>
          </cell>
          <cell r="M84">
            <v>165.44566666666665</v>
          </cell>
          <cell r="N84">
            <v>169.53900000000002</v>
          </cell>
          <cell r="O84">
            <v>176.3313333333333</v>
          </cell>
        </row>
        <row r="85">
          <cell r="J85" t="str">
            <v>Neiva</v>
          </cell>
          <cell r="K85">
            <v>144.92766666666668</v>
          </cell>
          <cell r="L85">
            <v>151.45566666666667</v>
          </cell>
          <cell r="M85">
            <v>154.64366666666666</v>
          </cell>
          <cell r="N85">
            <v>160.60900000000001</v>
          </cell>
          <cell r="O85">
            <v>169.17500000000001</v>
          </cell>
        </row>
        <row r="86">
          <cell r="J86" t="str">
            <v>Valledupar</v>
          </cell>
          <cell r="K86">
            <v>136.815</v>
          </cell>
          <cell r="L86">
            <v>134.12466666666668</v>
          </cell>
          <cell r="M86">
            <v>160.67366666666666</v>
          </cell>
          <cell r="N86">
            <v>166.28266666666664</v>
          </cell>
          <cell r="O86">
            <v>165.80733333333333</v>
          </cell>
        </row>
        <row r="87">
          <cell r="J87" t="str">
            <v>Armenia</v>
          </cell>
          <cell r="K87">
            <v>128.21233333333333</v>
          </cell>
          <cell r="L87">
            <v>127.02466666666668</v>
          </cell>
          <cell r="M87">
            <v>135.13566666666665</v>
          </cell>
          <cell r="N87">
            <v>142.12333333333333</v>
          </cell>
          <cell r="O87">
            <v>146.40133333333333</v>
          </cell>
        </row>
        <row r="88">
          <cell r="J88" t="str">
            <v>Sincelejo</v>
          </cell>
          <cell r="K88">
            <v>105.85633333333334</v>
          </cell>
          <cell r="L88">
            <v>100.20066666666668</v>
          </cell>
          <cell r="M88">
            <v>102.24666666666667</v>
          </cell>
          <cell r="N88">
            <v>115.16833333333334</v>
          </cell>
          <cell r="O88">
            <v>120.72933333333333</v>
          </cell>
        </row>
        <row r="89">
          <cell r="J89" t="str">
            <v>Popayán</v>
          </cell>
          <cell r="K89">
            <v>116.12600000000002</v>
          </cell>
          <cell r="L89">
            <v>110.45666666666666</v>
          </cell>
          <cell r="M89">
            <v>115.202</v>
          </cell>
          <cell r="N89">
            <v>114.53933333333333</v>
          </cell>
          <cell r="O89">
            <v>115.20333333333333</v>
          </cell>
        </row>
        <row r="90">
          <cell r="J90" t="str">
            <v>Riohacha</v>
          </cell>
          <cell r="K90">
            <v>62.963333333333331</v>
          </cell>
          <cell r="L90">
            <v>62.910333333333334</v>
          </cell>
          <cell r="M90">
            <v>73.727666666666664</v>
          </cell>
          <cell r="N90">
            <v>80.368333333333339</v>
          </cell>
          <cell r="O90">
            <v>86.084000000000003</v>
          </cell>
        </row>
        <row r="91">
          <cell r="J91" t="str">
            <v>Tunja</v>
          </cell>
          <cell r="K91">
            <v>70.709999999999994</v>
          </cell>
          <cell r="L91">
            <v>75.358999999999995</v>
          </cell>
          <cell r="M91">
            <v>77.337000000000003</v>
          </cell>
          <cell r="N91">
            <v>79.609333333333339</v>
          </cell>
          <cell r="O91">
            <v>83.346666666666678</v>
          </cell>
        </row>
        <row r="92">
          <cell r="J92" t="str">
            <v>Florencia</v>
          </cell>
          <cell r="K92">
            <v>57.973666666666666</v>
          </cell>
          <cell r="L92">
            <v>52.894666666666666</v>
          </cell>
          <cell r="M92">
            <v>55.95333333333334</v>
          </cell>
          <cell r="N92">
            <v>59.971000000000004</v>
          </cell>
          <cell r="O92">
            <v>62.786666666666662</v>
          </cell>
        </row>
        <row r="93">
          <cell r="J93" t="str">
            <v>Quibdó</v>
          </cell>
          <cell r="K93">
            <v>34.952333333333335</v>
          </cell>
          <cell r="L93">
            <v>35.494333333333337</v>
          </cell>
          <cell r="M93">
            <v>39.832666666666668</v>
          </cell>
          <cell r="N93">
            <v>43.570999999999998</v>
          </cell>
          <cell r="O93">
            <v>45.09</v>
          </cell>
        </row>
        <row r="94">
          <cell r="J94" t="str">
            <v>San Andrés</v>
          </cell>
          <cell r="K94">
            <v>24.422000000000001</v>
          </cell>
          <cell r="L94">
            <v>24.899000000000001</v>
          </cell>
          <cell r="M94">
            <v>26.236000000000001</v>
          </cell>
          <cell r="N94">
            <v>25.463999999999999</v>
          </cell>
          <cell r="O94">
            <v>27.358666666666668</v>
          </cell>
        </row>
        <row r="102">
          <cell r="J102" t="str">
            <v>Colombia</v>
          </cell>
          <cell r="K102">
            <v>17788.005333333334</v>
          </cell>
          <cell r="L102">
            <v>17579.355666666666</v>
          </cell>
          <cell r="M102">
            <v>18973.808000000001</v>
          </cell>
          <cell r="N102">
            <v>19848.921000000002</v>
          </cell>
          <cell r="O102">
            <v>21002.115333333335</v>
          </cell>
        </row>
        <row r="103">
          <cell r="J103" t="str">
            <v>Bogotá</v>
          </cell>
          <cell r="K103">
            <v>3300.4770000000003</v>
          </cell>
          <cell r="L103">
            <v>3371.5686666666666</v>
          </cell>
          <cell r="M103">
            <v>3478.9326666666661</v>
          </cell>
          <cell r="N103">
            <v>3812.57</v>
          </cell>
          <cell r="O103">
            <v>4023.7613333333334</v>
          </cell>
        </row>
        <row r="104">
          <cell r="J104" t="str">
            <v>Medellín</v>
          </cell>
          <cell r="K104">
            <v>1454.8976666666665</v>
          </cell>
          <cell r="L104">
            <v>1442.9346666666668</v>
          </cell>
          <cell r="M104">
            <v>1519.1733333333334</v>
          </cell>
          <cell r="N104">
            <v>1607.4226666666666</v>
          </cell>
          <cell r="O104">
            <v>1672.8919999999998</v>
          </cell>
        </row>
        <row r="105">
          <cell r="J105" t="str">
            <v>Cali</v>
          </cell>
          <cell r="K105">
            <v>1062.4979999999998</v>
          </cell>
          <cell r="L105">
            <v>1037.079</v>
          </cell>
          <cell r="M105">
            <v>1109.1613333333332</v>
          </cell>
          <cell r="N105">
            <v>1084.9143333333334</v>
          </cell>
          <cell r="O105">
            <v>1071.1986666666667</v>
          </cell>
        </row>
        <row r="106">
          <cell r="J106" t="str">
            <v>Barranquilla</v>
          </cell>
          <cell r="K106">
            <v>646.27466666666658</v>
          </cell>
          <cell r="L106">
            <v>646.32500000000005</v>
          </cell>
          <cell r="M106">
            <v>702.59199999999998</v>
          </cell>
          <cell r="N106">
            <v>750.71033333333344</v>
          </cell>
          <cell r="O106">
            <v>766.10633333333328</v>
          </cell>
        </row>
        <row r="107">
          <cell r="J107" t="str">
            <v>Bucaramanga</v>
          </cell>
          <cell r="K107">
            <v>459.12899999999996</v>
          </cell>
          <cell r="L107">
            <v>463.93233333333336</v>
          </cell>
          <cell r="M107">
            <v>498.452</v>
          </cell>
          <cell r="N107">
            <v>516.95233333333329</v>
          </cell>
          <cell r="O107">
            <v>538.21799999999996</v>
          </cell>
        </row>
        <row r="108">
          <cell r="J108" t="str">
            <v>Cartagena</v>
          </cell>
          <cell r="K108">
            <v>344.96266666666662</v>
          </cell>
          <cell r="L108">
            <v>321.89599999999996</v>
          </cell>
          <cell r="M108">
            <v>334.79333333333335</v>
          </cell>
          <cell r="N108">
            <v>355.43833333333333</v>
          </cell>
          <cell r="O108">
            <v>385.12966666666671</v>
          </cell>
        </row>
        <row r="109">
          <cell r="J109" t="str">
            <v>Cúcuta</v>
          </cell>
          <cell r="K109">
            <v>325.45099999999996</v>
          </cell>
          <cell r="L109">
            <v>327.65866666666665</v>
          </cell>
          <cell r="M109">
            <v>318.74566666666669</v>
          </cell>
          <cell r="N109">
            <v>318.92433333333332</v>
          </cell>
          <cell r="O109">
            <v>347.6076666666666</v>
          </cell>
        </row>
        <row r="110">
          <cell r="J110" t="str">
            <v>Pereira</v>
          </cell>
          <cell r="K110">
            <v>243.52666666666667</v>
          </cell>
          <cell r="L110">
            <v>248.19833333333335</v>
          </cell>
          <cell r="M110">
            <v>242.29733333333331</v>
          </cell>
          <cell r="N110">
            <v>255.91099999999997</v>
          </cell>
          <cell r="O110">
            <v>282.61166666666668</v>
          </cell>
        </row>
        <row r="111">
          <cell r="J111" t="str">
            <v>Ibagué</v>
          </cell>
          <cell r="K111">
            <v>224.58633333333333</v>
          </cell>
          <cell r="L111">
            <v>214.79733333333334</v>
          </cell>
          <cell r="M111">
            <v>222.34333333333333</v>
          </cell>
          <cell r="N111">
            <v>214.56533333333334</v>
          </cell>
          <cell r="O111">
            <v>247.36866666666666</v>
          </cell>
        </row>
        <row r="112">
          <cell r="J112" t="str">
            <v>Villavicencio</v>
          </cell>
          <cell r="K112">
            <v>166.38433333333333</v>
          </cell>
          <cell r="L112">
            <v>174.26800000000003</v>
          </cell>
          <cell r="M112">
            <v>186.143</v>
          </cell>
          <cell r="N112">
            <v>184.16533333333334</v>
          </cell>
          <cell r="O112">
            <v>195.71799999999999</v>
          </cell>
        </row>
        <row r="113">
          <cell r="J113" t="str">
            <v>Santa Marta</v>
          </cell>
          <cell r="K113">
            <v>155.12633333333335</v>
          </cell>
          <cell r="L113">
            <v>155.34</v>
          </cell>
          <cell r="M113">
            <v>173.21366666666668</v>
          </cell>
          <cell r="N113">
            <v>175.14733333333334</v>
          </cell>
          <cell r="O113">
            <v>181.33266666666668</v>
          </cell>
        </row>
        <row r="114">
          <cell r="J114" t="str">
            <v>Manizales</v>
          </cell>
          <cell r="K114">
            <v>163.44466666666668</v>
          </cell>
          <cell r="L114">
            <v>152.56</v>
          </cell>
          <cell r="M114">
            <v>162.61633333333336</v>
          </cell>
          <cell r="N114">
            <v>162.54633333333334</v>
          </cell>
          <cell r="O114">
            <v>179.46600000000001</v>
          </cell>
        </row>
        <row r="115">
          <cell r="J115" t="str">
            <v>Pasto</v>
          </cell>
          <cell r="K115">
            <v>143.48833333333332</v>
          </cell>
          <cell r="L115">
            <v>142.26466666666667</v>
          </cell>
          <cell r="M115">
            <v>148.88433333333333</v>
          </cell>
          <cell r="N115">
            <v>153.48633333333331</v>
          </cell>
          <cell r="O115">
            <v>171.02700000000002</v>
          </cell>
        </row>
        <row r="116">
          <cell r="J116" t="str">
            <v>Montería</v>
          </cell>
          <cell r="K116">
            <v>132.19133333333335</v>
          </cell>
          <cell r="L116">
            <v>138.83399999999997</v>
          </cell>
          <cell r="M116">
            <v>139.51233333333332</v>
          </cell>
          <cell r="N116">
            <v>144.76166666666668</v>
          </cell>
          <cell r="O116">
            <v>156.62933333333334</v>
          </cell>
        </row>
        <row r="117">
          <cell r="J117" t="str">
            <v>Neiva</v>
          </cell>
          <cell r="K117">
            <v>126.90899999999999</v>
          </cell>
          <cell r="L117">
            <v>130.67266666666669</v>
          </cell>
          <cell r="M117">
            <v>134.84466666666665</v>
          </cell>
          <cell r="N117">
            <v>142.12233333333333</v>
          </cell>
          <cell r="O117">
            <v>152.23233333333334</v>
          </cell>
        </row>
        <row r="118">
          <cell r="J118" t="str">
            <v>Valledupar</v>
          </cell>
          <cell r="K118">
            <v>118.94799999999999</v>
          </cell>
          <cell r="L118">
            <v>119.21333333333332</v>
          </cell>
          <cell r="M118">
            <v>143.50166666666667</v>
          </cell>
          <cell r="N118">
            <v>146.86233333333334</v>
          </cell>
          <cell r="O118">
            <v>147.99100000000001</v>
          </cell>
        </row>
        <row r="119">
          <cell r="J119" t="str">
            <v>Armenia</v>
          </cell>
          <cell r="K119">
            <v>110.077</v>
          </cell>
          <cell r="L119">
            <v>107.21466666666667</v>
          </cell>
          <cell r="M119">
            <v>111.62866666666666</v>
          </cell>
          <cell r="N119">
            <v>117.99333333333334</v>
          </cell>
          <cell r="O119">
            <v>123.64766666666667</v>
          </cell>
        </row>
        <row r="120">
          <cell r="J120" t="str">
            <v>Sincelejo</v>
          </cell>
          <cell r="K120">
            <v>93.498999999999981</v>
          </cell>
          <cell r="L120">
            <v>90.074000000000012</v>
          </cell>
          <cell r="M120">
            <v>91.036999999999992</v>
          </cell>
          <cell r="N120">
            <v>100.50600000000001</v>
          </cell>
          <cell r="O120">
            <v>105.97133333333333</v>
          </cell>
        </row>
        <row r="121">
          <cell r="J121" t="str">
            <v>Popayán</v>
          </cell>
          <cell r="K121">
            <v>94.341999999999999</v>
          </cell>
          <cell r="L121">
            <v>86.849333333333334</v>
          </cell>
          <cell r="M121">
            <v>95.594999999999999</v>
          </cell>
          <cell r="N121">
            <v>96.411999999999992</v>
          </cell>
          <cell r="O121">
            <v>96.087000000000003</v>
          </cell>
        </row>
        <row r="122">
          <cell r="J122" t="str">
            <v>Riohacha</v>
          </cell>
          <cell r="K122">
            <v>53.021666666666668</v>
          </cell>
          <cell r="L122">
            <v>52.700333333333333</v>
          </cell>
          <cell r="M122">
            <v>64.597999999999999</v>
          </cell>
          <cell r="N122">
            <v>71.544333333333341</v>
          </cell>
          <cell r="O122">
            <v>77.38666666666667</v>
          </cell>
        </row>
        <row r="123">
          <cell r="J123" t="str">
            <v>Tunja</v>
          </cell>
          <cell r="K123">
            <v>63.383000000000003</v>
          </cell>
          <cell r="L123">
            <v>66.710999999999999</v>
          </cell>
          <cell r="M123">
            <v>68.423000000000002</v>
          </cell>
          <cell r="N123">
            <v>70.929333333333332</v>
          </cell>
          <cell r="O123">
            <v>74.14466666666668</v>
          </cell>
        </row>
        <row r="124">
          <cell r="J124" t="str">
            <v>Florencia</v>
          </cell>
          <cell r="K124">
            <v>51.027333333333331</v>
          </cell>
          <cell r="L124">
            <v>47.427666666666674</v>
          </cell>
          <cell r="M124">
            <v>49.98266666666666</v>
          </cell>
          <cell r="N124">
            <v>52.57566666666667</v>
          </cell>
          <cell r="O124">
            <v>54.636666666666663</v>
          </cell>
        </row>
        <row r="125">
          <cell r="J125" t="str">
            <v>Quibdó</v>
          </cell>
          <cell r="K125">
            <v>26.766999999999999</v>
          </cell>
          <cell r="L125">
            <v>29.457999999999998</v>
          </cell>
          <cell r="M125">
            <v>32.080999999999996</v>
          </cell>
          <cell r="N125">
            <v>35.325333333333333</v>
          </cell>
          <cell r="O125">
            <v>37.68866666666667</v>
          </cell>
        </row>
        <row r="126">
          <cell r="J126" t="str">
            <v>San Andrés</v>
          </cell>
          <cell r="K126">
            <v>21.542666666666666</v>
          </cell>
          <cell r="L126">
            <v>22.849</v>
          </cell>
          <cell r="M126">
            <v>23.849333333333334</v>
          </cell>
          <cell r="N126">
            <v>23.378</v>
          </cell>
          <cell r="O126">
            <v>25.221333333333334</v>
          </cell>
        </row>
        <row r="134">
          <cell r="J134" t="str">
            <v>Colombia</v>
          </cell>
          <cell r="K134">
            <v>1996.5869999999998</v>
          </cell>
          <cell r="L134">
            <v>2089.7089999999998</v>
          </cell>
          <cell r="M134">
            <v>2480.8733333333334</v>
          </cell>
          <cell r="N134">
            <v>2330.036333333333</v>
          </cell>
          <cell r="O134">
            <v>2157.704666666667</v>
          </cell>
        </row>
        <row r="135">
          <cell r="J135" t="str">
            <v>Bogotá</v>
          </cell>
          <cell r="K135">
            <v>324.03800000000001</v>
          </cell>
          <cell r="L135">
            <v>349.06700000000001</v>
          </cell>
          <cell r="M135">
            <v>430.55533333333341</v>
          </cell>
          <cell r="N135">
            <v>359.83166666666665</v>
          </cell>
          <cell r="O135">
            <v>343.88233333333329</v>
          </cell>
        </row>
        <row r="136">
          <cell r="J136" t="str">
            <v>Medellín</v>
          </cell>
          <cell r="K136">
            <v>171.69733333333332</v>
          </cell>
          <cell r="L136">
            <v>206.12900000000002</v>
          </cell>
          <cell r="M136">
            <v>251.54866666666666</v>
          </cell>
          <cell r="N136">
            <v>230.65533333333335</v>
          </cell>
          <cell r="O136">
            <v>211.65633333333335</v>
          </cell>
        </row>
        <row r="137">
          <cell r="J137" t="str">
            <v>Cali</v>
          </cell>
          <cell r="K137">
            <v>120.19066666666667</v>
          </cell>
          <cell r="L137">
            <v>148.56833333333333</v>
          </cell>
          <cell r="M137">
            <v>169.18366666666668</v>
          </cell>
          <cell r="N137">
            <v>172.58433333333335</v>
          </cell>
          <cell r="O137">
            <v>183.36466666666669</v>
          </cell>
        </row>
        <row r="138">
          <cell r="J138" t="str">
            <v>Barranquilla</v>
          </cell>
          <cell r="K138">
            <v>71.771000000000001</v>
          </cell>
          <cell r="L138">
            <v>78.578333333333333</v>
          </cell>
          <cell r="M138">
            <v>79.114666666666665</v>
          </cell>
          <cell r="N138">
            <v>74.696333333333328</v>
          </cell>
          <cell r="O138">
            <v>73.12133333333334</v>
          </cell>
        </row>
        <row r="139">
          <cell r="J139" t="str">
            <v>Bucaramanga</v>
          </cell>
          <cell r="K139">
            <v>34.823666666666668</v>
          </cell>
          <cell r="L139">
            <v>38.301666666666669</v>
          </cell>
          <cell r="M139">
            <v>47.532000000000004</v>
          </cell>
          <cell r="N139">
            <v>59.276333333333334</v>
          </cell>
          <cell r="O139">
            <v>55.755000000000003</v>
          </cell>
        </row>
        <row r="140">
          <cell r="J140" t="str">
            <v>Cúcuta</v>
          </cell>
          <cell r="K140">
            <v>27.749000000000006</v>
          </cell>
          <cell r="L140">
            <v>29.157666666666668</v>
          </cell>
          <cell r="M140">
            <v>40.22</v>
          </cell>
          <cell r="N140">
            <v>48.488</v>
          </cell>
          <cell r="O140">
            <v>53.73</v>
          </cell>
        </row>
        <row r="141">
          <cell r="J141" t="str">
            <v>Pereira</v>
          </cell>
          <cell r="K141">
            <v>32.596666666666664</v>
          </cell>
          <cell r="L141">
            <v>36.108333333333334</v>
          </cell>
          <cell r="M141">
            <v>65.172333333333327</v>
          </cell>
          <cell r="N141">
            <v>57.49133333333333</v>
          </cell>
          <cell r="O141">
            <v>49.892333333333333</v>
          </cell>
        </row>
        <row r="142">
          <cell r="J142" t="str">
            <v>Ibagué</v>
          </cell>
          <cell r="K142">
            <v>34.19466666666667</v>
          </cell>
          <cell r="L142">
            <v>49.284333333333336</v>
          </cell>
          <cell r="M142">
            <v>41.365333333333332</v>
          </cell>
          <cell r="N142">
            <v>49.247666666666667</v>
          </cell>
          <cell r="O142">
            <v>45.526333333333334</v>
          </cell>
        </row>
        <row r="143">
          <cell r="J143" t="str">
            <v>Cartagena</v>
          </cell>
          <cell r="K143">
            <v>50.468666666666671</v>
          </cell>
          <cell r="L143">
            <v>37.987666666666662</v>
          </cell>
          <cell r="M143">
            <v>53.580999999999996</v>
          </cell>
          <cell r="N143">
            <v>36.042666666666669</v>
          </cell>
          <cell r="O143">
            <v>40.876666666666665</v>
          </cell>
        </row>
        <row r="144">
          <cell r="J144" t="str">
            <v>Armenia</v>
          </cell>
          <cell r="K144">
            <v>18.135666666666665</v>
          </cell>
          <cell r="L144">
            <v>19.809999999999999</v>
          </cell>
          <cell r="M144">
            <v>23.507000000000001</v>
          </cell>
          <cell r="N144">
            <v>24.13</v>
          </cell>
          <cell r="O144">
            <v>22.753666666666664</v>
          </cell>
        </row>
        <row r="145">
          <cell r="J145" t="str">
            <v>Pasto</v>
          </cell>
          <cell r="K145">
            <v>21.724333333333334</v>
          </cell>
          <cell r="L145">
            <v>20.959</v>
          </cell>
          <cell r="M145">
            <v>32.402333333333331</v>
          </cell>
          <cell r="N145">
            <v>26.928666666666668</v>
          </cell>
          <cell r="O145">
            <v>22.503666666666664</v>
          </cell>
        </row>
        <row r="146">
          <cell r="J146" t="str">
            <v>Manizales</v>
          </cell>
          <cell r="K146">
            <v>21.933333333333337</v>
          </cell>
          <cell r="L146">
            <v>26.187666666666669</v>
          </cell>
          <cell r="M146">
            <v>32.494999999999997</v>
          </cell>
          <cell r="N146">
            <v>29.527000000000001</v>
          </cell>
          <cell r="O146">
            <v>22.183666666666664</v>
          </cell>
        </row>
        <row r="147">
          <cell r="J147" t="str">
            <v>Villavicencio</v>
          </cell>
          <cell r="K147">
            <v>19.982666666666663</v>
          </cell>
          <cell r="L147">
            <v>19.475999999999999</v>
          </cell>
          <cell r="M147">
            <v>20.300666666666668</v>
          </cell>
          <cell r="N147">
            <v>24.926666666666666</v>
          </cell>
          <cell r="O147">
            <v>22.018666666666665</v>
          </cell>
        </row>
        <row r="148">
          <cell r="J148" t="str">
            <v>Santa Marta</v>
          </cell>
          <cell r="K148">
            <v>19.882666666666669</v>
          </cell>
          <cell r="L148">
            <v>29.586333333333332</v>
          </cell>
          <cell r="M148">
            <v>17.612666666666669</v>
          </cell>
          <cell r="N148">
            <v>19.187333333333331</v>
          </cell>
          <cell r="O148">
            <v>19.995333333333335</v>
          </cell>
        </row>
        <row r="149">
          <cell r="J149" t="str">
            <v>Montería</v>
          </cell>
          <cell r="K149">
            <v>16.784666666666666</v>
          </cell>
          <cell r="L149">
            <v>21.35</v>
          </cell>
          <cell r="M149">
            <v>25.933000000000003</v>
          </cell>
          <cell r="N149">
            <v>24.777666666666665</v>
          </cell>
          <cell r="O149">
            <v>19.701666666666664</v>
          </cell>
        </row>
        <row r="150">
          <cell r="J150" t="str">
            <v>Popayán</v>
          </cell>
          <cell r="K150">
            <v>21.783666666666665</v>
          </cell>
          <cell r="L150">
            <v>23.606666666666669</v>
          </cell>
          <cell r="M150">
            <v>19.606666666666666</v>
          </cell>
          <cell r="N150">
            <v>18.127333333333336</v>
          </cell>
          <cell r="O150">
            <v>19.116333333333333</v>
          </cell>
        </row>
        <row r="151">
          <cell r="J151" t="str">
            <v>Valledupar</v>
          </cell>
          <cell r="K151">
            <v>17.867333333333331</v>
          </cell>
          <cell r="L151">
            <v>14.911666666666667</v>
          </cell>
          <cell r="M151">
            <v>17.172000000000001</v>
          </cell>
          <cell r="N151">
            <v>19.420333333333332</v>
          </cell>
          <cell r="O151">
            <v>17.816333333333333</v>
          </cell>
        </row>
        <row r="152">
          <cell r="J152" t="str">
            <v>Neiva</v>
          </cell>
          <cell r="K152">
            <v>18.018666666666665</v>
          </cell>
          <cell r="L152">
            <v>20.783000000000001</v>
          </cell>
          <cell r="M152">
            <v>19.798999999999999</v>
          </cell>
          <cell r="N152">
            <v>18.486333333333331</v>
          </cell>
          <cell r="O152">
            <v>16.942333333333334</v>
          </cell>
        </row>
        <row r="153">
          <cell r="J153" t="str">
            <v>Sincelejo</v>
          </cell>
          <cell r="K153">
            <v>12.357333333333335</v>
          </cell>
          <cell r="L153">
            <v>10.126666666666667</v>
          </cell>
          <cell r="M153">
            <v>11.209333333333333</v>
          </cell>
          <cell r="N153">
            <v>14.662666666666667</v>
          </cell>
          <cell r="O153">
            <v>14.758333333333333</v>
          </cell>
        </row>
        <row r="154">
          <cell r="J154" t="str">
            <v>Tunja</v>
          </cell>
          <cell r="K154">
            <v>7.3276666666666666</v>
          </cell>
          <cell r="L154">
            <v>8.6476666666666677</v>
          </cell>
          <cell r="M154">
            <v>8.913666666666666</v>
          </cell>
          <cell r="N154">
            <v>8.68</v>
          </cell>
          <cell r="O154">
            <v>9.202</v>
          </cell>
        </row>
        <row r="155">
          <cell r="J155" t="str">
            <v>Riohacha</v>
          </cell>
          <cell r="K155">
            <v>9.9416666666666682</v>
          </cell>
          <cell r="L155">
            <v>10.209333333333333</v>
          </cell>
          <cell r="M155">
            <v>9.129666666666667</v>
          </cell>
          <cell r="N155">
            <v>8.8239999999999998</v>
          </cell>
          <cell r="O155">
            <v>8.697000000000001</v>
          </cell>
        </row>
        <row r="156">
          <cell r="J156" t="str">
            <v>Florencia</v>
          </cell>
          <cell r="K156">
            <v>6.9466666666666663</v>
          </cell>
          <cell r="L156">
            <v>5.4669999999999996</v>
          </cell>
          <cell r="M156">
            <v>5.9710000000000001</v>
          </cell>
          <cell r="N156">
            <v>7.3953333333333333</v>
          </cell>
          <cell r="O156">
            <v>8.1496666666666666</v>
          </cell>
        </row>
        <row r="157">
          <cell r="J157" t="str">
            <v>Quibdó</v>
          </cell>
          <cell r="K157">
            <v>8.1859999999999999</v>
          </cell>
          <cell r="L157">
            <v>6.0363333333333324</v>
          </cell>
          <cell r="M157">
            <v>7.7516666666666678</v>
          </cell>
          <cell r="N157">
            <v>8.2456666666666667</v>
          </cell>
          <cell r="O157">
            <v>7.4016666666666664</v>
          </cell>
        </row>
        <row r="158">
          <cell r="J158" t="str">
            <v>San Andrés</v>
          </cell>
          <cell r="K158">
            <v>2.8793333333333337</v>
          </cell>
          <cell r="L158">
            <v>2.0506666666666669</v>
          </cell>
          <cell r="M158">
            <v>2.3863333333333334</v>
          </cell>
          <cell r="N158">
            <v>2.0859999999999999</v>
          </cell>
          <cell r="O158">
            <v>2.1376666666666666</v>
          </cell>
        </row>
        <row r="166">
          <cell r="J166" t="str">
            <v>Colombia</v>
          </cell>
          <cell r="K166">
            <v>1797.2376666666667</v>
          </cell>
          <cell r="L166">
            <v>1928.0146666666667</v>
          </cell>
          <cell r="M166">
            <v>2318.1866666666665</v>
          </cell>
          <cell r="N166">
            <v>2148.268</v>
          </cell>
          <cell r="O166">
            <v>1992.6890000000001</v>
          </cell>
        </row>
        <row r="167">
          <cell r="J167" t="str">
            <v>Bogotá</v>
          </cell>
          <cell r="K167">
            <v>298.56833333333333</v>
          </cell>
          <cell r="L167">
            <v>334.64133333333331</v>
          </cell>
          <cell r="M167">
            <v>407.65266666666668</v>
          </cell>
          <cell r="N167">
            <v>342.05599999999998</v>
          </cell>
          <cell r="O167">
            <v>313.74</v>
          </cell>
        </row>
        <row r="168">
          <cell r="J168" t="str">
            <v>Medellín</v>
          </cell>
          <cell r="K168">
            <v>158.31766666666667</v>
          </cell>
          <cell r="L168">
            <v>195.16833333333338</v>
          </cell>
          <cell r="M168">
            <v>231.95733333333331</v>
          </cell>
          <cell r="N168">
            <v>215.59033333333332</v>
          </cell>
          <cell r="O168">
            <v>191.07</v>
          </cell>
        </row>
        <row r="169">
          <cell r="J169" t="str">
            <v>Cali</v>
          </cell>
          <cell r="K169">
            <v>110.78733333333332</v>
          </cell>
          <cell r="L169">
            <v>138.29933333333335</v>
          </cell>
          <cell r="M169">
            <v>158.86000000000001</v>
          </cell>
          <cell r="N169">
            <v>160.48033333333331</v>
          </cell>
          <cell r="O169">
            <v>174.94033333333334</v>
          </cell>
        </row>
        <row r="170">
          <cell r="J170" t="str">
            <v>Barranquilla</v>
          </cell>
          <cell r="K170">
            <v>68.853666666666669</v>
          </cell>
          <cell r="L170">
            <v>75.706000000000003</v>
          </cell>
          <cell r="M170">
            <v>75.339333333333343</v>
          </cell>
          <cell r="N170">
            <v>69.316999999999993</v>
          </cell>
          <cell r="O170">
            <v>71.274000000000001</v>
          </cell>
        </row>
        <row r="171">
          <cell r="J171" t="str">
            <v>Bucaramanga</v>
          </cell>
          <cell r="K171">
            <v>31.916333333333338</v>
          </cell>
          <cell r="L171">
            <v>36.702666666666666</v>
          </cell>
          <cell r="M171">
            <v>45.025666666666666</v>
          </cell>
          <cell r="N171">
            <v>56.693000000000005</v>
          </cell>
          <cell r="O171">
            <v>52.931666666666672</v>
          </cell>
        </row>
        <row r="172">
          <cell r="J172" t="str">
            <v>Cúcuta</v>
          </cell>
          <cell r="K172">
            <v>24.518000000000001</v>
          </cell>
          <cell r="L172">
            <v>27.324666666666662</v>
          </cell>
          <cell r="M172">
            <v>38.989333333333327</v>
          </cell>
          <cell r="N172">
            <v>45.963333333333331</v>
          </cell>
          <cell r="O172">
            <v>52.162333333333343</v>
          </cell>
        </row>
        <row r="173">
          <cell r="J173" t="str">
            <v>Pereira</v>
          </cell>
          <cell r="K173">
            <v>30.628</v>
          </cell>
          <cell r="L173">
            <v>34.441000000000003</v>
          </cell>
          <cell r="M173">
            <v>62.536333333333324</v>
          </cell>
          <cell r="N173">
            <v>54.74133333333333</v>
          </cell>
          <cell r="O173">
            <v>47.967999999999996</v>
          </cell>
        </row>
        <row r="174">
          <cell r="J174" t="str">
            <v>Ibagué</v>
          </cell>
          <cell r="K174">
            <v>31.137333333333334</v>
          </cell>
          <cell r="L174">
            <v>43.892666666666663</v>
          </cell>
          <cell r="M174">
            <v>39.949666666666666</v>
          </cell>
          <cell r="N174">
            <v>44.471000000000004</v>
          </cell>
          <cell r="O174">
            <v>43.306999999999995</v>
          </cell>
        </row>
        <row r="175">
          <cell r="J175" t="str">
            <v>Cartagena</v>
          </cell>
          <cell r="K175">
            <v>46.818333333333328</v>
          </cell>
          <cell r="L175">
            <v>36.327999999999996</v>
          </cell>
          <cell r="M175">
            <v>52.63</v>
          </cell>
          <cell r="N175">
            <v>34.724333333333334</v>
          </cell>
          <cell r="O175">
            <v>37.406666666666666</v>
          </cell>
        </row>
        <row r="176">
          <cell r="J176" t="str">
            <v>Villavicencio</v>
          </cell>
          <cell r="K176">
            <v>18.706333333333333</v>
          </cell>
          <cell r="L176">
            <v>19.077000000000002</v>
          </cell>
          <cell r="M176">
            <v>19.533333333333335</v>
          </cell>
          <cell r="N176">
            <v>23.995999999999999</v>
          </cell>
          <cell r="O176">
            <v>21.631</v>
          </cell>
        </row>
        <row r="177">
          <cell r="J177" t="str">
            <v>Armenia</v>
          </cell>
          <cell r="K177">
            <v>16.461666666666666</v>
          </cell>
          <cell r="L177">
            <v>18.787666666666667</v>
          </cell>
          <cell r="M177">
            <v>22.158666666666665</v>
          </cell>
          <cell r="N177">
            <v>23.155666666666665</v>
          </cell>
          <cell r="O177">
            <v>21.375333333333334</v>
          </cell>
        </row>
        <row r="178">
          <cell r="J178" t="str">
            <v>Pasto</v>
          </cell>
          <cell r="K178">
            <v>20.692333333333334</v>
          </cell>
          <cell r="L178">
            <v>20.404</v>
          </cell>
          <cell r="M178">
            <v>31.39</v>
          </cell>
          <cell r="N178">
            <v>25.859333333333336</v>
          </cell>
          <cell r="O178">
            <v>20.928333333333335</v>
          </cell>
        </row>
        <row r="179">
          <cell r="J179" t="str">
            <v>Manizales</v>
          </cell>
          <cell r="K179">
            <v>19.841999999999999</v>
          </cell>
          <cell r="L179">
            <v>25.064666666666664</v>
          </cell>
          <cell r="M179">
            <v>29.835999999999999</v>
          </cell>
          <cell r="N179">
            <v>28.14</v>
          </cell>
          <cell r="O179">
            <v>20.187333333333335</v>
          </cell>
        </row>
        <row r="180">
          <cell r="J180" t="str">
            <v>Santa Marta</v>
          </cell>
          <cell r="K180">
            <v>18.228999999999999</v>
          </cell>
          <cell r="L180">
            <v>29.231000000000005</v>
          </cell>
          <cell r="M180">
            <v>16.570666666666668</v>
          </cell>
          <cell r="N180">
            <v>16.712333333333333</v>
          </cell>
          <cell r="O180">
            <v>18.593</v>
          </cell>
        </row>
        <row r="181">
          <cell r="J181" t="str">
            <v>Popayán</v>
          </cell>
          <cell r="K181">
            <v>20.126333333333335</v>
          </cell>
          <cell r="L181">
            <v>23.370333333333335</v>
          </cell>
          <cell r="M181">
            <v>19.087</v>
          </cell>
          <cell r="N181">
            <v>17.737333333333336</v>
          </cell>
          <cell r="O181">
            <v>18.540333333333333</v>
          </cell>
        </row>
        <row r="182">
          <cell r="J182" t="str">
            <v>Montería</v>
          </cell>
          <cell r="K182">
            <v>15.882666666666665</v>
          </cell>
          <cell r="L182">
            <v>20.191333333333333</v>
          </cell>
          <cell r="M182">
            <v>25.310333333333332</v>
          </cell>
          <cell r="N182">
            <v>23.614000000000001</v>
          </cell>
          <cell r="O182">
            <v>18.390333333333334</v>
          </cell>
        </row>
        <row r="183">
          <cell r="J183" t="str">
            <v>Valledupar</v>
          </cell>
          <cell r="K183">
            <v>16.52</v>
          </cell>
          <cell r="L183">
            <v>14.448666666666668</v>
          </cell>
          <cell r="M183">
            <v>16.21</v>
          </cell>
          <cell r="N183">
            <v>17.672000000000001</v>
          </cell>
          <cell r="O183">
            <v>17.241666666666671</v>
          </cell>
        </row>
        <row r="184">
          <cell r="J184" t="str">
            <v>Neiva</v>
          </cell>
          <cell r="K184">
            <v>16.973333333333333</v>
          </cell>
          <cell r="L184">
            <v>19.301333333333332</v>
          </cell>
          <cell r="M184">
            <v>18.229666666666667</v>
          </cell>
          <cell r="N184">
            <v>17.075333333333333</v>
          </cell>
          <cell r="O184">
            <v>15.696333333333333</v>
          </cell>
        </row>
        <row r="185">
          <cell r="J185" t="str">
            <v>Sincelejo</v>
          </cell>
          <cell r="K185">
            <v>10.674333333333331</v>
          </cell>
          <cell r="L185">
            <v>8.9333333333333336</v>
          </cell>
          <cell r="M185">
            <v>10.483333333333333</v>
          </cell>
          <cell r="N185">
            <v>13.916666666666666</v>
          </cell>
          <cell r="O185">
            <v>13.819666666666665</v>
          </cell>
        </row>
        <row r="186">
          <cell r="J186" t="str">
            <v>Tunja</v>
          </cell>
          <cell r="K186">
            <v>6.97</v>
          </cell>
          <cell r="L186">
            <v>8.450666666666665</v>
          </cell>
          <cell r="M186">
            <v>8.7843333333333327</v>
          </cell>
          <cell r="N186">
            <v>8.4386666666666681</v>
          </cell>
          <cell r="O186">
            <v>9.1219999999999999</v>
          </cell>
        </row>
        <row r="187">
          <cell r="J187" t="str">
            <v>Riohacha</v>
          </cell>
          <cell r="K187">
            <v>8.4546666666666663</v>
          </cell>
          <cell r="L187">
            <v>9.0983333333333345</v>
          </cell>
          <cell r="M187">
            <v>8.4196666666666662</v>
          </cell>
          <cell r="N187">
            <v>8.3806666666666665</v>
          </cell>
          <cell r="O187">
            <v>8.3170000000000002</v>
          </cell>
        </row>
        <row r="188">
          <cell r="J188" t="str">
            <v>Florencia</v>
          </cell>
          <cell r="K188">
            <v>6.0623333333333322</v>
          </cell>
          <cell r="L188">
            <v>5.253333333333333</v>
          </cell>
          <cell r="M188">
            <v>5.7756666666666669</v>
          </cell>
          <cell r="N188">
            <v>7.1779999999999999</v>
          </cell>
          <cell r="O188">
            <v>7.8143333333333329</v>
          </cell>
        </row>
        <row r="189">
          <cell r="J189" t="str">
            <v>Quibdó</v>
          </cell>
          <cell r="K189">
            <v>7.3676666666666675</v>
          </cell>
          <cell r="L189">
            <v>5.373333333333334</v>
          </cell>
          <cell r="M189">
            <v>6.9903333333333331</v>
          </cell>
          <cell r="N189">
            <v>7.3653333333333331</v>
          </cell>
          <cell r="O189">
            <v>6.7829999999999986</v>
          </cell>
        </row>
        <row r="190">
          <cell r="J190" t="str">
            <v>San Andrés</v>
          </cell>
          <cell r="K190">
            <v>2.593666666666667</v>
          </cell>
          <cell r="L190">
            <v>1.9886666666666668</v>
          </cell>
          <cell r="M190">
            <v>2.1939999999999995</v>
          </cell>
          <cell r="N190">
            <v>1.9473333333333331</v>
          </cell>
          <cell r="O190">
            <v>1.9996666666666669</v>
          </cell>
        </row>
        <row r="198">
          <cell r="J198" t="str">
            <v>Colombia</v>
          </cell>
          <cell r="K198">
            <v>199.34933333333333</v>
          </cell>
          <cell r="L198">
            <v>161.69466666666665</v>
          </cell>
          <cell r="M198">
            <v>162.68700000000001</v>
          </cell>
          <cell r="N198">
            <v>181.76833333333332</v>
          </cell>
          <cell r="O198">
            <v>165.01600000000002</v>
          </cell>
        </row>
        <row r="199">
          <cell r="J199" t="str">
            <v>Bogotá</v>
          </cell>
          <cell r="K199">
            <v>25.469333333333335</v>
          </cell>
          <cell r="L199">
            <v>14.425000000000001</v>
          </cell>
          <cell r="M199">
            <v>22.901666666666667</v>
          </cell>
          <cell r="N199">
            <v>17.775333333333332</v>
          </cell>
          <cell r="O199">
            <v>30.142333333333337</v>
          </cell>
        </row>
        <row r="200">
          <cell r="J200" t="str">
            <v>Medellín</v>
          </cell>
          <cell r="K200">
            <v>13.38</v>
          </cell>
          <cell r="L200">
            <v>10.960333333333333</v>
          </cell>
          <cell r="M200">
            <v>19.591666666666665</v>
          </cell>
          <cell r="N200">
            <v>15.065333333333333</v>
          </cell>
          <cell r="O200">
            <v>20.586333333333332</v>
          </cell>
        </row>
        <row r="201">
          <cell r="J201" t="str">
            <v>Cali</v>
          </cell>
          <cell r="K201">
            <v>9.4030000000000005</v>
          </cell>
          <cell r="L201">
            <v>10.269</v>
          </cell>
          <cell r="M201">
            <v>10.323666666666666</v>
          </cell>
          <cell r="N201">
            <v>12.104333333333335</v>
          </cell>
          <cell r="O201">
            <v>8.4236666666666675</v>
          </cell>
        </row>
        <row r="202">
          <cell r="J202" t="str">
            <v>Cartagena</v>
          </cell>
          <cell r="K202">
            <v>3.65</v>
          </cell>
          <cell r="L202">
            <v>1.659</v>
          </cell>
          <cell r="M202">
            <v>0.95066666666666677</v>
          </cell>
          <cell r="N202">
            <v>1.3183333333333334</v>
          </cell>
          <cell r="O202">
            <v>3.47</v>
          </cell>
        </row>
        <row r="203">
          <cell r="J203" t="str">
            <v>Bucaramanga</v>
          </cell>
          <cell r="K203">
            <v>2.9066666666666667</v>
          </cell>
          <cell r="L203">
            <v>1.5993333333333333</v>
          </cell>
          <cell r="M203">
            <v>2.5069999999999997</v>
          </cell>
          <cell r="N203">
            <v>2.5836666666666663</v>
          </cell>
          <cell r="O203">
            <v>2.8233333333333328</v>
          </cell>
        </row>
        <row r="204">
          <cell r="J204" t="str">
            <v>Ibagué</v>
          </cell>
          <cell r="K204">
            <v>3.0576666666666665</v>
          </cell>
          <cell r="L204">
            <v>5.3916666666666666</v>
          </cell>
          <cell r="M204">
            <v>1.4156666666666666</v>
          </cell>
          <cell r="N204">
            <v>4.7766666666666664</v>
          </cell>
          <cell r="O204">
            <v>2.2196666666666665</v>
          </cell>
        </row>
        <row r="205">
          <cell r="J205" t="str">
            <v>Manizales</v>
          </cell>
          <cell r="K205">
            <v>2.091333333333333</v>
          </cell>
          <cell r="L205">
            <v>1.1233333333333333</v>
          </cell>
          <cell r="M205">
            <v>2.6593333333333331</v>
          </cell>
          <cell r="N205">
            <v>1.3869999999999998</v>
          </cell>
          <cell r="O205">
            <v>1.9963333333333331</v>
          </cell>
        </row>
        <row r="206">
          <cell r="J206" t="str">
            <v>Pereira</v>
          </cell>
          <cell r="K206">
            <v>1.9686666666666668</v>
          </cell>
          <cell r="L206">
            <v>1.6673333333333333</v>
          </cell>
          <cell r="M206">
            <v>2.6360000000000001</v>
          </cell>
          <cell r="N206">
            <v>2.7496666666666663</v>
          </cell>
          <cell r="O206">
            <v>1.9243333333333332</v>
          </cell>
        </row>
        <row r="207">
          <cell r="J207" t="str">
            <v>Barranquilla</v>
          </cell>
          <cell r="K207">
            <v>2.9180000000000006</v>
          </cell>
          <cell r="L207">
            <v>2.8719999999999999</v>
          </cell>
          <cell r="M207">
            <v>3.7749999999999999</v>
          </cell>
          <cell r="N207">
            <v>5.3786666666666667</v>
          </cell>
          <cell r="O207">
            <v>1.8473333333333333</v>
          </cell>
        </row>
        <row r="208">
          <cell r="J208" t="str">
            <v>Pasto</v>
          </cell>
          <cell r="K208">
            <v>1.0313333333333332</v>
          </cell>
          <cell r="L208">
            <v>0.55566666666666675</v>
          </cell>
          <cell r="M208">
            <v>1.0123333333333333</v>
          </cell>
          <cell r="N208">
            <v>1.0693333333333335</v>
          </cell>
          <cell r="O208">
            <v>1.5753333333333333</v>
          </cell>
        </row>
        <row r="209">
          <cell r="J209" t="str">
            <v>Cúcuta</v>
          </cell>
          <cell r="K209">
            <v>3.2303333333333328</v>
          </cell>
          <cell r="L209">
            <v>1.833</v>
          </cell>
          <cell r="M209">
            <v>1.2306666666666668</v>
          </cell>
          <cell r="N209">
            <v>2.5249999999999999</v>
          </cell>
          <cell r="O209">
            <v>1.5676666666666665</v>
          </cell>
        </row>
        <row r="210">
          <cell r="J210" t="str">
            <v>Santa Marta</v>
          </cell>
          <cell r="K210">
            <v>1.6533333333333333</v>
          </cell>
          <cell r="L210">
            <v>0.35466666666666669</v>
          </cell>
          <cell r="M210">
            <v>1.042</v>
          </cell>
          <cell r="N210">
            <v>2.4753333333333334</v>
          </cell>
          <cell r="O210">
            <v>1.4019999999999999</v>
          </cell>
        </row>
        <row r="211">
          <cell r="J211" t="str">
            <v>Armenia</v>
          </cell>
          <cell r="K211">
            <v>1.6740000000000002</v>
          </cell>
          <cell r="L211">
            <v>1.022</v>
          </cell>
          <cell r="M211">
            <v>1.3483333333333334</v>
          </cell>
          <cell r="N211">
            <v>0.97433333333333338</v>
          </cell>
          <cell r="O211">
            <v>1.3780000000000001</v>
          </cell>
        </row>
        <row r="212">
          <cell r="J212" t="str">
            <v>Montería</v>
          </cell>
          <cell r="K212">
            <v>0.90166666666666673</v>
          </cell>
          <cell r="L212">
            <v>1.1589999999999998</v>
          </cell>
          <cell r="M212">
            <v>0.622</v>
          </cell>
          <cell r="N212">
            <v>1.1636666666666666</v>
          </cell>
          <cell r="O212">
            <v>1.3110000000000002</v>
          </cell>
        </row>
        <row r="213">
          <cell r="J213" t="str">
            <v>Neiva</v>
          </cell>
          <cell r="K213">
            <v>1.0453333333333332</v>
          </cell>
          <cell r="L213">
            <v>1.4816666666666667</v>
          </cell>
          <cell r="M213">
            <v>1.5696666666666665</v>
          </cell>
          <cell r="N213">
            <v>1.4116666666666664</v>
          </cell>
          <cell r="O213">
            <v>1.2460000000000002</v>
          </cell>
        </row>
        <row r="214">
          <cell r="J214" t="str">
            <v>Sincelejo</v>
          </cell>
          <cell r="K214">
            <v>1.6829999999999998</v>
          </cell>
          <cell r="L214">
            <v>1.1933333333333334</v>
          </cell>
          <cell r="M214">
            <v>0.72599999999999998</v>
          </cell>
          <cell r="N214">
            <v>0.746</v>
          </cell>
          <cell r="O214">
            <v>0.93833333333333335</v>
          </cell>
        </row>
        <row r="215">
          <cell r="J215" t="str">
            <v>Quibdó</v>
          </cell>
          <cell r="K215">
            <v>0.81833333333333336</v>
          </cell>
          <cell r="L215">
            <v>0.66333333333333333</v>
          </cell>
          <cell r="M215">
            <v>0.76100000000000001</v>
          </cell>
          <cell r="N215">
            <v>0.88</v>
          </cell>
          <cell r="O215">
            <v>0.61866666666666659</v>
          </cell>
        </row>
        <row r="216">
          <cell r="J216" t="str">
            <v>Popayán</v>
          </cell>
          <cell r="K216">
            <v>1.6576666666666666</v>
          </cell>
          <cell r="L216">
            <v>0.23666666666666666</v>
          </cell>
          <cell r="M216">
            <v>0.51966666666666661</v>
          </cell>
          <cell r="N216">
            <v>0.39</v>
          </cell>
          <cell r="O216">
            <v>0.57633333333333325</v>
          </cell>
        </row>
        <row r="217">
          <cell r="J217" t="str">
            <v>Valledupar</v>
          </cell>
          <cell r="K217">
            <v>1.3473333333333333</v>
          </cell>
          <cell r="L217">
            <v>0.46333333333333332</v>
          </cell>
          <cell r="M217">
            <v>0.96200000000000008</v>
          </cell>
          <cell r="N217">
            <v>1.748</v>
          </cell>
          <cell r="O217">
            <v>0.57433333333333325</v>
          </cell>
        </row>
        <row r="218">
          <cell r="J218" t="str">
            <v>Villavicencio</v>
          </cell>
          <cell r="K218">
            <v>1.2763333333333333</v>
          </cell>
          <cell r="L218">
            <v>0.39900000000000002</v>
          </cell>
          <cell r="M218">
            <v>0.76733333333333331</v>
          </cell>
          <cell r="N218">
            <v>0.93100000000000005</v>
          </cell>
          <cell r="O218">
            <v>0.38766666666666666</v>
          </cell>
        </row>
        <row r="219">
          <cell r="J219" t="str">
            <v>Riohacha</v>
          </cell>
          <cell r="K219">
            <v>1.4870000000000001</v>
          </cell>
          <cell r="L219">
            <v>1.1113333333333333</v>
          </cell>
          <cell r="M219">
            <v>0.70966666666666667</v>
          </cell>
          <cell r="N219">
            <v>0.44333333333333336</v>
          </cell>
          <cell r="O219">
            <v>0.3796666666666666</v>
          </cell>
        </row>
        <row r="220">
          <cell r="J220" t="str">
            <v>Florencia</v>
          </cell>
          <cell r="K220">
            <v>0.8846666666666666</v>
          </cell>
          <cell r="L220">
            <v>0.214</v>
          </cell>
          <cell r="M220">
            <v>0.19500000000000001</v>
          </cell>
          <cell r="N220">
            <v>0.21733333333333335</v>
          </cell>
          <cell r="O220">
            <v>0.33533333333333332</v>
          </cell>
        </row>
        <row r="221">
          <cell r="J221" t="str">
            <v>San Andrés</v>
          </cell>
          <cell r="K221">
            <v>0.28566666666666668</v>
          </cell>
          <cell r="L221">
            <v>6.1666666666666668E-2</v>
          </cell>
          <cell r="M221">
            <v>0.19266666666666668</v>
          </cell>
          <cell r="N221">
            <v>0.13900000000000001</v>
          </cell>
          <cell r="O221">
            <v>0.13766666666666666</v>
          </cell>
        </row>
        <row r="222">
          <cell r="J222" t="str">
            <v>Tunja</v>
          </cell>
          <cell r="K222">
            <v>0.35733333333333334</v>
          </cell>
          <cell r="L222">
            <v>0.19733333333333336</v>
          </cell>
          <cell r="M222">
            <v>0.12966666666666668</v>
          </cell>
          <cell r="N222">
            <v>0.24133333333333332</v>
          </cell>
          <cell r="O222">
            <v>0.08</v>
          </cell>
        </row>
        <row r="230">
          <cell r="J230" t="str">
            <v>Colombia</v>
          </cell>
          <cell r="K230">
            <v>13427.016000000001</v>
          </cell>
          <cell r="L230">
            <v>14104.693333333335</v>
          </cell>
          <cell r="M230">
            <v>12877.746666666666</v>
          </cell>
          <cell r="N230">
            <v>12692.990333333333</v>
          </cell>
          <cell r="O230">
            <v>12242.757333333333</v>
          </cell>
        </row>
        <row r="231">
          <cell r="J231" t="str">
            <v>Bogotá</v>
          </cell>
          <cell r="K231">
            <v>1990.2686666666668</v>
          </cell>
          <cell r="L231">
            <v>2005.1936666666668</v>
          </cell>
          <cell r="M231">
            <v>1925.7693333333334</v>
          </cell>
          <cell r="N231">
            <v>1770.2323333333334</v>
          </cell>
          <cell r="O231">
            <v>1681.0293333333332</v>
          </cell>
        </row>
        <row r="232">
          <cell r="J232" t="str">
            <v>Medellín</v>
          </cell>
          <cell r="K232">
            <v>1035.6670000000001</v>
          </cell>
          <cell r="L232">
            <v>1064.616</v>
          </cell>
          <cell r="M232">
            <v>993.52599999999995</v>
          </cell>
          <cell r="N232">
            <v>975.89499999999998</v>
          </cell>
          <cell r="O232">
            <v>979.05799999999999</v>
          </cell>
        </row>
        <row r="233">
          <cell r="J233" t="str">
            <v>Cali</v>
          </cell>
          <cell r="K233">
            <v>592.60733333333337</v>
          </cell>
          <cell r="L233">
            <v>619.84199999999998</v>
          </cell>
          <cell r="M233">
            <v>557.24799999999993</v>
          </cell>
          <cell r="N233">
            <v>606.97199999999987</v>
          </cell>
          <cell r="O233">
            <v>638.04933333333338</v>
          </cell>
        </row>
        <row r="234">
          <cell r="J234" t="str">
            <v>Barranquilla</v>
          </cell>
          <cell r="K234">
            <v>559.30700000000002</v>
          </cell>
          <cell r="L234">
            <v>575.70733333333339</v>
          </cell>
          <cell r="M234">
            <v>542.178</v>
          </cell>
          <cell r="N234">
            <v>521.28733333333332</v>
          </cell>
          <cell r="O234">
            <v>530.06500000000005</v>
          </cell>
        </row>
        <row r="235">
          <cell r="J235" t="str">
            <v>Cartagena</v>
          </cell>
          <cell r="K235">
            <v>272.35033333333337</v>
          </cell>
          <cell r="L235">
            <v>319.92133333333334</v>
          </cell>
          <cell r="M235">
            <v>303.87633333333332</v>
          </cell>
          <cell r="N235">
            <v>313.05666666666667</v>
          </cell>
          <cell r="O235">
            <v>291.01033333333334</v>
          </cell>
        </row>
        <row r="236">
          <cell r="J236" t="str">
            <v>Bucaramanga</v>
          </cell>
          <cell r="K236">
            <v>297.04733333333337</v>
          </cell>
          <cell r="L236">
            <v>301.04966666666667</v>
          </cell>
          <cell r="M236">
            <v>269.25666666666666</v>
          </cell>
          <cell r="N236">
            <v>250.37633333333335</v>
          </cell>
          <cell r="O236">
            <v>244.16566666666665</v>
          </cell>
        </row>
        <row r="237">
          <cell r="J237" t="str">
            <v>Cúcuta</v>
          </cell>
          <cell r="K237">
            <v>206.56300000000002</v>
          </cell>
          <cell r="L237">
            <v>213.44499999999999</v>
          </cell>
          <cell r="M237">
            <v>222.11033333333333</v>
          </cell>
          <cell r="N237">
            <v>224.28666666666666</v>
          </cell>
          <cell r="O237">
            <v>201.398</v>
          </cell>
        </row>
        <row r="238">
          <cell r="J238" t="str">
            <v>Pereira</v>
          </cell>
          <cell r="K238">
            <v>191.96600000000001</v>
          </cell>
          <cell r="L238">
            <v>189.958</v>
          </cell>
          <cell r="M238">
            <v>172.71899999999997</v>
          </cell>
          <cell r="N238">
            <v>172.40566666666666</v>
          </cell>
          <cell r="O238">
            <v>159.05000000000001</v>
          </cell>
        </row>
        <row r="239">
          <cell r="J239" t="str">
            <v>Manizales</v>
          </cell>
          <cell r="K239">
            <v>140.87566666666666</v>
          </cell>
          <cell r="L239">
            <v>150.58699999999999</v>
          </cell>
          <cell r="M239">
            <v>137.18633333333332</v>
          </cell>
          <cell r="N239">
            <v>142.92600000000002</v>
          </cell>
          <cell r="O239">
            <v>135.98099999999999</v>
          </cell>
        </row>
        <row r="240">
          <cell r="J240" t="str">
            <v>Santa Marta</v>
          </cell>
          <cell r="K240">
            <v>122.027</v>
          </cell>
          <cell r="L240">
            <v>119.03</v>
          </cell>
          <cell r="M240">
            <v>120.31099999999999</v>
          </cell>
          <cell r="N240">
            <v>124.10533333333335</v>
          </cell>
          <cell r="O240">
            <v>124.41799999999999</v>
          </cell>
        </row>
        <row r="241">
          <cell r="J241" t="str">
            <v>Villavicencio</v>
          </cell>
          <cell r="K241">
            <v>105.53</v>
          </cell>
          <cell r="L241">
            <v>107.286</v>
          </cell>
          <cell r="M241">
            <v>103.76466666666666</v>
          </cell>
          <cell r="N241">
            <v>110.15866666666666</v>
          </cell>
          <cell r="O241">
            <v>110.46566666666666</v>
          </cell>
        </row>
        <row r="242">
          <cell r="J242" t="str">
            <v>Ibagué</v>
          </cell>
          <cell r="K242">
            <v>117.30266666666665</v>
          </cell>
          <cell r="L242">
            <v>118.22066666666667</v>
          </cell>
          <cell r="M242">
            <v>124.75866666666666</v>
          </cell>
          <cell r="N242">
            <v>130.58933333333334</v>
          </cell>
          <cell r="O242">
            <v>107.32666666666667</v>
          </cell>
        </row>
        <row r="243">
          <cell r="J243" t="str">
            <v>Valledupar</v>
          </cell>
          <cell r="K243">
            <v>99.571000000000012</v>
          </cell>
          <cell r="L243">
            <v>111.01600000000001</v>
          </cell>
          <cell r="M243">
            <v>92.99133333333333</v>
          </cell>
          <cell r="N243">
            <v>93.603000000000009</v>
          </cell>
          <cell r="O243">
            <v>99.043666666666653</v>
          </cell>
        </row>
        <row r="244">
          <cell r="J244" t="str">
            <v>Pasto</v>
          </cell>
          <cell r="K244">
            <v>91.257999999999996</v>
          </cell>
          <cell r="L244">
            <v>98.993333333333339</v>
          </cell>
          <cell r="M244">
            <v>86.884333333333345</v>
          </cell>
          <cell r="N244">
            <v>93.833000000000013</v>
          </cell>
          <cell r="O244">
            <v>86.915000000000006</v>
          </cell>
        </row>
        <row r="245">
          <cell r="J245" t="str">
            <v>Armenia</v>
          </cell>
          <cell r="K245">
            <v>93.041333333333341</v>
          </cell>
          <cell r="L245">
            <v>96.49366666666667</v>
          </cell>
          <cell r="M245">
            <v>90.510666666666665</v>
          </cell>
          <cell r="N245">
            <v>85.440333333333342</v>
          </cell>
          <cell r="O245">
            <v>83.287999999999997</v>
          </cell>
        </row>
        <row r="246">
          <cell r="J246" t="str">
            <v>Neiva</v>
          </cell>
          <cell r="K246">
            <v>91.035666666666657</v>
          </cell>
          <cell r="L246">
            <v>88.443666666666672</v>
          </cell>
          <cell r="M246">
            <v>89.178666666666672</v>
          </cell>
          <cell r="N246">
            <v>87.148333333333355</v>
          </cell>
          <cell r="O246">
            <v>82.569333333333319</v>
          </cell>
        </row>
        <row r="247">
          <cell r="J247" t="str">
            <v>Popayán</v>
          </cell>
          <cell r="K247">
            <v>71.325333333333319</v>
          </cell>
          <cell r="L247">
            <v>79.950333333333333</v>
          </cell>
          <cell r="M247">
            <v>78.047000000000011</v>
          </cell>
          <cell r="N247">
            <v>80.63600000000001</v>
          </cell>
          <cell r="O247">
            <v>81.393000000000001</v>
          </cell>
        </row>
        <row r="248">
          <cell r="J248" t="str">
            <v>Montería</v>
          </cell>
          <cell r="K248">
            <v>79.829000000000008</v>
          </cell>
          <cell r="L248">
            <v>73.819666666666663</v>
          </cell>
          <cell r="M248">
            <v>73.74766666666666</v>
          </cell>
          <cell r="N248">
            <v>74.771666666666661</v>
          </cell>
          <cell r="O248">
            <v>73.054666666666662</v>
          </cell>
        </row>
        <row r="249">
          <cell r="J249" t="str">
            <v>Sincelejo</v>
          </cell>
          <cell r="K249">
            <v>67.863333333333344</v>
          </cell>
          <cell r="L249">
            <v>77.50266666666667</v>
          </cell>
          <cell r="M249">
            <v>79.467666666666659</v>
          </cell>
          <cell r="N249">
            <v>70.343333333333348</v>
          </cell>
          <cell r="O249">
            <v>68.596333333333334</v>
          </cell>
        </row>
        <row r="250">
          <cell r="J250" t="str">
            <v>Tunja</v>
          </cell>
          <cell r="K250">
            <v>49.031333333333329</v>
          </cell>
          <cell r="L250">
            <v>47.526000000000003</v>
          </cell>
          <cell r="M250">
            <v>48.749333333333333</v>
          </cell>
          <cell r="N250">
            <v>49.490666666666669</v>
          </cell>
          <cell r="O250">
            <v>48.530666666666662</v>
          </cell>
        </row>
        <row r="251">
          <cell r="J251" t="str">
            <v>Riohacha</v>
          </cell>
          <cell r="K251">
            <v>42.805</v>
          </cell>
          <cell r="L251">
            <v>48.206999999999994</v>
          </cell>
          <cell r="M251">
            <v>42.779666666666664</v>
          </cell>
          <cell r="N251">
            <v>42.121000000000002</v>
          </cell>
          <cell r="O251">
            <v>42.794666666666672</v>
          </cell>
        </row>
        <row r="252">
          <cell r="J252" t="str">
            <v>Florencia</v>
          </cell>
          <cell r="K252">
            <v>36.397666666666666</v>
          </cell>
          <cell r="L252">
            <v>44.053666666666665</v>
          </cell>
          <cell r="M252">
            <v>43.650666666666666</v>
          </cell>
          <cell r="N252">
            <v>42.462666666666671</v>
          </cell>
          <cell r="O252">
            <v>42.670666666666669</v>
          </cell>
        </row>
        <row r="253">
          <cell r="J253" t="str">
            <v>Quibdó</v>
          </cell>
          <cell r="K253">
            <v>34.844000000000001</v>
          </cell>
          <cell r="L253">
            <v>35.382333333333328</v>
          </cell>
          <cell r="M253">
            <v>31.894333333333332</v>
          </cell>
          <cell r="N253">
            <v>28.503666666666664</v>
          </cell>
          <cell r="O253">
            <v>27.052999999999997</v>
          </cell>
        </row>
        <row r="254">
          <cell r="J254" t="str">
            <v>San Andrés</v>
          </cell>
          <cell r="K254">
            <v>14.479000000000001</v>
          </cell>
          <cell r="L254">
            <v>14.539000000000001</v>
          </cell>
          <cell r="M254">
            <v>13.691666666666668</v>
          </cell>
          <cell r="N254">
            <v>14.936999999999999</v>
          </cell>
          <cell r="O254">
            <v>13.720999999999998</v>
          </cell>
        </row>
        <row r="262">
          <cell r="J262" t="str">
            <v>Colombia</v>
          </cell>
          <cell r="K262">
            <v>7118.2390000000005</v>
          </cell>
          <cell r="L262">
            <v>5448.391333333333</v>
          </cell>
          <cell r="M262">
            <v>6536.375</v>
          </cell>
          <cell r="N262">
            <v>7384.7750000000005</v>
          </cell>
          <cell r="O262">
            <v>7531.6570000000002</v>
          </cell>
        </row>
        <row r="263">
          <cell r="J263" t="str">
            <v>Bogotá</v>
          </cell>
          <cell r="K263">
            <v>1161.2406666666668</v>
          </cell>
          <cell r="L263">
            <v>1096.5923333333333</v>
          </cell>
          <cell r="M263">
            <v>1020.9983333333333</v>
          </cell>
          <cell r="N263">
            <v>1434.6753333333334</v>
          </cell>
          <cell r="O263">
            <v>1554.1733333333334</v>
          </cell>
        </row>
        <row r="264">
          <cell r="J264" t="str">
            <v>Medellín</v>
          </cell>
          <cell r="K264">
            <v>457.46566666666666</v>
          </cell>
          <cell r="L264">
            <v>419.47866666666664</v>
          </cell>
          <cell r="M264">
            <v>496.267</v>
          </cell>
          <cell r="N264">
            <v>552.23833333333334</v>
          </cell>
          <cell r="O264">
            <v>591.77033333333338</v>
          </cell>
        </row>
        <row r="265">
          <cell r="J265" t="str">
            <v>Cali</v>
          </cell>
          <cell r="K265">
            <v>486.97399999999999</v>
          </cell>
          <cell r="L265">
            <v>400.41399999999999</v>
          </cell>
          <cell r="M265">
            <v>487.21933333333328</v>
          </cell>
          <cell r="N265">
            <v>413.93666666666672</v>
          </cell>
          <cell r="O265">
            <v>346.5266666666667</v>
          </cell>
        </row>
        <row r="266">
          <cell r="J266" t="str">
            <v>Bucaramanga</v>
          </cell>
          <cell r="K266">
            <v>155.30566666666667</v>
          </cell>
          <cell r="L266">
            <v>72.455666666666659</v>
          </cell>
          <cell r="M266">
            <v>157.26933333333332</v>
          </cell>
          <cell r="N266">
            <v>215.51900000000001</v>
          </cell>
          <cell r="O266">
            <v>222.93600000000001</v>
          </cell>
        </row>
        <row r="267">
          <cell r="J267" t="str">
            <v>Barranquilla</v>
          </cell>
          <cell r="K267">
            <v>155.50466666666668</v>
          </cell>
          <cell r="L267">
            <v>97.101666666666674</v>
          </cell>
          <cell r="M267">
            <v>115.09066666666666</v>
          </cell>
          <cell r="N267">
            <v>177.935</v>
          </cell>
          <cell r="O267">
            <v>158.24600000000001</v>
          </cell>
        </row>
        <row r="268">
          <cell r="J268" t="str">
            <v>Cúcuta</v>
          </cell>
          <cell r="K268">
            <v>144.67133333333334</v>
          </cell>
          <cell r="L268">
            <v>98.656000000000006</v>
          </cell>
          <cell r="M268">
            <v>103.78533333333333</v>
          </cell>
          <cell r="N268">
            <v>139.51700000000002</v>
          </cell>
          <cell r="O268">
            <v>116.89533333333334</v>
          </cell>
        </row>
        <row r="269">
          <cell r="J269" t="str">
            <v>Ibagué</v>
          </cell>
          <cell r="K269">
            <v>103.76033333333334</v>
          </cell>
          <cell r="L269">
            <v>82.373333333333335</v>
          </cell>
          <cell r="M269">
            <v>84.73899999999999</v>
          </cell>
          <cell r="N269">
            <v>79.031999999999996</v>
          </cell>
          <cell r="O269">
            <v>98.456666666666663</v>
          </cell>
        </row>
        <row r="270">
          <cell r="J270" t="str">
            <v>Pereira</v>
          </cell>
          <cell r="K270">
            <v>77.904666666666671</v>
          </cell>
          <cell r="L270">
            <v>63.24</v>
          </cell>
          <cell r="M270">
            <v>73.417333333333332</v>
          </cell>
          <cell r="N270">
            <v>83.84</v>
          </cell>
          <cell r="O270">
            <v>93.841000000000008</v>
          </cell>
        </row>
        <row r="271">
          <cell r="J271" t="str">
            <v>Pasto</v>
          </cell>
          <cell r="K271">
            <v>68.656999999999996</v>
          </cell>
          <cell r="L271">
            <v>54.063333333333333</v>
          </cell>
          <cell r="M271">
            <v>67.450666666666677</v>
          </cell>
          <cell r="N271">
            <v>71.022666666666666</v>
          </cell>
          <cell r="O271">
            <v>72.481333333333325</v>
          </cell>
        </row>
        <row r="272">
          <cell r="J272" t="str">
            <v>Cartagena</v>
          </cell>
          <cell r="K272">
            <v>105.65066666666667</v>
          </cell>
          <cell r="L272">
            <v>66.898666666666657</v>
          </cell>
          <cell r="M272">
            <v>86.853333333333339</v>
          </cell>
          <cell r="N272">
            <v>106.79066666666667</v>
          </cell>
          <cell r="O272">
            <v>72.144999999999996</v>
          </cell>
        </row>
        <row r="273">
          <cell r="J273" t="str">
            <v>Santa Marta</v>
          </cell>
          <cell r="K273">
            <v>65.73566666666666</v>
          </cell>
          <cell r="L273">
            <v>52.176666666666669</v>
          </cell>
          <cell r="M273">
            <v>57.769333333333329</v>
          </cell>
          <cell r="N273">
            <v>61.924333333333344</v>
          </cell>
          <cell r="O273">
            <v>63.004333333333328</v>
          </cell>
        </row>
        <row r="274">
          <cell r="J274" t="str">
            <v>Neiva</v>
          </cell>
          <cell r="K274">
            <v>65.768333333333331</v>
          </cell>
          <cell r="L274">
            <v>55.497999999999998</v>
          </cell>
          <cell r="M274">
            <v>54.533666666666669</v>
          </cell>
          <cell r="N274">
            <v>60.571333333333335</v>
          </cell>
          <cell r="O274">
            <v>62.699000000000005</v>
          </cell>
        </row>
        <row r="275">
          <cell r="J275" t="str">
            <v>Manizales</v>
          </cell>
          <cell r="K275">
            <v>58.983666666666672</v>
          </cell>
          <cell r="L275">
            <v>38.391999999999996</v>
          </cell>
          <cell r="M275">
            <v>50.527000000000008</v>
          </cell>
          <cell r="N275">
            <v>37.675666666666665</v>
          </cell>
          <cell r="O275">
            <v>60.277000000000008</v>
          </cell>
        </row>
        <row r="276">
          <cell r="J276" t="str">
            <v>Villavicencio</v>
          </cell>
          <cell r="K276">
            <v>64.516000000000005</v>
          </cell>
          <cell r="L276">
            <v>44.337333333333333</v>
          </cell>
          <cell r="M276">
            <v>66.928666666666672</v>
          </cell>
          <cell r="N276">
            <v>50.137999999999998</v>
          </cell>
          <cell r="O276">
            <v>48.351666666666667</v>
          </cell>
        </row>
        <row r="277">
          <cell r="J277" t="str">
            <v>Sincelejo</v>
          </cell>
          <cell r="K277">
            <v>46.105999999999995</v>
          </cell>
          <cell r="L277">
            <v>32.395000000000003</v>
          </cell>
          <cell r="M277">
            <v>31.102000000000004</v>
          </cell>
          <cell r="N277">
            <v>47.895333333333333</v>
          </cell>
          <cell r="O277">
            <v>41.79366666666666</v>
          </cell>
        </row>
        <row r="278">
          <cell r="J278" t="str">
            <v>Montería</v>
          </cell>
          <cell r="K278">
            <v>59.651333333333334</v>
          </cell>
          <cell r="L278">
            <v>49.755666666666663</v>
          </cell>
          <cell r="M278">
            <v>49.498666666666672</v>
          </cell>
          <cell r="N278">
            <v>55.219666666666662</v>
          </cell>
          <cell r="O278">
            <v>40.417333333333332</v>
          </cell>
        </row>
        <row r="279">
          <cell r="J279" t="str">
            <v>Armenia</v>
          </cell>
          <cell r="K279">
            <v>47.330999999999996</v>
          </cell>
          <cell r="L279">
            <v>30.998333333333335</v>
          </cell>
          <cell r="M279">
            <v>45.199333333333335</v>
          </cell>
          <cell r="N279">
            <v>31.62233333333333</v>
          </cell>
          <cell r="O279">
            <v>40.144666666666666</v>
          </cell>
        </row>
        <row r="280">
          <cell r="J280" t="str">
            <v>Popayán</v>
          </cell>
          <cell r="K280">
            <v>55.38</v>
          </cell>
          <cell r="L280">
            <v>37.470333333333336</v>
          </cell>
          <cell r="M280">
            <v>41.502000000000002</v>
          </cell>
          <cell r="N280">
            <v>39.625333333333337</v>
          </cell>
          <cell r="O280">
            <v>33.714333333333336</v>
          </cell>
        </row>
        <row r="281">
          <cell r="J281" t="str">
            <v>Valledupar</v>
          </cell>
          <cell r="K281">
            <v>54.757666666666665</v>
          </cell>
          <cell r="L281">
            <v>27.98</v>
          </cell>
          <cell r="M281">
            <v>37.03</v>
          </cell>
          <cell r="N281">
            <v>57.484999999999999</v>
          </cell>
          <cell r="O281">
            <v>30.771000000000001</v>
          </cell>
        </row>
        <row r="282">
          <cell r="J282" t="str">
            <v>Riohacha</v>
          </cell>
          <cell r="K282">
            <v>27.349666666666664</v>
          </cell>
          <cell r="L282">
            <v>22.34566666666667</v>
          </cell>
          <cell r="M282">
            <v>25.452666666666669</v>
          </cell>
          <cell r="N282">
            <v>33.731999999999999</v>
          </cell>
          <cell r="O282">
            <v>24.647666666666666</v>
          </cell>
        </row>
        <row r="283">
          <cell r="J283" t="str">
            <v>Tunja</v>
          </cell>
          <cell r="K283">
            <v>19.298333333333332</v>
          </cell>
          <cell r="L283">
            <v>16.693333333333332</v>
          </cell>
          <cell r="M283">
            <v>10.572666666666668</v>
          </cell>
          <cell r="N283">
            <v>25.152333333333335</v>
          </cell>
          <cell r="O283">
            <v>16.972666666666669</v>
          </cell>
        </row>
        <row r="284">
          <cell r="J284" t="str">
            <v>Florencia</v>
          </cell>
          <cell r="K284">
            <v>23.405999999999995</v>
          </cell>
          <cell r="L284">
            <v>8.4466666666666672</v>
          </cell>
          <cell r="M284">
            <v>7.262666666666667</v>
          </cell>
          <cell r="N284">
            <v>10.993666666666668</v>
          </cell>
          <cell r="O284">
            <v>13.4</v>
          </cell>
        </row>
        <row r="285">
          <cell r="J285" t="str">
            <v>Quibdó</v>
          </cell>
          <cell r="K285">
            <v>9.836666666666666</v>
          </cell>
          <cell r="L285">
            <v>7.121666666666667</v>
          </cell>
          <cell r="M285">
            <v>7.51</v>
          </cell>
          <cell r="N285">
            <v>9.8916666666666657</v>
          </cell>
          <cell r="O285">
            <v>8.2103333333333328</v>
          </cell>
        </row>
        <row r="286">
          <cell r="J286" t="str">
            <v>San Andrés</v>
          </cell>
          <cell r="K286">
            <v>4.1336666666666666</v>
          </cell>
          <cell r="L286">
            <v>1.6180000000000001</v>
          </cell>
          <cell r="M286">
            <v>2.8263333333333329</v>
          </cell>
          <cell r="N286">
            <v>1.0336666666666667</v>
          </cell>
          <cell r="O286">
            <v>2.5693333333333332</v>
          </cell>
        </row>
        <row r="294">
          <cell r="J294" t="str">
            <v>Colombia</v>
          </cell>
          <cell r="K294">
            <v>2137.5263333333332</v>
          </cell>
          <cell r="L294">
            <v>1537.9806666666666</v>
          </cell>
          <cell r="M294">
            <v>2108.0589999999997</v>
          </cell>
          <cell r="N294">
            <v>2228.96</v>
          </cell>
          <cell r="O294">
            <v>2450.9519999999998</v>
          </cell>
        </row>
        <row r="295">
          <cell r="J295" t="str">
            <v>Bogotá</v>
          </cell>
          <cell r="K295">
            <v>322.64533333333333</v>
          </cell>
          <cell r="L295">
            <v>271.19233333333335</v>
          </cell>
          <cell r="M295">
            <v>321.00366666666667</v>
          </cell>
          <cell r="N295">
            <v>529.85666666666668</v>
          </cell>
          <cell r="O295">
            <v>543.99900000000002</v>
          </cell>
        </row>
        <row r="296">
          <cell r="J296" t="str">
            <v>Medellín</v>
          </cell>
          <cell r="K296">
            <v>136.00899999999999</v>
          </cell>
          <cell r="L296">
            <v>141.67700000000002</v>
          </cell>
          <cell r="M296">
            <v>180.95899999999997</v>
          </cell>
          <cell r="N296">
            <v>206.29100000000003</v>
          </cell>
          <cell r="O296">
            <v>203.7586666666667</v>
          </cell>
        </row>
        <row r="297">
          <cell r="J297" t="str">
            <v>Cali</v>
          </cell>
          <cell r="K297">
            <v>155.52433333333332</v>
          </cell>
          <cell r="L297">
            <v>146.20333333333335</v>
          </cell>
          <cell r="M297">
            <v>200.27</v>
          </cell>
          <cell r="N297">
            <v>154.691</v>
          </cell>
          <cell r="O297">
            <v>102.36966666666666</v>
          </cell>
        </row>
        <row r="298">
          <cell r="J298" t="str">
            <v>Bucaramanga</v>
          </cell>
          <cell r="K298">
            <v>31.306333333333338</v>
          </cell>
          <cell r="L298">
            <v>10.914999999999999</v>
          </cell>
          <cell r="M298">
            <v>44.110666666666667</v>
          </cell>
          <cell r="N298">
            <v>57.851333333333322</v>
          </cell>
          <cell r="O298">
            <v>75.228333333333339</v>
          </cell>
        </row>
        <row r="299">
          <cell r="J299" t="str">
            <v>Cúcuta</v>
          </cell>
          <cell r="K299">
            <v>41.057333333333332</v>
          </cell>
          <cell r="L299">
            <v>20.431666666666668</v>
          </cell>
          <cell r="M299">
            <v>28.391333333333336</v>
          </cell>
          <cell r="N299">
            <v>43.008999999999993</v>
          </cell>
          <cell r="O299">
            <v>35.06733333333333</v>
          </cell>
        </row>
        <row r="300">
          <cell r="J300" t="str">
            <v>Barranquilla</v>
          </cell>
          <cell r="K300">
            <v>22.349333333333334</v>
          </cell>
          <cell r="L300">
            <v>20.676666666666666</v>
          </cell>
          <cell r="M300">
            <v>17.839000000000002</v>
          </cell>
          <cell r="N300">
            <v>39.42766666666666</v>
          </cell>
          <cell r="O300">
            <v>33.74666666666667</v>
          </cell>
        </row>
        <row r="301">
          <cell r="J301" t="str">
            <v>Ibagué</v>
          </cell>
          <cell r="K301">
            <v>37.089666666666666</v>
          </cell>
          <cell r="L301">
            <v>28.144333333333332</v>
          </cell>
          <cell r="M301">
            <v>35.36633333333333</v>
          </cell>
          <cell r="N301">
            <v>28.735666666666663</v>
          </cell>
          <cell r="O301">
            <v>31.635999999999999</v>
          </cell>
        </row>
        <row r="302">
          <cell r="J302" t="str">
            <v>Pasto</v>
          </cell>
          <cell r="K302">
            <v>16.542999999999999</v>
          </cell>
          <cell r="L302">
            <v>14.347333333333333</v>
          </cell>
          <cell r="M302">
            <v>22.644666666666666</v>
          </cell>
          <cell r="N302">
            <v>25.451999999999998</v>
          </cell>
          <cell r="O302">
            <v>26.371666666666666</v>
          </cell>
        </row>
        <row r="303">
          <cell r="J303" t="str">
            <v>Pereira</v>
          </cell>
          <cell r="K303">
            <v>19.507999999999999</v>
          </cell>
          <cell r="L303">
            <v>14.296666666666667</v>
          </cell>
          <cell r="M303">
            <v>19.817333333333334</v>
          </cell>
          <cell r="N303">
            <v>25.174333333333333</v>
          </cell>
          <cell r="O303">
            <v>24.271666666666665</v>
          </cell>
        </row>
        <row r="304">
          <cell r="J304" t="str">
            <v>Neiva</v>
          </cell>
          <cell r="K304">
            <v>22.196000000000002</v>
          </cell>
          <cell r="L304">
            <v>17.221</v>
          </cell>
          <cell r="M304">
            <v>13.850666666666667</v>
          </cell>
          <cell r="N304">
            <v>23.355666666666668</v>
          </cell>
          <cell r="O304">
            <v>22.652666666666665</v>
          </cell>
        </row>
        <row r="305">
          <cell r="J305" t="str">
            <v>Manizales</v>
          </cell>
          <cell r="K305">
            <v>23.287666666666667</v>
          </cell>
          <cell r="L305">
            <v>11.564666666666666</v>
          </cell>
          <cell r="M305">
            <v>17.813666666666666</v>
          </cell>
          <cell r="N305">
            <v>12.850333333333333</v>
          </cell>
          <cell r="O305">
            <v>17.501999999999999</v>
          </cell>
        </row>
        <row r="306">
          <cell r="J306" t="str">
            <v>Armenia</v>
          </cell>
          <cell r="K306">
            <v>17.720666666666666</v>
          </cell>
          <cell r="L306">
            <v>10.858666666666664</v>
          </cell>
          <cell r="M306">
            <v>18.465666666666667</v>
          </cell>
          <cell r="N306">
            <v>11.429666666666668</v>
          </cell>
          <cell r="O306">
            <v>14.427</v>
          </cell>
        </row>
        <row r="307">
          <cell r="J307" t="str">
            <v>Cartagena</v>
          </cell>
          <cell r="K307">
            <v>17.875</v>
          </cell>
          <cell r="L307">
            <v>7.3256666666666668</v>
          </cell>
          <cell r="M307">
            <v>8.3176666666666677</v>
          </cell>
          <cell r="N307">
            <v>8.3146666666666675</v>
          </cell>
          <cell r="O307">
            <v>11.470333333333334</v>
          </cell>
        </row>
        <row r="308">
          <cell r="J308" t="str">
            <v>Sincelejo</v>
          </cell>
          <cell r="K308">
            <v>13.758000000000001</v>
          </cell>
          <cell r="L308">
            <v>4.9956666666666667</v>
          </cell>
          <cell r="M308">
            <v>5.1343333333333332</v>
          </cell>
          <cell r="N308">
            <v>8.4613333333333323</v>
          </cell>
          <cell r="O308">
            <v>7.9856666666666669</v>
          </cell>
        </row>
        <row r="309">
          <cell r="J309" t="str">
            <v>Villavicencio</v>
          </cell>
          <cell r="K309">
            <v>16.335333333333331</v>
          </cell>
          <cell r="L309">
            <v>5.4946666666666673</v>
          </cell>
          <cell r="M309">
            <v>18.169333333333331</v>
          </cell>
          <cell r="N309">
            <v>9.8513333333333346</v>
          </cell>
          <cell r="O309">
            <v>7.758</v>
          </cell>
        </row>
        <row r="310">
          <cell r="J310" t="str">
            <v>Santa Marta</v>
          </cell>
          <cell r="K310">
            <v>14.924000000000001</v>
          </cell>
          <cell r="L310">
            <v>6.347999999999999</v>
          </cell>
          <cell r="M310">
            <v>8.1910000000000007</v>
          </cell>
          <cell r="N310">
            <v>8.9590000000000014</v>
          </cell>
          <cell r="O310">
            <v>7.7416666666666671</v>
          </cell>
        </row>
        <row r="311">
          <cell r="J311" t="str">
            <v>Popayán</v>
          </cell>
          <cell r="K311">
            <v>17.159666666666666</v>
          </cell>
          <cell r="L311">
            <v>6.1696666666666671</v>
          </cell>
          <cell r="M311">
            <v>12.493</v>
          </cell>
          <cell r="N311">
            <v>9.0813333333333333</v>
          </cell>
          <cell r="O311">
            <v>7.4006666666666669</v>
          </cell>
        </row>
        <row r="312">
          <cell r="J312" t="str">
            <v>Montería</v>
          </cell>
          <cell r="K312">
            <v>14.855333333333334</v>
          </cell>
          <cell r="L312">
            <v>8.4826666666666668</v>
          </cell>
          <cell r="M312">
            <v>6.8463333333333338</v>
          </cell>
          <cell r="N312">
            <v>8.7593333333333323</v>
          </cell>
          <cell r="O312">
            <v>6.4989999999999997</v>
          </cell>
        </row>
        <row r="313">
          <cell r="J313" t="str">
            <v>Tunja</v>
          </cell>
          <cell r="K313">
            <v>6.0010000000000003</v>
          </cell>
          <cell r="L313">
            <v>3.613</v>
          </cell>
          <cell r="M313">
            <v>2.7580000000000005</v>
          </cell>
          <cell r="N313">
            <v>5.8326666666666656</v>
          </cell>
          <cell r="O313">
            <v>4.9156666666666666</v>
          </cell>
        </row>
        <row r="314">
          <cell r="J314" t="str">
            <v>Valledupar</v>
          </cell>
          <cell r="K314">
            <v>7.3493333333333339</v>
          </cell>
          <cell r="L314">
            <v>1.4320000000000002</v>
          </cell>
          <cell r="M314">
            <v>2.7880000000000003</v>
          </cell>
          <cell r="N314">
            <v>12.057666666666668</v>
          </cell>
          <cell r="O314">
            <v>4.5640000000000001</v>
          </cell>
        </row>
        <row r="315">
          <cell r="J315" t="str">
            <v>Riohacha</v>
          </cell>
          <cell r="K315">
            <v>8.5983333333333345</v>
          </cell>
          <cell r="L315">
            <v>5.9733333333333336</v>
          </cell>
          <cell r="M315">
            <v>5.7143333333333333</v>
          </cell>
          <cell r="N315">
            <v>6.0286666666666662</v>
          </cell>
          <cell r="O315">
            <v>3.8553333333333337</v>
          </cell>
        </row>
        <row r="316">
          <cell r="J316" t="str">
            <v>Florencia</v>
          </cell>
          <cell r="K316">
            <v>6.4506666666666668</v>
          </cell>
          <cell r="L316">
            <v>1.73</v>
          </cell>
          <cell r="M316">
            <v>0.50266666666666671</v>
          </cell>
          <cell r="N316">
            <v>1.2893333333333332</v>
          </cell>
          <cell r="O316">
            <v>2.1926666666666668</v>
          </cell>
        </row>
        <row r="317">
          <cell r="J317" t="str">
            <v>Quibdó</v>
          </cell>
          <cell r="K317">
            <v>1.0096666666666667</v>
          </cell>
          <cell r="L317">
            <v>1.0883333333333334</v>
          </cell>
          <cell r="M317">
            <v>0.97366666666666657</v>
          </cell>
          <cell r="N317">
            <v>0.85966666666666658</v>
          </cell>
          <cell r="O317">
            <v>1.7506666666666666</v>
          </cell>
        </row>
        <row r="318">
          <cell r="J318" t="str">
            <v>San Andrés</v>
          </cell>
          <cell r="K318">
            <v>1.0469999999999999</v>
          </cell>
          <cell r="L318">
            <v>0.45466666666666661</v>
          </cell>
          <cell r="M318">
            <v>0.55733333333333335</v>
          </cell>
          <cell r="N318">
            <v>0.32633333333333331</v>
          </cell>
          <cell r="O318">
            <v>0.66766666666666674</v>
          </cell>
        </row>
        <row r="326">
          <cell r="J326" t="str">
            <v>Colombia</v>
          </cell>
          <cell r="K326">
            <v>3911.723</v>
          </cell>
          <cell r="L326">
            <v>2823.003666666667</v>
          </cell>
          <cell r="M326">
            <v>3344.8853333333336</v>
          </cell>
          <cell r="N326">
            <v>3864.0540000000001</v>
          </cell>
          <cell r="O326">
            <v>3983.9483333333333</v>
          </cell>
        </row>
        <row r="327">
          <cell r="J327" t="str">
            <v>Bogotá</v>
          </cell>
          <cell r="K327">
            <v>832.09466666666674</v>
          </cell>
          <cell r="L327">
            <v>764.22699999999998</v>
          </cell>
          <cell r="M327">
            <v>657.94966666666676</v>
          </cell>
          <cell r="N327">
            <v>914.64066666666668</v>
          </cell>
          <cell r="O327">
            <v>927.83199999999999</v>
          </cell>
        </row>
        <row r="328">
          <cell r="J328" t="str">
            <v>Medellín</v>
          </cell>
          <cell r="K328">
            <v>253.78733333333335</v>
          </cell>
          <cell r="L328">
            <v>186.196</v>
          </cell>
          <cell r="M328">
            <v>269.41033333333331</v>
          </cell>
          <cell r="N328">
            <v>307.62</v>
          </cell>
          <cell r="O328">
            <v>355.2356666666667</v>
          </cell>
        </row>
        <row r="329">
          <cell r="J329" t="str">
            <v>Cali</v>
          </cell>
          <cell r="K329">
            <v>257.89499999999998</v>
          </cell>
          <cell r="L329">
            <v>236.25866666666664</v>
          </cell>
          <cell r="M329">
            <v>283.03033333333337</v>
          </cell>
          <cell r="N329">
            <v>213.61266666666666</v>
          </cell>
          <cell r="O329">
            <v>196.9316666666667</v>
          </cell>
        </row>
        <row r="330">
          <cell r="J330" t="str">
            <v>Barranquilla</v>
          </cell>
          <cell r="K330">
            <v>79.478333333333339</v>
          </cell>
          <cell r="L330">
            <v>42.467666666666666</v>
          </cell>
          <cell r="M330">
            <v>67.326000000000008</v>
          </cell>
          <cell r="N330">
            <v>66.24166666666666</v>
          </cell>
          <cell r="O330">
            <v>132.52833333333334</v>
          </cell>
        </row>
        <row r="331">
          <cell r="J331" t="str">
            <v>Bucaramanga</v>
          </cell>
          <cell r="K331">
            <v>82.056333333333342</v>
          </cell>
          <cell r="L331">
            <v>57.020666666666664</v>
          </cell>
          <cell r="M331">
            <v>97.368333333333339</v>
          </cell>
          <cell r="N331">
            <v>138.65433333333334</v>
          </cell>
          <cell r="O331">
            <v>111.39299999999999</v>
          </cell>
        </row>
        <row r="332">
          <cell r="J332" t="str">
            <v>Cúcuta</v>
          </cell>
          <cell r="K332">
            <v>84.219333333333324</v>
          </cell>
          <cell r="L332">
            <v>47.145333333333333</v>
          </cell>
          <cell r="M332">
            <v>42.604999999999997</v>
          </cell>
          <cell r="N332">
            <v>94.440666666666672</v>
          </cell>
          <cell r="O332">
            <v>68.11033333333333</v>
          </cell>
        </row>
        <row r="333">
          <cell r="J333" t="str">
            <v>Ibagué</v>
          </cell>
          <cell r="K333">
            <v>65.095666666666659</v>
          </cell>
          <cell r="L333">
            <v>41.93633333333333</v>
          </cell>
          <cell r="M333">
            <v>48.238666666666667</v>
          </cell>
          <cell r="N333">
            <v>37.625666666666667</v>
          </cell>
          <cell r="O333">
            <v>58.378666666666668</v>
          </cell>
        </row>
        <row r="334">
          <cell r="J334" t="str">
            <v>Neiva</v>
          </cell>
          <cell r="K334">
            <v>45.56966666666667</v>
          </cell>
          <cell r="L334">
            <v>36.363666666666667</v>
          </cell>
          <cell r="M334">
            <v>38.873666666666672</v>
          </cell>
          <cell r="N334">
            <v>44.603999999999992</v>
          </cell>
          <cell r="O334">
            <v>43.088999999999999</v>
          </cell>
        </row>
        <row r="335">
          <cell r="J335" t="str">
            <v>Manizales</v>
          </cell>
          <cell r="K335">
            <v>33.287333333333329</v>
          </cell>
          <cell r="L335">
            <v>23.041</v>
          </cell>
          <cell r="M335">
            <v>33.955666666666666</v>
          </cell>
          <cell r="N335">
            <v>25.698333333333334</v>
          </cell>
          <cell r="O335">
            <v>41.84</v>
          </cell>
        </row>
        <row r="336">
          <cell r="J336" t="str">
            <v>Pasto</v>
          </cell>
          <cell r="K336">
            <v>29.531333333333333</v>
          </cell>
          <cell r="L336">
            <v>18.178999999999998</v>
          </cell>
          <cell r="M336">
            <v>25.912333333333333</v>
          </cell>
          <cell r="N336">
            <v>28.353666666666669</v>
          </cell>
          <cell r="O336">
            <v>38.402999999999999</v>
          </cell>
        </row>
        <row r="337">
          <cell r="J337" t="str">
            <v>Pereira</v>
          </cell>
          <cell r="K337">
            <v>35.413999999999994</v>
          </cell>
          <cell r="L337">
            <v>18.918333333333333</v>
          </cell>
          <cell r="M337">
            <v>23.281000000000002</v>
          </cell>
          <cell r="N337">
            <v>32.788666666666671</v>
          </cell>
          <cell r="O337">
            <v>36.407000000000004</v>
          </cell>
        </row>
        <row r="338">
          <cell r="J338" t="str">
            <v>Villavicencio</v>
          </cell>
          <cell r="K338">
            <v>43.133666666666663</v>
          </cell>
          <cell r="L338">
            <v>24.539333333333332</v>
          </cell>
          <cell r="M338">
            <v>50.06633333333334</v>
          </cell>
          <cell r="N338">
            <v>27.421333333333333</v>
          </cell>
          <cell r="O338">
            <v>30.083000000000002</v>
          </cell>
        </row>
        <row r="339">
          <cell r="J339" t="str">
            <v>Armenia</v>
          </cell>
          <cell r="K339">
            <v>27.865333333333336</v>
          </cell>
          <cell r="L339">
            <v>16.494333333333334</v>
          </cell>
          <cell r="M339">
            <v>26.292333333333335</v>
          </cell>
          <cell r="N339">
            <v>24.558333333333334</v>
          </cell>
          <cell r="O339">
            <v>26.886666666666667</v>
          </cell>
        </row>
        <row r="340">
          <cell r="J340" t="str">
            <v>Valledupar</v>
          </cell>
          <cell r="K340">
            <v>40.448</v>
          </cell>
          <cell r="L340">
            <v>21.531000000000002</v>
          </cell>
          <cell r="M340">
            <v>30.946666666666669</v>
          </cell>
          <cell r="N340">
            <v>51.026666666666671</v>
          </cell>
          <cell r="O340">
            <v>25.826999999999998</v>
          </cell>
        </row>
        <row r="341">
          <cell r="J341" t="str">
            <v>Popayán</v>
          </cell>
          <cell r="K341">
            <v>26.721000000000004</v>
          </cell>
          <cell r="L341">
            <v>13.444000000000001</v>
          </cell>
          <cell r="M341">
            <v>24.436666666666667</v>
          </cell>
          <cell r="N341">
            <v>26.251333333333335</v>
          </cell>
          <cell r="O341">
            <v>21.063333333333333</v>
          </cell>
        </row>
        <row r="342">
          <cell r="J342" t="str">
            <v>Cartagena</v>
          </cell>
          <cell r="K342">
            <v>55.731666666666662</v>
          </cell>
          <cell r="L342">
            <v>22.778333333333336</v>
          </cell>
          <cell r="M342">
            <v>20.486000000000001</v>
          </cell>
          <cell r="N342">
            <v>33.937333333333328</v>
          </cell>
          <cell r="O342">
            <v>20.747666666666664</v>
          </cell>
        </row>
        <row r="343">
          <cell r="J343" t="str">
            <v>Riohacha</v>
          </cell>
          <cell r="K343">
            <v>20.710333333333335</v>
          </cell>
          <cell r="L343">
            <v>15.741</v>
          </cell>
          <cell r="M343">
            <v>14.788666666666666</v>
          </cell>
          <cell r="N343">
            <v>13.583</v>
          </cell>
          <cell r="O343">
            <v>16.769000000000002</v>
          </cell>
        </row>
        <row r="344">
          <cell r="J344" t="str">
            <v>Sincelejo</v>
          </cell>
          <cell r="K344">
            <v>33.232333333333337</v>
          </cell>
          <cell r="L344">
            <v>14.189666666666668</v>
          </cell>
          <cell r="M344">
            <v>13.024666666666667</v>
          </cell>
          <cell r="N344">
            <v>25.179666666666666</v>
          </cell>
          <cell r="O344">
            <v>16.681999999999999</v>
          </cell>
        </row>
        <row r="345">
          <cell r="J345" t="str">
            <v>Tunja</v>
          </cell>
          <cell r="K345">
            <v>11.083333333333334</v>
          </cell>
          <cell r="L345">
            <v>11.734333333333334</v>
          </cell>
          <cell r="M345">
            <v>7.5330000000000004</v>
          </cell>
          <cell r="N345">
            <v>18.607333333333333</v>
          </cell>
          <cell r="O345">
            <v>13.013333333333334</v>
          </cell>
        </row>
        <row r="346">
          <cell r="J346" t="str">
            <v>Santa Marta</v>
          </cell>
          <cell r="K346">
            <v>34.381666666666668</v>
          </cell>
          <cell r="L346">
            <v>16.715666666666667</v>
          </cell>
          <cell r="M346">
            <v>23.122</v>
          </cell>
          <cell r="N346">
            <v>14.451666666666668</v>
          </cell>
          <cell r="O346">
            <v>12.673666666666668</v>
          </cell>
        </row>
        <row r="347">
          <cell r="J347" t="str">
            <v>Montería</v>
          </cell>
          <cell r="K347">
            <v>20.163666666666668</v>
          </cell>
          <cell r="L347">
            <v>23.260333333333335</v>
          </cell>
          <cell r="M347">
            <v>8.8813333333333322</v>
          </cell>
          <cell r="N347">
            <v>13.119</v>
          </cell>
          <cell r="O347">
            <v>9.8669999999999991</v>
          </cell>
        </row>
        <row r="348">
          <cell r="J348" t="str">
            <v>Florencia</v>
          </cell>
          <cell r="K348">
            <v>9.5909999999999993</v>
          </cell>
          <cell r="L348">
            <v>4.948666666666667</v>
          </cell>
          <cell r="M348">
            <v>4.72</v>
          </cell>
          <cell r="N348">
            <v>2.5266666666666668</v>
          </cell>
          <cell r="O348">
            <v>6.8996666666666675</v>
          </cell>
        </row>
        <row r="349">
          <cell r="J349" t="str">
            <v>Quibdó</v>
          </cell>
          <cell r="K349">
            <v>6.6596666666666664</v>
          </cell>
          <cell r="L349">
            <v>4.7743333333333338</v>
          </cell>
          <cell r="M349">
            <v>6.9170000000000007</v>
          </cell>
          <cell r="N349">
            <v>8.7080000000000002</v>
          </cell>
          <cell r="O349">
            <v>6.0103333333333326</v>
          </cell>
        </row>
        <row r="350">
          <cell r="J350" t="str">
            <v>San Andrés</v>
          </cell>
          <cell r="K350">
            <v>1.8286666666666667</v>
          </cell>
          <cell r="L350">
            <v>1.0426666666666666</v>
          </cell>
          <cell r="M350">
            <v>1.1719999999999999</v>
          </cell>
          <cell r="N350">
            <v>0.72266666666666668</v>
          </cell>
          <cell r="O350">
            <v>0.83899999999999997</v>
          </cell>
        </row>
        <row r="358">
          <cell r="J358" t="str">
            <v>Colombia</v>
          </cell>
          <cell r="K358">
            <v>6320.2570000000005</v>
          </cell>
          <cell r="L358">
            <v>4843.7806666666665</v>
          </cell>
          <cell r="M358">
            <v>5733.6986666666671</v>
          </cell>
          <cell r="N358">
            <v>6497.1513333333323</v>
          </cell>
          <cell r="O358">
            <v>6548.1039999999994</v>
          </cell>
        </row>
        <row r="359">
          <cell r="J359" t="str">
            <v>Bogotá</v>
          </cell>
          <cell r="K359">
            <v>996.9763333333334</v>
          </cell>
          <cell r="L359">
            <v>961.14566666666667</v>
          </cell>
          <cell r="M359">
            <v>854.33266666666668</v>
          </cell>
          <cell r="N359">
            <v>1193.3706666666665</v>
          </cell>
          <cell r="O359">
            <v>1293.3196666666665</v>
          </cell>
        </row>
        <row r="360">
          <cell r="J360" t="str">
            <v>Medellín</v>
          </cell>
          <cell r="K360">
            <v>393.16966666666667</v>
          </cell>
          <cell r="L360">
            <v>359.166</v>
          </cell>
          <cell r="M360">
            <v>423.58366666666666</v>
          </cell>
          <cell r="N360">
            <v>455.53299999999996</v>
          </cell>
          <cell r="O360">
            <v>517.68799999999999</v>
          </cell>
        </row>
        <row r="361">
          <cell r="J361" t="str">
            <v>Cali</v>
          </cell>
          <cell r="K361">
            <v>424.35766666666672</v>
          </cell>
          <cell r="L361">
            <v>337.22033333333337</v>
          </cell>
          <cell r="M361">
            <v>406.22399999999999</v>
          </cell>
          <cell r="N361">
            <v>351.12933333333331</v>
          </cell>
          <cell r="O361">
            <v>299.79266666666666</v>
          </cell>
        </row>
        <row r="362">
          <cell r="J362" t="str">
            <v>Bucaramanga</v>
          </cell>
          <cell r="K362">
            <v>140.33366666666669</v>
          </cell>
          <cell r="L362">
            <v>68.556333333333328</v>
          </cell>
          <cell r="M362">
            <v>138.85833333333335</v>
          </cell>
          <cell r="N362">
            <v>190.05033333333336</v>
          </cell>
          <cell r="O362">
            <v>189.46366666666668</v>
          </cell>
        </row>
        <row r="363">
          <cell r="J363" t="str">
            <v>Barranquilla</v>
          </cell>
          <cell r="K363">
            <v>148.10533333333333</v>
          </cell>
          <cell r="L363">
            <v>87.805999999999997</v>
          </cell>
          <cell r="M363">
            <v>107.66933333333334</v>
          </cell>
          <cell r="N363">
            <v>166.86633333333336</v>
          </cell>
          <cell r="O363">
            <v>148.803</v>
          </cell>
        </row>
        <row r="364">
          <cell r="J364" t="str">
            <v>Cúcuta</v>
          </cell>
          <cell r="K364">
            <v>128.626</v>
          </cell>
          <cell r="L364">
            <v>89.271999999999991</v>
          </cell>
          <cell r="M364">
            <v>89.894000000000005</v>
          </cell>
          <cell r="N364">
            <v>122.83800000000001</v>
          </cell>
          <cell r="O364">
            <v>100.03566666666666</v>
          </cell>
        </row>
        <row r="365">
          <cell r="J365" t="str">
            <v>Ibagué</v>
          </cell>
          <cell r="K365">
            <v>89.325333333333333</v>
          </cell>
          <cell r="L365">
            <v>71.305666666666667</v>
          </cell>
          <cell r="M365">
            <v>73.569666666666663</v>
          </cell>
          <cell r="N365">
            <v>67.049666666666667</v>
          </cell>
          <cell r="O365">
            <v>87.189333333333323</v>
          </cell>
        </row>
        <row r="366">
          <cell r="J366" t="str">
            <v>Pereira</v>
          </cell>
          <cell r="K366">
            <v>69.341666666666654</v>
          </cell>
          <cell r="L366">
            <v>58.63</v>
          </cell>
          <cell r="M366">
            <v>66.994</v>
          </cell>
          <cell r="N366">
            <v>73.446333333333328</v>
          </cell>
          <cell r="O366">
            <v>84.845333333333329</v>
          </cell>
        </row>
        <row r="367">
          <cell r="J367" t="str">
            <v>Cartagena</v>
          </cell>
          <cell r="K367">
            <v>100.59833333333334</v>
          </cell>
          <cell r="L367">
            <v>65.394666666666666</v>
          </cell>
          <cell r="M367">
            <v>85.170333333333346</v>
          </cell>
          <cell r="N367">
            <v>103.26266666666668</v>
          </cell>
          <cell r="O367">
            <v>68.815666666666672</v>
          </cell>
        </row>
        <row r="368">
          <cell r="J368" t="str">
            <v>Pasto</v>
          </cell>
          <cell r="K368">
            <v>62.355333333333327</v>
          </cell>
          <cell r="L368">
            <v>49.185666666666663</v>
          </cell>
          <cell r="M368">
            <v>59.094000000000001</v>
          </cell>
          <cell r="N368">
            <v>59.936666666666667</v>
          </cell>
          <cell r="O368">
            <v>62.195</v>
          </cell>
        </row>
        <row r="369">
          <cell r="J369" t="str">
            <v>Santa Marta</v>
          </cell>
          <cell r="K369">
            <v>60.123666666666672</v>
          </cell>
          <cell r="L369">
            <v>50.397999999999996</v>
          </cell>
          <cell r="M369">
            <v>54.702666666666666</v>
          </cell>
          <cell r="N369">
            <v>59.425999999999995</v>
          </cell>
          <cell r="O369">
            <v>60.30766666666667</v>
          </cell>
        </row>
        <row r="370">
          <cell r="J370" t="str">
            <v>Neiva</v>
          </cell>
          <cell r="K370">
            <v>57.636666666666663</v>
          </cell>
          <cell r="L370">
            <v>48.254666666666658</v>
          </cell>
          <cell r="M370">
            <v>49.202333333333335</v>
          </cell>
          <cell r="N370">
            <v>51.593333333333334</v>
          </cell>
          <cell r="O370">
            <v>53.477333333333341</v>
          </cell>
        </row>
        <row r="371">
          <cell r="J371" t="str">
            <v>Manizales</v>
          </cell>
          <cell r="K371">
            <v>49.013666666666666</v>
          </cell>
          <cell r="L371">
            <v>33.80766666666667</v>
          </cell>
          <cell r="M371">
            <v>43.95</v>
          </cell>
          <cell r="N371">
            <v>32.480666666666671</v>
          </cell>
          <cell r="O371">
            <v>52.744333333333337</v>
          </cell>
        </row>
        <row r="372">
          <cell r="J372" t="str">
            <v>Villavicencio</v>
          </cell>
          <cell r="K372">
            <v>57.419333333333327</v>
          </cell>
          <cell r="L372">
            <v>41.716999999999999</v>
          </cell>
          <cell r="M372">
            <v>58.865000000000002</v>
          </cell>
          <cell r="N372">
            <v>45.135666666666673</v>
          </cell>
          <cell r="O372">
            <v>42.705999999999996</v>
          </cell>
        </row>
        <row r="373">
          <cell r="J373" t="str">
            <v>Sincelejo</v>
          </cell>
          <cell r="K373">
            <v>41.731000000000002</v>
          </cell>
          <cell r="L373">
            <v>31.09</v>
          </cell>
          <cell r="M373">
            <v>29.802333333333333</v>
          </cell>
          <cell r="N373">
            <v>46.654666666666664</v>
          </cell>
          <cell r="O373">
            <v>40.062333333333335</v>
          </cell>
        </row>
        <row r="374">
          <cell r="J374" t="str">
            <v>Montería</v>
          </cell>
          <cell r="K374">
            <v>54.306333333333328</v>
          </cell>
          <cell r="L374">
            <v>46.350333333333332</v>
          </cell>
          <cell r="M374">
            <v>47.634666666666668</v>
          </cell>
          <cell r="N374">
            <v>53.048000000000002</v>
          </cell>
          <cell r="O374">
            <v>37.954999999999998</v>
          </cell>
        </row>
        <row r="375">
          <cell r="J375" t="str">
            <v>Armenia</v>
          </cell>
          <cell r="K375">
            <v>40.04933333333333</v>
          </cell>
          <cell r="L375">
            <v>25.88366666666667</v>
          </cell>
          <cell r="M375">
            <v>37.937999999999995</v>
          </cell>
          <cell r="N375">
            <v>25.962000000000003</v>
          </cell>
          <cell r="O375">
            <v>35.140999999999998</v>
          </cell>
        </row>
        <row r="376">
          <cell r="J376" t="str">
            <v>Popayán</v>
          </cell>
          <cell r="K376">
            <v>49.624333333333333</v>
          </cell>
          <cell r="L376">
            <v>35.117666666666665</v>
          </cell>
          <cell r="M376">
            <v>37.661666666666662</v>
          </cell>
          <cell r="N376">
            <v>36.494333333333337</v>
          </cell>
          <cell r="O376">
            <v>30.823666666666668</v>
          </cell>
        </row>
        <row r="377">
          <cell r="J377" t="str">
            <v>Valledupar</v>
          </cell>
          <cell r="K377">
            <v>52.739333333333327</v>
          </cell>
          <cell r="L377">
            <v>27.312000000000001</v>
          </cell>
          <cell r="M377">
            <v>35.298333333333332</v>
          </cell>
          <cell r="N377">
            <v>53.252333333333333</v>
          </cell>
          <cell r="O377">
            <v>28.335333333333335</v>
          </cell>
        </row>
        <row r="378">
          <cell r="J378" t="str">
            <v>Riohacha</v>
          </cell>
          <cell r="K378">
            <v>24.168333333333333</v>
          </cell>
          <cell r="L378">
            <v>19.811333333333334</v>
          </cell>
          <cell r="M378">
            <v>23.643000000000001</v>
          </cell>
          <cell r="N378">
            <v>31.986000000000001</v>
          </cell>
          <cell r="O378">
            <v>23.847999999999999</v>
          </cell>
        </row>
        <row r="379">
          <cell r="J379" t="str">
            <v>Tunja</v>
          </cell>
          <cell r="K379">
            <v>16.569333333333333</v>
          </cell>
          <cell r="L379">
            <v>15.273666666666665</v>
          </cell>
          <cell r="M379">
            <v>9.8810000000000002</v>
          </cell>
          <cell r="N379">
            <v>23.546999999999997</v>
          </cell>
          <cell r="O379">
            <v>15.704000000000001</v>
          </cell>
        </row>
        <row r="380">
          <cell r="J380" t="str">
            <v>Florencia</v>
          </cell>
          <cell r="K380">
            <v>20.731333333333335</v>
          </cell>
          <cell r="L380">
            <v>7.7759999999999998</v>
          </cell>
          <cell r="M380">
            <v>6.8663333333333334</v>
          </cell>
          <cell r="N380">
            <v>10.392666666666667</v>
          </cell>
          <cell r="O380">
            <v>12.627666666666668</v>
          </cell>
        </row>
        <row r="381">
          <cell r="J381" t="str">
            <v>Quibdó</v>
          </cell>
          <cell r="K381">
            <v>8.7346666666666675</v>
          </cell>
          <cell r="L381">
            <v>6.9579999999999993</v>
          </cell>
          <cell r="M381">
            <v>7.3150000000000004</v>
          </cell>
          <cell r="N381">
            <v>9.5649999999999995</v>
          </cell>
          <cell r="O381">
            <v>7.6783333333333337</v>
          </cell>
        </row>
        <row r="382">
          <cell r="J382" t="str">
            <v>San Andrés</v>
          </cell>
          <cell r="K382">
            <v>3.5530000000000004</v>
          </cell>
          <cell r="L382">
            <v>1.3823333333333334</v>
          </cell>
          <cell r="M382">
            <v>2.4853333333333336</v>
          </cell>
          <cell r="N382">
            <v>0.87166666666666659</v>
          </cell>
          <cell r="O382">
            <v>1.9946666666666666</v>
          </cell>
        </row>
        <row r="390">
          <cell r="J390" t="str">
            <v>Colombia</v>
          </cell>
          <cell r="K390">
            <v>1917.0913333333331</v>
          </cell>
          <cell r="L390">
            <v>1825.6616666666669</v>
          </cell>
          <cell r="M390">
            <v>2368.7600000000002</v>
          </cell>
          <cell r="N390">
            <v>2873.4256666666665</v>
          </cell>
          <cell r="O390">
            <v>2735.8139999999999</v>
          </cell>
        </row>
        <row r="391">
          <cell r="J391" t="str">
            <v>Bogotá</v>
          </cell>
          <cell r="K391">
            <v>340.3576666666666</v>
          </cell>
          <cell r="L391">
            <v>514.21299999999997</v>
          </cell>
          <cell r="M391">
            <v>402.11033333333336</v>
          </cell>
          <cell r="N391">
            <v>606.08100000000002</v>
          </cell>
          <cell r="O391">
            <v>615.26633333333336</v>
          </cell>
        </row>
        <row r="392">
          <cell r="J392" t="str">
            <v>Medellín</v>
          </cell>
          <cell r="K392">
            <v>135.351</v>
          </cell>
          <cell r="L392">
            <v>163.69366666666667</v>
          </cell>
          <cell r="M392">
            <v>241.67766666666668</v>
          </cell>
          <cell r="N392">
            <v>247.91566666666665</v>
          </cell>
          <cell r="O392">
            <v>217.46133333333333</v>
          </cell>
        </row>
        <row r="393">
          <cell r="J393" t="str">
            <v>Cali</v>
          </cell>
          <cell r="K393">
            <v>152</v>
          </cell>
          <cell r="L393">
            <v>128.52833333333331</v>
          </cell>
          <cell r="M393">
            <v>211.61133333333336</v>
          </cell>
          <cell r="N393">
            <v>168.44366666666664</v>
          </cell>
          <cell r="O393">
            <v>146.69566666666665</v>
          </cell>
        </row>
        <row r="394">
          <cell r="J394" t="str">
            <v>Barranquilla</v>
          </cell>
          <cell r="K394">
            <v>50.681000000000004</v>
          </cell>
          <cell r="L394">
            <v>38.519333333333336</v>
          </cell>
          <cell r="M394">
            <v>50.007000000000005</v>
          </cell>
          <cell r="N394">
            <v>80.921666666666667</v>
          </cell>
          <cell r="O394">
            <v>111.81933333333335</v>
          </cell>
        </row>
        <row r="395">
          <cell r="J395" t="str">
            <v>Bucaramanga</v>
          </cell>
          <cell r="K395">
            <v>32.43966666666666</v>
          </cell>
          <cell r="L395">
            <v>21.001333333333331</v>
          </cell>
          <cell r="M395">
            <v>56.818999999999996</v>
          </cell>
          <cell r="N395">
            <v>80.828666666666663</v>
          </cell>
          <cell r="O395">
            <v>80.272666666666666</v>
          </cell>
        </row>
        <row r="396">
          <cell r="J396" t="str">
            <v>Ibagué</v>
          </cell>
          <cell r="K396">
            <v>46.937333333333335</v>
          </cell>
          <cell r="L396">
            <v>43.501666666666665</v>
          </cell>
          <cell r="M396">
            <v>44.818666666666665</v>
          </cell>
          <cell r="N396">
            <v>38.580333333333336</v>
          </cell>
          <cell r="O396">
            <v>50.62233333333333</v>
          </cell>
        </row>
        <row r="397">
          <cell r="J397" t="str">
            <v>Cúcuta</v>
          </cell>
          <cell r="K397">
            <v>36.714666666666666</v>
          </cell>
          <cell r="L397">
            <v>28.600333333333335</v>
          </cell>
          <cell r="M397">
            <v>37.901333333333334</v>
          </cell>
          <cell r="N397">
            <v>47.293333333333329</v>
          </cell>
          <cell r="O397">
            <v>48.817</v>
          </cell>
        </row>
        <row r="398">
          <cell r="J398" t="str">
            <v>Pereira</v>
          </cell>
          <cell r="K398">
            <v>23.527666666666665</v>
          </cell>
          <cell r="L398">
            <v>27.681000000000001</v>
          </cell>
          <cell r="M398">
            <v>30.182666666666666</v>
          </cell>
          <cell r="N398">
            <v>38.881333333333338</v>
          </cell>
          <cell r="O398">
            <v>39.384333333333338</v>
          </cell>
        </row>
        <row r="399">
          <cell r="J399" t="str">
            <v>Pasto</v>
          </cell>
          <cell r="K399">
            <v>24.003666666666664</v>
          </cell>
          <cell r="L399">
            <v>23.398</v>
          </cell>
          <cell r="M399">
            <v>33.388666666666666</v>
          </cell>
          <cell r="N399">
            <v>36.45066666666667</v>
          </cell>
          <cell r="O399">
            <v>33.06733333333333</v>
          </cell>
        </row>
        <row r="400">
          <cell r="J400" t="str">
            <v>Cartagena</v>
          </cell>
          <cell r="K400">
            <v>40.126666666666665</v>
          </cell>
          <cell r="L400">
            <v>30.592333333333329</v>
          </cell>
          <cell r="M400">
            <v>59.375333333333337</v>
          </cell>
          <cell r="N400">
            <v>51.997000000000007</v>
          </cell>
          <cell r="O400">
            <v>26.893666666666672</v>
          </cell>
        </row>
        <row r="401">
          <cell r="J401" t="str">
            <v>Villavicencio</v>
          </cell>
          <cell r="K401">
            <v>19.196666666666669</v>
          </cell>
          <cell r="L401">
            <v>21.879666666666669</v>
          </cell>
          <cell r="M401">
            <v>29.819333333333333</v>
          </cell>
          <cell r="N401">
            <v>24.157333333333337</v>
          </cell>
          <cell r="O401">
            <v>26.838666666666665</v>
          </cell>
        </row>
        <row r="402">
          <cell r="J402" t="str">
            <v>Montería</v>
          </cell>
          <cell r="K402">
            <v>21.576999999999998</v>
          </cell>
          <cell r="L402">
            <v>20.236333333333334</v>
          </cell>
          <cell r="M402">
            <v>20.455333333333332</v>
          </cell>
          <cell r="N402">
            <v>33.440333333333335</v>
          </cell>
          <cell r="O402">
            <v>26.123666666666665</v>
          </cell>
        </row>
        <row r="403">
          <cell r="J403" t="str">
            <v>Neiva</v>
          </cell>
          <cell r="K403">
            <v>20.291666666666668</v>
          </cell>
          <cell r="L403">
            <v>19.230333333333334</v>
          </cell>
          <cell r="M403">
            <v>24.756333333333334</v>
          </cell>
          <cell r="N403">
            <v>27.213666666666668</v>
          </cell>
          <cell r="O403">
            <v>24.395666666666667</v>
          </cell>
        </row>
        <row r="404">
          <cell r="J404" t="str">
            <v>Manizales</v>
          </cell>
          <cell r="K404">
            <v>18.614999999999998</v>
          </cell>
          <cell r="L404">
            <v>13.730333333333334</v>
          </cell>
          <cell r="M404">
            <v>20.542333333333332</v>
          </cell>
          <cell r="N404">
            <v>19.285</v>
          </cell>
          <cell r="O404">
            <v>24.233999999999998</v>
          </cell>
        </row>
        <row r="405">
          <cell r="J405" t="str">
            <v>Santa Marta</v>
          </cell>
          <cell r="K405">
            <v>27.672333333333331</v>
          </cell>
          <cell r="L405">
            <v>26.64</v>
          </cell>
          <cell r="M405">
            <v>30.603333333333335</v>
          </cell>
          <cell r="N405">
            <v>17.708000000000002</v>
          </cell>
          <cell r="O405">
            <v>22.602</v>
          </cell>
        </row>
        <row r="406">
          <cell r="J406" t="str">
            <v>Armenia</v>
          </cell>
          <cell r="K406">
            <v>13.248666666666667</v>
          </cell>
          <cell r="L406">
            <v>10.110666666666665</v>
          </cell>
          <cell r="M406">
            <v>17.507000000000001</v>
          </cell>
          <cell r="N406">
            <v>16.126999999999999</v>
          </cell>
          <cell r="O406">
            <v>21.209333333333333</v>
          </cell>
        </row>
        <row r="407">
          <cell r="J407" t="str">
            <v>Sincelejo</v>
          </cell>
          <cell r="K407">
            <v>12.885</v>
          </cell>
          <cell r="L407">
            <v>9.1723333333333343</v>
          </cell>
          <cell r="M407">
            <v>9.3533333333333335</v>
          </cell>
          <cell r="N407">
            <v>17.376999999999999</v>
          </cell>
          <cell r="O407">
            <v>16.225666666666669</v>
          </cell>
        </row>
        <row r="408">
          <cell r="J408" t="str">
            <v>Popayán</v>
          </cell>
          <cell r="K408">
            <v>21.155666666666665</v>
          </cell>
          <cell r="L408">
            <v>18.852999999999998</v>
          </cell>
          <cell r="M408">
            <v>21.800333333333331</v>
          </cell>
          <cell r="N408">
            <v>19.905333333333331</v>
          </cell>
          <cell r="O408">
            <v>15.791333333333334</v>
          </cell>
        </row>
        <row r="409">
          <cell r="J409" t="str">
            <v>Valledupar</v>
          </cell>
          <cell r="K409">
            <v>16.665666666666667</v>
          </cell>
          <cell r="L409">
            <v>10.269333333333334</v>
          </cell>
          <cell r="M409">
            <v>16.457999999999998</v>
          </cell>
          <cell r="N409">
            <v>24.074999999999999</v>
          </cell>
          <cell r="O409">
            <v>14.618</v>
          </cell>
        </row>
        <row r="410">
          <cell r="J410" t="str">
            <v>Riohacha</v>
          </cell>
          <cell r="K410">
            <v>8.9933333333333341</v>
          </cell>
          <cell r="L410">
            <v>8.8876666666666662</v>
          </cell>
          <cell r="M410">
            <v>12.024000000000001</v>
          </cell>
          <cell r="N410">
            <v>13.061999999999999</v>
          </cell>
          <cell r="O410">
            <v>10.936</v>
          </cell>
        </row>
        <row r="411">
          <cell r="J411" t="str">
            <v>Tunja</v>
          </cell>
          <cell r="K411">
            <v>5.264333333333334</v>
          </cell>
          <cell r="L411">
            <v>6.6660000000000004</v>
          </cell>
          <cell r="M411">
            <v>4.3650000000000002</v>
          </cell>
          <cell r="N411">
            <v>10.833333333333334</v>
          </cell>
          <cell r="O411">
            <v>7.6296666666666662</v>
          </cell>
        </row>
        <row r="412">
          <cell r="J412" t="str">
            <v>Florencia</v>
          </cell>
          <cell r="K412">
            <v>4.944</v>
          </cell>
          <cell r="L412">
            <v>2.6853333333333338</v>
          </cell>
          <cell r="M412">
            <v>2.3823333333333334</v>
          </cell>
          <cell r="N412">
            <v>3.8513333333333333</v>
          </cell>
          <cell r="O412">
            <v>5.737333333333333</v>
          </cell>
        </row>
        <row r="413">
          <cell r="J413" t="str">
            <v>Quibdó</v>
          </cell>
          <cell r="K413">
            <v>1.4056666666666668</v>
          </cell>
          <cell r="L413">
            <v>2.0676666666666663</v>
          </cell>
          <cell r="M413">
            <v>1.8819999999999999</v>
          </cell>
          <cell r="N413">
            <v>2.8279999999999998</v>
          </cell>
          <cell r="O413">
            <v>2.7870000000000004</v>
          </cell>
        </row>
        <row r="414">
          <cell r="J414" t="str">
            <v>San Andrés</v>
          </cell>
          <cell r="K414">
            <v>1.3706666666666667</v>
          </cell>
          <cell r="L414">
            <v>0.50966666666666671</v>
          </cell>
          <cell r="M414">
            <v>1.2713333333333334</v>
          </cell>
          <cell r="N414">
            <v>0.78500000000000003</v>
          </cell>
          <cell r="O414">
            <v>0.89233333333333331</v>
          </cell>
        </row>
        <row r="422">
          <cell r="J422" t="str">
            <v>Colombia</v>
          </cell>
          <cell r="K422">
            <v>696.58433333333335</v>
          </cell>
          <cell r="L422">
            <v>594.09</v>
          </cell>
          <cell r="M422">
            <v>905.81333333333316</v>
          </cell>
          <cell r="N422">
            <v>1039.432</v>
          </cell>
          <cell r="O422">
            <v>989.18833333333339</v>
          </cell>
        </row>
        <row r="423">
          <cell r="J423" t="str">
            <v>Bogotá</v>
          </cell>
          <cell r="K423">
            <v>113.31400000000001</v>
          </cell>
          <cell r="L423">
            <v>140.74933333333334</v>
          </cell>
          <cell r="M423">
            <v>146.99566666666666</v>
          </cell>
          <cell r="N423">
            <v>270.16500000000002</v>
          </cell>
          <cell r="O423">
            <v>254.226</v>
          </cell>
        </row>
        <row r="424">
          <cell r="J424" t="str">
            <v>Medellín</v>
          </cell>
          <cell r="K424">
            <v>50.505333333333333</v>
          </cell>
          <cell r="L424">
            <v>62.083666666666659</v>
          </cell>
          <cell r="M424">
            <v>101.62266666666666</v>
          </cell>
          <cell r="N424">
            <v>105.33499999999999</v>
          </cell>
          <cell r="O424">
            <v>87.271000000000001</v>
          </cell>
        </row>
        <row r="425">
          <cell r="J425" t="str">
            <v>Cali</v>
          </cell>
          <cell r="K425">
            <v>53.033999999999999</v>
          </cell>
          <cell r="L425">
            <v>52.387999999999998</v>
          </cell>
          <cell r="M425">
            <v>87.056333333333328</v>
          </cell>
          <cell r="N425">
            <v>57.375333333333323</v>
          </cell>
          <cell r="O425">
            <v>42.719666666666662</v>
          </cell>
        </row>
        <row r="426">
          <cell r="J426" t="str">
            <v>Bucaramanga</v>
          </cell>
          <cell r="K426">
            <v>9.4703333333333344</v>
          </cell>
          <cell r="L426">
            <v>3.7256666666666667</v>
          </cell>
          <cell r="M426">
            <v>18.423999999999999</v>
          </cell>
          <cell r="N426">
            <v>25.343666666666664</v>
          </cell>
          <cell r="O426">
            <v>29.862333333333336</v>
          </cell>
        </row>
        <row r="427">
          <cell r="J427" t="str">
            <v>Barranquilla</v>
          </cell>
          <cell r="K427">
            <v>12.908999999999999</v>
          </cell>
          <cell r="L427">
            <v>12.045666666666667</v>
          </cell>
          <cell r="M427">
            <v>8.4909999999999997</v>
          </cell>
          <cell r="N427">
            <v>18.702333333333332</v>
          </cell>
          <cell r="O427">
            <v>25.518000000000001</v>
          </cell>
        </row>
        <row r="428">
          <cell r="J428" t="str">
            <v>Ibagué</v>
          </cell>
          <cell r="K428">
            <v>17.034000000000002</v>
          </cell>
          <cell r="L428">
            <v>14.554666666666668</v>
          </cell>
          <cell r="M428">
            <v>21.073333333333334</v>
          </cell>
          <cell r="N428">
            <v>14.962666666666665</v>
          </cell>
          <cell r="O428">
            <v>17.952666666666669</v>
          </cell>
        </row>
        <row r="429">
          <cell r="J429" t="str">
            <v>Cúcuta</v>
          </cell>
          <cell r="K429">
            <v>15.160666666666666</v>
          </cell>
          <cell r="L429">
            <v>8.1936666666666671</v>
          </cell>
          <cell r="M429">
            <v>13.880333333333335</v>
          </cell>
          <cell r="N429">
            <v>18.739999999999998</v>
          </cell>
          <cell r="O429">
            <v>15.410333333333332</v>
          </cell>
        </row>
        <row r="430">
          <cell r="J430" t="str">
            <v>Pasto</v>
          </cell>
          <cell r="K430">
            <v>5.1980000000000004</v>
          </cell>
          <cell r="L430">
            <v>7.165</v>
          </cell>
          <cell r="M430">
            <v>11.783666666666667</v>
          </cell>
          <cell r="N430">
            <v>15.535</v>
          </cell>
          <cell r="O430">
            <v>14.521000000000001</v>
          </cell>
        </row>
        <row r="431">
          <cell r="J431" t="str">
            <v>Neiva</v>
          </cell>
          <cell r="K431">
            <v>9.3896666666666651</v>
          </cell>
          <cell r="L431">
            <v>6.2583333333333329</v>
          </cell>
          <cell r="M431">
            <v>6.5609999999999999</v>
          </cell>
          <cell r="N431">
            <v>11.595333333333334</v>
          </cell>
          <cell r="O431">
            <v>10.563000000000001</v>
          </cell>
        </row>
        <row r="432">
          <cell r="J432" t="str">
            <v>Pereira</v>
          </cell>
          <cell r="K432">
            <v>5.6706666666666665</v>
          </cell>
          <cell r="L432">
            <v>7.3369999999999997</v>
          </cell>
          <cell r="M432">
            <v>10.484</v>
          </cell>
          <cell r="N432">
            <v>12.113</v>
          </cell>
          <cell r="O432">
            <v>8.7396666666666665</v>
          </cell>
        </row>
        <row r="433">
          <cell r="J433" t="str">
            <v>Manizales</v>
          </cell>
          <cell r="K433">
            <v>7.9230000000000009</v>
          </cell>
          <cell r="L433">
            <v>4.5066666666666668</v>
          </cell>
          <cell r="M433">
            <v>8.5840000000000014</v>
          </cell>
          <cell r="N433">
            <v>6.5326666666666666</v>
          </cell>
          <cell r="O433">
            <v>8.3446666666666669</v>
          </cell>
        </row>
        <row r="434">
          <cell r="J434" t="str">
            <v>Armenia</v>
          </cell>
          <cell r="K434">
            <v>5.9660000000000002</v>
          </cell>
          <cell r="L434">
            <v>4.573999999999999</v>
          </cell>
          <cell r="M434">
            <v>9.261000000000001</v>
          </cell>
          <cell r="N434">
            <v>6.1296666666666679</v>
          </cell>
          <cell r="O434">
            <v>7.9773333333333341</v>
          </cell>
        </row>
        <row r="435">
          <cell r="J435" t="str">
            <v>Villavicencio</v>
          </cell>
          <cell r="K435">
            <v>5.3689999999999998</v>
          </cell>
          <cell r="L435">
            <v>2.3236666666666665</v>
          </cell>
          <cell r="M435">
            <v>10.372666666666667</v>
          </cell>
          <cell r="N435">
            <v>5.907</v>
          </cell>
          <cell r="O435">
            <v>4.3313333333333333</v>
          </cell>
        </row>
        <row r="436">
          <cell r="J436" t="str">
            <v>Popayán</v>
          </cell>
          <cell r="K436">
            <v>7.2563333333333331</v>
          </cell>
          <cell r="L436">
            <v>3.4033333333333338</v>
          </cell>
          <cell r="M436">
            <v>8.3216666666666672</v>
          </cell>
          <cell r="N436">
            <v>5.3483333333333327</v>
          </cell>
          <cell r="O436">
            <v>4.1783333333333337</v>
          </cell>
        </row>
        <row r="437">
          <cell r="J437" t="str">
            <v>Cartagena</v>
          </cell>
          <cell r="K437">
            <v>8.0563333333333329</v>
          </cell>
          <cell r="L437">
            <v>4.72</v>
          </cell>
          <cell r="M437">
            <v>5.8550000000000004</v>
          </cell>
          <cell r="N437">
            <v>3.3536666666666668</v>
          </cell>
          <cell r="O437">
            <v>3.8880000000000003</v>
          </cell>
        </row>
        <row r="438">
          <cell r="J438" t="str">
            <v>Montería</v>
          </cell>
          <cell r="K438">
            <v>5.8393333333333333</v>
          </cell>
          <cell r="L438">
            <v>4.3896666666666668</v>
          </cell>
          <cell r="M438">
            <v>2.7916666666666665</v>
          </cell>
          <cell r="N438">
            <v>5.2656666666666672</v>
          </cell>
          <cell r="O438">
            <v>3.8053333333333335</v>
          </cell>
        </row>
        <row r="439">
          <cell r="J439" t="str">
            <v>Santa Marta</v>
          </cell>
          <cell r="K439">
            <v>7.163333333333334</v>
          </cell>
          <cell r="L439">
            <v>3.8806666666666665</v>
          </cell>
          <cell r="M439">
            <v>6.0106666666666664</v>
          </cell>
          <cell r="N439">
            <v>3.9039999999999999</v>
          </cell>
          <cell r="O439">
            <v>3.2753333333333337</v>
          </cell>
        </row>
        <row r="440">
          <cell r="J440" t="str">
            <v>Sincelejo</v>
          </cell>
          <cell r="K440">
            <v>4.2476666666666665</v>
          </cell>
          <cell r="L440">
            <v>1.8293333333333333</v>
          </cell>
          <cell r="M440">
            <v>1.8733333333333333</v>
          </cell>
          <cell r="N440">
            <v>3.2146666666666666</v>
          </cell>
          <cell r="O440">
            <v>2.5756666666666668</v>
          </cell>
        </row>
        <row r="441">
          <cell r="J441" t="str">
            <v>Riohacha</v>
          </cell>
          <cell r="K441">
            <v>3.2239999999999998</v>
          </cell>
          <cell r="L441">
            <v>2.6943333333333332</v>
          </cell>
          <cell r="M441">
            <v>2.938333333333333</v>
          </cell>
          <cell r="N441">
            <v>2.6739999999999999</v>
          </cell>
          <cell r="O441">
            <v>1.9769999999999996</v>
          </cell>
        </row>
        <row r="442">
          <cell r="J442" t="str">
            <v>Tunja</v>
          </cell>
          <cell r="K442">
            <v>2.0256666666666665</v>
          </cell>
          <cell r="L442">
            <v>1.8193333333333335</v>
          </cell>
          <cell r="M442">
            <v>1.1103333333333334</v>
          </cell>
          <cell r="N442">
            <v>2.7403333333333335</v>
          </cell>
          <cell r="O442">
            <v>1.885</v>
          </cell>
        </row>
        <row r="443">
          <cell r="J443" t="str">
            <v>Valledupar</v>
          </cell>
          <cell r="K443">
            <v>3.0026666666666668</v>
          </cell>
          <cell r="L443">
            <v>0.7673333333333332</v>
          </cell>
          <cell r="M443">
            <v>0.96499999999999997</v>
          </cell>
          <cell r="N443">
            <v>4.9743333333333331</v>
          </cell>
          <cell r="O443">
            <v>1.7583333333333335</v>
          </cell>
        </row>
        <row r="444">
          <cell r="J444" t="str">
            <v>Florencia</v>
          </cell>
          <cell r="K444">
            <v>1.5246666666666666</v>
          </cell>
          <cell r="L444">
            <v>0.91833333333333333</v>
          </cell>
          <cell r="M444">
            <v>0.246</v>
          </cell>
          <cell r="N444">
            <v>0.79733333333333334</v>
          </cell>
          <cell r="O444">
            <v>1.0736666666666668</v>
          </cell>
        </row>
        <row r="445">
          <cell r="J445" t="str">
            <v>Quibdó</v>
          </cell>
          <cell r="K445">
            <v>0.21366666666666667</v>
          </cell>
          <cell r="L445">
            <v>0.40566666666666668</v>
          </cell>
          <cell r="M445">
            <v>0.31566666666666671</v>
          </cell>
          <cell r="N445">
            <v>0.54266666666666663</v>
          </cell>
          <cell r="O445">
            <v>0.86699999999999999</v>
          </cell>
        </row>
        <row r="446">
          <cell r="J446" t="str">
            <v>San Andrés</v>
          </cell>
          <cell r="K446">
            <v>0.38</v>
          </cell>
          <cell r="L446">
            <v>0.11699999999999999</v>
          </cell>
          <cell r="M446">
            <v>0.33</v>
          </cell>
          <cell r="N446">
            <v>0.247</v>
          </cell>
          <cell r="O446">
            <v>0.28933333333333339</v>
          </cell>
        </row>
        <row r="454">
          <cell r="J454" t="str">
            <v>Colombia</v>
          </cell>
          <cell r="K454">
            <v>1072.873</v>
          </cell>
          <cell r="L454">
            <v>1016.513</v>
          </cell>
          <cell r="M454">
            <v>1259.7936666666667</v>
          </cell>
          <cell r="N454">
            <v>1575.6623333333334</v>
          </cell>
          <cell r="O454">
            <v>1544.2489999999998</v>
          </cell>
        </row>
        <row r="455">
          <cell r="J455" t="str">
            <v>Bogotá</v>
          </cell>
          <cell r="K455">
            <v>235.25966666666667</v>
          </cell>
          <cell r="L455">
            <v>356.76066666666662</v>
          </cell>
          <cell r="M455">
            <v>269.79033333333336</v>
          </cell>
          <cell r="N455">
            <v>370.71866666666665</v>
          </cell>
          <cell r="O455">
            <v>360.34699999999998</v>
          </cell>
        </row>
        <row r="456">
          <cell r="J456" t="str">
            <v>Medellín</v>
          </cell>
          <cell r="K456">
            <v>70.202333333333328</v>
          </cell>
          <cell r="L456">
            <v>79.851333333333343</v>
          </cell>
          <cell r="M456">
            <v>134.52799999999999</v>
          </cell>
          <cell r="N456">
            <v>152.79300000000001</v>
          </cell>
          <cell r="O456">
            <v>136.88900000000001</v>
          </cell>
        </row>
        <row r="457">
          <cell r="J457" t="str">
            <v>Barranquilla</v>
          </cell>
          <cell r="K457">
            <v>26.696333333333332</v>
          </cell>
          <cell r="L457">
            <v>11.134</v>
          </cell>
          <cell r="M457">
            <v>32.322000000000003</v>
          </cell>
          <cell r="N457">
            <v>34.905000000000001</v>
          </cell>
          <cell r="O457">
            <v>95.64266666666667</v>
          </cell>
        </row>
        <row r="458">
          <cell r="J458" t="str">
            <v>Cali</v>
          </cell>
          <cell r="K458">
            <v>82.463999999999999</v>
          </cell>
          <cell r="L458">
            <v>75.423999999999992</v>
          </cell>
          <cell r="M458">
            <v>125.29733333333333</v>
          </cell>
          <cell r="N458">
            <v>95.009</v>
          </cell>
          <cell r="O458">
            <v>93.103333333333339</v>
          </cell>
        </row>
        <row r="459">
          <cell r="J459" t="str">
            <v>Bucaramanga</v>
          </cell>
          <cell r="K459">
            <v>17.028333333333332</v>
          </cell>
          <cell r="L459">
            <v>16.780666666666669</v>
          </cell>
          <cell r="M459">
            <v>38.306666666666672</v>
          </cell>
          <cell r="N459">
            <v>53.21</v>
          </cell>
          <cell r="O459">
            <v>37.621333333333332</v>
          </cell>
        </row>
        <row r="460">
          <cell r="J460" t="str">
            <v>Ibagué</v>
          </cell>
          <cell r="K460">
            <v>28.357333333333333</v>
          </cell>
          <cell r="L460">
            <v>22.148</v>
          </cell>
          <cell r="M460">
            <v>24.975666666666665</v>
          </cell>
          <cell r="N460">
            <v>18.194333333333333</v>
          </cell>
          <cell r="O460">
            <v>30.550333333333338</v>
          </cell>
        </row>
        <row r="461">
          <cell r="J461" t="str">
            <v>Cúcuta</v>
          </cell>
          <cell r="K461">
            <v>20.607333333333333</v>
          </cell>
          <cell r="L461">
            <v>14.487333333333334</v>
          </cell>
          <cell r="M461">
            <v>17.465</v>
          </cell>
          <cell r="N461">
            <v>29.090666666666664</v>
          </cell>
          <cell r="O461">
            <v>28.283333333333335</v>
          </cell>
        </row>
        <row r="462">
          <cell r="J462" t="str">
            <v>Pereira</v>
          </cell>
          <cell r="K462">
            <v>13.357333333333335</v>
          </cell>
          <cell r="L462">
            <v>7.9273333333333333</v>
          </cell>
          <cell r="M462">
            <v>11.527999999999999</v>
          </cell>
          <cell r="N462">
            <v>15.510666666666667</v>
          </cell>
          <cell r="O462">
            <v>17.384333333333334</v>
          </cell>
        </row>
        <row r="463">
          <cell r="J463" t="str">
            <v>Manizales</v>
          </cell>
          <cell r="K463">
            <v>11.151666666666666</v>
          </cell>
          <cell r="L463">
            <v>8.0640000000000001</v>
          </cell>
          <cell r="M463">
            <v>14.610666666666667</v>
          </cell>
          <cell r="N463">
            <v>14.755000000000001</v>
          </cell>
          <cell r="O463">
            <v>16.849</v>
          </cell>
        </row>
        <row r="464">
          <cell r="J464" t="str">
            <v>Villavicencio</v>
          </cell>
          <cell r="K464">
            <v>12.374333333333333</v>
          </cell>
          <cell r="L464">
            <v>12.169666666666666</v>
          </cell>
          <cell r="M464">
            <v>19.897666666666666</v>
          </cell>
          <cell r="N464">
            <v>13.534666666666666</v>
          </cell>
          <cell r="O464">
            <v>16.766999999999999</v>
          </cell>
        </row>
        <row r="465">
          <cell r="J465" t="str">
            <v>Neiva</v>
          </cell>
          <cell r="K465">
            <v>13.139000000000001</v>
          </cell>
          <cell r="L465">
            <v>12.804333333333332</v>
          </cell>
          <cell r="M465">
            <v>18.206333333333333</v>
          </cell>
          <cell r="N465">
            <v>19.334666666666667</v>
          </cell>
          <cell r="O465">
            <v>16.389666666666667</v>
          </cell>
        </row>
        <row r="466">
          <cell r="J466" t="str">
            <v>Armenia</v>
          </cell>
          <cell r="K466">
            <v>7.742</v>
          </cell>
          <cell r="L466">
            <v>5.0963333333333329</v>
          </cell>
          <cell r="M466">
            <v>9.5636666666666681</v>
          </cell>
          <cell r="N466">
            <v>12.5</v>
          </cell>
          <cell r="O466">
            <v>15.614666666666666</v>
          </cell>
        </row>
        <row r="467">
          <cell r="J467" t="str">
            <v>Pasto</v>
          </cell>
          <cell r="K467">
            <v>10.600333333333333</v>
          </cell>
          <cell r="L467">
            <v>7.7836666666666661</v>
          </cell>
          <cell r="M467">
            <v>12.258666666666665</v>
          </cell>
          <cell r="N467">
            <v>14.437333333333333</v>
          </cell>
          <cell r="O467">
            <v>15.19</v>
          </cell>
        </row>
        <row r="468">
          <cell r="J468" t="str">
            <v>Valledupar</v>
          </cell>
          <cell r="K468">
            <v>12.973666666666666</v>
          </cell>
          <cell r="L468">
            <v>8.2883333333333322</v>
          </cell>
          <cell r="M468">
            <v>14.544666666666666</v>
          </cell>
          <cell r="N468">
            <v>21.185999999999996</v>
          </cell>
          <cell r="O468">
            <v>12.015333333333333</v>
          </cell>
        </row>
        <row r="469">
          <cell r="J469" t="str">
            <v>Cartagena</v>
          </cell>
          <cell r="K469">
            <v>25.162333333333336</v>
          </cell>
          <cell r="L469">
            <v>12.068</v>
          </cell>
          <cell r="M469">
            <v>10.989333333333335</v>
          </cell>
          <cell r="N469">
            <v>17.739666666666668</v>
          </cell>
          <cell r="O469">
            <v>11.003</v>
          </cell>
        </row>
        <row r="470">
          <cell r="J470" t="str">
            <v>Sincelejo</v>
          </cell>
          <cell r="K470">
            <v>8.5843333333333334</v>
          </cell>
          <cell r="L470">
            <v>5.5796666666666654</v>
          </cell>
          <cell r="M470">
            <v>4.1073333333333339</v>
          </cell>
          <cell r="N470">
            <v>11.482999999999999</v>
          </cell>
          <cell r="O470">
            <v>10.653333333333334</v>
          </cell>
        </row>
        <row r="471">
          <cell r="J471" t="str">
            <v>Popayán</v>
          </cell>
          <cell r="K471">
            <v>10.702</v>
          </cell>
          <cell r="L471">
            <v>6.4993333333333334</v>
          </cell>
          <cell r="M471">
            <v>12.581333333333333</v>
          </cell>
          <cell r="N471">
            <v>12.024666666666667</v>
          </cell>
          <cell r="O471">
            <v>7.4186666666666667</v>
          </cell>
        </row>
        <row r="472">
          <cell r="J472" t="str">
            <v>Riohacha</v>
          </cell>
          <cell r="K472">
            <v>6.8286666666666669</v>
          </cell>
          <cell r="L472">
            <v>6.3260000000000005</v>
          </cell>
          <cell r="M472">
            <v>7.2236666666666665</v>
          </cell>
          <cell r="N472">
            <v>6.4030000000000014</v>
          </cell>
          <cell r="O472">
            <v>6.8883333333333328</v>
          </cell>
        </row>
        <row r="473">
          <cell r="J473" t="str">
            <v>Montería</v>
          </cell>
          <cell r="K473">
            <v>7.3666666666666671</v>
          </cell>
          <cell r="L473">
            <v>9.8196666666666648</v>
          </cell>
          <cell r="M473">
            <v>5.4656666666666665</v>
          </cell>
          <cell r="N473">
            <v>9.8373333333333335</v>
          </cell>
          <cell r="O473">
            <v>6.7776666666666658</v>
          </cell>
        </row>
        <row r="474">
          <cell r="J474" t="str">
            <v>Santa Marta</v>
          </cell>
          <cell r="K474">
            <v>16.039666666666665</v>
          </cell>
          <cell r="L474">
            <v>11.129</v>
          </cell>
          <cell r="M474">
            <v>15.160666666666666</v>
          </cell>
          <cell r="N474">
            <v>5.9903333333333331</v>
          </cell>
          <cell r="O474">
            <v>6.6</v>
          </cell>
        </row>
        <row r="475">
          <cell r="J475" t="str">
            <v>Tunja</v>
          </cell>
          <cell r="K475">
            <v>3.1929999999999996</v>
          </cell>
          <cell r="L475">
            <v>5.1740000000000004</v>
          </cell>
          <cell r="M475">
            <v>3.5893333333333337</v>
          </cell>
          <cell r="N475">
            <v>7.2106666666666657</v>
          </cell>
          <cell r="O475">
            <v>5.8306666666666658</v>
          </cell>
        </row>
        <row r="476">
          <cell r="J476" t="str">
            <v>Florencia</v>
          </cell>
          <cell r="K476">
            <v>2.5903333333333332</v>
          </cell>
          <cell r="L476">
            <v>1.8376666666666666</v>
          </cell>
          <cell r="M476">
            <v>1.147</v>
          </cell>
          <cell r="N476">
            <v>0.7576666666666666</v>
          </cell>
          <cell r="O476">
            <v>1.9019999999999999</v>
          </cell>
        </row>
        <row r="477">
          <cell r="J477" t="str">
            <v>Quibdó</v>
          </cell>
          <cell r="K477">
            <v>1.0626666666666666</v>
          </cell>
          <cell r="L477">
            <v>1.6813333333333331</v>
          </cell>
          <cell r="M477">
            <v>1.7613333333333332</v>
          </cell>
          <cell r="N477">
            <v>2.3279999999999998</v>
          </cell>
          <cell r="O477">
            <v>1.8559999999999999</v>
          </cell>
        </row>
        <row r="478">
          <cell r="J478" t="str">
            <v>San Andrés</v>
          </cell>
          <cell r="K478">
            <v>0.6206666666666667</v>
          </cell>
          <cell r="L478">
            <v>0.28899999999999998</v>
          </cell>
          <cell r="M478">
            <v>0.5</v>
          </cell>
          <cell r="N478">
            <v>0.64733333333333343</v>
          </cell>
          <cell r="O478">
            <v>0.318</v>
          </cell>
        </row>
        <row r="486">
          <cell r="J486" t="str">
            <v>Colombia</v>
          </cell>
          <cell r="K486">
            <v>1598.5836666666667</v>
          </cell>
          <cell r="L486">
            <v>1576.9966666666667</v>
          </cell>
          <cell r="M486">
            <v>2003.0033333333333</v>
          </cell>
          <cell r="N486">
            <v>2396.4543333333331</v>
          </cell>
          <cell r="O486">
            <v>2289.018</v>
          </cell>
        </row>
        <row r="487">
          <cell r="J487" t="str">
            <v>Bogotá</v>
          </cell>
          <cell r="K487">
            <v>278.423</v>
          </cell>
          <cell r="L487">
            <v>442.77133333333336</v>
          </cell>
          <cell r="M487">
            <v>327.05833333333334</v>
          </cell>
          <cell r="N487">
            <v>469.85399999999998</v>
          </cell>
          <cell r="O487">
            <v>481.35133333333334</v>
          </cell>
        </row>
        <row r="488">
          <cell r="J488" t="str">
            <v>Medellín</v>
          </cell>
          <cell r="K488">
            <v>107.66500000000001</v>
          </cell>
          <cell r="L488">
            <v>137.36433333333335</v>
          </cell>
          <cell r="M488">
            <v>199.41266666666664</v>
          </cell>
          <cell r="N488">
            <v>193.42033333333333</v>
          </cell>
          <cell r="O488">
            <v>186.95733333333331</v>
          </cell>
        </row>
        <row r="489">
          <cell r="J489" t="str">
            <v>Cali</v>
          </cell>
          <cell r="K489">
            <v>128.745</v>
          </cell>
          <cell r="L489">
            <v>100.431</v>
          </cell>
          <cell r="M489">
            <v>173.52566666666667</v>
          </cell>
          <cell r="N489">
            <v>142.63766666666666</v>
          </cell>
          <cell r="O489">
            <v>127.00966666666666</v>
          </cell>
        </row>
        <row r="490">
          <cell r="J490" t="str">
            <v>Barranquilla</v>
          </cell>
          <cell r="K490">
            <v>46.252333333333333</v>
          </cell>
          <cell r="L490">
            <v>31.919</v>
          </cell>
          <cell r="M490">
            <v>46.06733333333333</v>
          </cell>
          <cell r="N490">
            <v>73.418333333333337</v>
          </cell>
          <cell r="O490">
            <v>105.17533333333334</v>
          </cell>
        </row>
        <row r="491">
          <cell r="J491" t="str">
            <v>Bucaramanga</v>
          </cell>
          <cell r="K491">
            <v>26.15733333333333</v>
          </cell>
          <cell r="L491">
            <v>19.195333333333334</v>
          </cell>
          <cell r="M491">
            <v>49.37766666666667</v>
          </cell>
          <cell r="N491">
            <v>68.590333333333334</v>
          </cell>
          <cell r="O491">
            <v>65.002333333333326</v>
          </cell>
        </row>
        <row r="492">
          <cell r="J492" t="str">
            <v>Ibagué</v>
          </cell>
          <cell r="K492">
            <v>40.591999999999999</v>
          </cell>
          <cell r="L492">
            <v>37.36033333333333</v>
          </cell>
          <cell r="M492">
            <v>38.788666666666664</v>
          </cell>
          <cell r="N492">
            <v>32.575333333333333</v>
          </cell>
          <cell r="O492">
            <v>44.120333333333328</v>
          </cell>
        </row>
        <row r="493">
          <cell r="J493" t="str">
            <v>Cúcuta</v>
          </cell>
          <cell r="K493">
            <v>29.013999999999999</v>
          </cell>
          <cell r="L493">
            <v>25.598333333333333</v>
          </cell>
          <cell r="M493">
            <v>29.412333333333336</v>
          </cell>
          <cell r="N493">
            <v>38.423333333333339</v>
          </cell>
          <cell r="O493">
            <v>40.054000000000002</v>
          </cell>
        </row>
        <row r="494">
          <cell r="J494" t="str">
            <v>Pereira</v>
          </cell>
          <cell r="K494">
            <v>21.111333333333331</v>
          </cell>
          <cell r="L494">
            <v>25.443333333333339</v>
          </cell>
          <cell r="M494">
            <v>27.833333333333332</v>
          </cell>
          <cell r="N494">
            <v>34.805666666666667</v>
          </cell>
          <cell r="O494">
            <v>37.243333333333332</v>
          </cell>
        </row>
        <row r="495">
          <cell r="J495" t="str">
            <v>Pasto</v>
          </cell>
          <cell r="K495">
            <v>21.578999999999997</v>
          </cell>
          <cell r="L495">
            <v>20.597333333333335</v>
          </cell>
          <cell r="M495">
            <v>27.387333333333334</v>
          </cell>
          <cell r="N495">
            <v>29.112333333333329</v>
          </cell>
          <cell r="O495">
            <v>26.900333333333332</v>
          </cell>
        </row>
        <row r="496">
          <cell r="J496" t="str">
            <v>Cartagena</v>
          </cell>
          <cell r="K496">
            <v>37.008333333333333</v>
          </cell>
          <cell r="L496">
            <v>29.165333333333333</v>
          </cell>
          <cell r="M496">
            <v>58.007000000000005</v>
          </cell>
          <cell r="N496">
            <v>49.696666666666665</v>
          </cell>
          <cell r="O496">
            <v>26.103333333333335</v>
          </cell>
        </row>
        <row r="497">
          <cell r="J497" t="str">
            <v>Montería</v>
          </cell>
          <cell r="K497">
            <v>19.236333333333334</v>
          </cell>
          <cell r="L497">
            <v>18.690333333333331</v>
          </cell>
          <cell r="M497">
            <v>19.660333333333334</v>
          </cell>
          <cell r="N497">
            <v>32.1</v>
          </cell>
          <cell r="O497">
            <v>24.715666666666667</v>
          </cell>
        </row>
        <row r="498">
          <cell r="J498" t="str">
            <v>Villavicencio</v>
          </cell>
          <cell r="K498">
            <v>16.646666666666665</v>
          </cell>
          <cell r="L498">
            <v>20.802666666666667</v>
          </cell>
          <cell r="M498">
            <v>24.828000000000003</v>
          </cell>
          <cell r="N498">
            <v>21.020666666666667</v>
          </cell>
          <cell r="O498">
            <v>23.706</v>
          </cell>
        </row>
        <row r="499">
          <cell r="J499" t="str">
            <v>Santa Marta</v>
          </cell>
          <cell r="K499">
            <v>24.884</v>
          </cell>
          <cell r="L499">
            <v>25.293333333333333</v>
          </cell>
          <cell r="M499">
            <v>27.825666666666667</v>
          </cell>
          <cell r="N499">
            <v>16.045666666666666</v>
          </cell>
          <cell r="O499">
            <v>21.598666666666663</v>
          </cell>
        </row>
        <row r="500">
          <cell r="J500" t="str">
            <v>Manizales</v>
          </cell>
          <cell r="K500">
            <v>15.793000000000001</v>
          </cell>
          <cell r="L500">
            <v>11.487</v>
          </cell>
          <cell r="M500">
            <v>18.053999999999998</v>
          </cell>
          <cell r="N500">
            <v>16.684000000000001</v>
          </cell>
          <cell r="O500">
            <v>20.817666666666664</v>
          </cell>
        </row>
        <row r="501">
          <cell r="J501" t="str">
            <v>Neiva</v>
          </cell>
          <cell r="K501">
            <v>16.72</v>
          </cell>
          <cell r="L501">
            <v>16.206</v>
          </cell>
          <cell r="M501">
            <v>22.087333333333333</v>
          </cell>
          <cell r="N501">
            <v>22.015000000000001</v>
          </cell>
          <cell r="O501">
            <v>19.671666666666667</v>
          </cell>
        </row>
        <row r="502">
          <cell r="J502" t="str">
            <v>Armenia</v>
          </cell>
          <cell r="K502">
            <v>10.538</v>
          </cell>
          <cell r="L502">
            <v>7.9826666666666668</v>
          </cell>
          <cell r="M502">
            <v>13.458333333333334</v>
          </cell>
          <cell r="N502">
            <v>13.092666666666666</v>
          </cell>
          <cell r="O502">
            <v>18.710999999999999</v>
          </cell>
        </row>
        <row r="503">
          <cell r="J503" t="str">
            <v>Sincelejo</v>
          </cell>
          <cell r="K503">
            <v>11.016</v>
          </cell>
          <cell r="L503">
            <v>8.615333333333334</v>
          </cell>
          <cell r="M503">
            <v>8.6056666666666661</v>
          </cell>
          <cell r="N503">
            <v>16.741</v>
          </cell>
          <cell r="O503">
            <v>15.334666666666665</v>
          </cell>
        </row>
        <row r="504">
          <cell r="J504" t="str">
            <v>Popayán</v>
          </cell>
          <cell r="K504">
            <v>18.246666666666666</v>
          </cell>
          <cell r="L504">
            <v>17.652000000000001</v>
          </cell>
          <cell r="M504">
            <v>19.440999999999999</v>
          </cell>
          <cell r="N504">
            <v>18.346</v>
          </cell>
          <cell r="O504">
            <v>13.968666666666666</v>
          </cell>
        </row>
        <row r="505">
          <cell r="J505" t="str">
            <v>Valledupar</v>
          </cell>
          <cell r="K505">
            <v>15.588000000000001</v>
          </cell>
          <cell r="L505">
            <v>9.9153333333333347</v>
          </cell>
          <cell r="M505">
            <v>15.876666666666665</v>
          </cell>
          <cell r="N505">
            <v>22.035666666666668</v>
          </cell>
          <cell r="O505">
            <v>13.530999999999999</v>
          </cell>
        </row>
        <row r="506">
          <cell r="J506" t="str">
            <v>Riohacha</v>
          </cell>
          <cell r="K506">
            <v>7.461666666666666</v>
          </cell>
          <cell r="L506">
            <v>7.488666666666667</v>
          </cell>
          <cell r="M506">
            <v>11.11</v>
          </cell>
          <cell r="N506">
            <v>12.304000000000002</v>
          </cell>
          <cell r="O506">
            <v>10.3</v>
          </cell>
        </row>
        <row r="507">
          <cell r="J507" t="str">
            <v>Tunja</v>
          </cell>
          <cell r="K507">
            <v>4.1663333333333332</v>
          </cell>
          <cell r="L507">
            <v>6.0143333333333331</v>
          </cell>
          <cell r="M507">
            <v>4.0756666666666668</v>
          </cell>
          <cell r="N507">
            <v>10.017333333333333</v>
          </cell>
          <cell r="O507">
            <v>7.3573333333333331</v>
          </cell>
        </row>
        <row r="508">
          <cell r="J508" t="str">
            <v>Florencia</v>
          </cell>
          <cell r="K508">
            <v>4.2743333333333338</v>
          </cell>
          <cell r="L508">
            <v>2.3770000000000002</v>
          </cell>
          <cell r="M508">
            <v>2.1513333333333331</v>
          </cell>
          <cell r="N508">
            <v>3.5049999999999999</v>
          </cell>
          <cell r="O508">
            <v>5.2713333333333336</v>
          </cell>
        </row>
        <row r="509">
          <cell r="J509" t="str">
            <v>Quibdó</v>
          </cell>
          <cell r="K509">
            <v>1.2376666666666667</v>
          </cell>
          <cell r="L509">
            <v>2.0016666666666669</v>
          </cell>
          <cell r="M509">
            <v>1.7463333333333333</v>
          </cell>
          <cell r="N509">
            <v>2.6303333333333332</v>
          </cell>
          <cell r="O509">
            <v>2.3616666666666668</v>
          </cell>
        </row>
        <row r="510">
          <cell r="J510" t="str">
            <v>San Andrés</v>
          </cell>
          <cell r="K510">
            <v>1.1463333333333334</v>
          </cell>
          <cell r="L510">
            <v>0.4286666666666667</v>
          </cell>
          <cell r="M510">
            <v>1.0743333333333334</v>
          </cell>
          <cell r="N510">
            <v>0.69733333333333325</v>
          </cell>
          <cell r="O510">
            <v>0.70900000000000007</v>
          </cell>
        </row>
        <row r="518">
          <cell r="J518" t="str">
            <v>Colombia</v>
          </cell>
          <cell r="K518">
            <v>6748.9033333333327</v>
          </cell>
          <cell r="L518">
            <v>6145.44</v>
          </cell>
          <cell r="M518">
            <v>6465.5153333333337</v>
          </cell>
          <cell r="N518">
            <v>6687.6530000000012</v>
          </cell>
          <cell r="O518">
            <v>7036.857</v>
          </cell>
        </row>
        <row r="519">
          <cell r="J519" t="str">
            <v>Bogotá</v>
          </cell>
          <cell r="K519">
            <v>1807.4269999999999</v>
          </cell>
          <cell r="L519">
            <v>1670.4583333333333</v>
          </cell>
          <cell r="M519">
            <v>1774.1490000000001</v>
          </cell>
          <cell r="N519">
            <v>1892.4726666666666</v>
          </cell>
          <cell r="O519">
            <v>1945.8123333333333</v>
          </cell>
        </row>
        <row r="520">
          <cell r="J520" t="str">
            <v>Medellín</v>
          </cell>
          <cell r="K520">
            <v>783.98599999999999</v>
          </cell>
          <cell r="L520">
            <v>736.95166666666671</v>
          </cell>
          <cell r="M520">
            <v>799.93499999999995</v>
          </cell>
          <cell r="N520">
            <v>818.55333333333328</v>
          </cell>
          <cell r="O520">
            <v>899.51699999999994</v>
          </cell>
        </row>
        <row r="521">
          <cell r="J521" t="str">
            <v>Cali</v>
          </cell>
          <cell r="K521">
            <v>510.24033333333335</v>
          </cell>
          <cell r="L521">
            <v>450.92866666666663</v>
          </cell>
          <cell r="M521">
            <v>476.21033333333327</v>
          </cell>
          <cell r="N521">
            <v>470.16166666666663</v>
          </cell>
          <cell r="O521">
            <v>508.36133333333328</v>
          </cell>
        </row>
        <row r="522">
          <cell r="J522" t="str">
            <v>Barranquilla</v>
          </cell>
          <cell r="K522">
            <v>239.57566666666665</v>
          </cell>
          <cell r="L522">
            <v>251.673</v>
          </cell>
          <cell r="M522">
            <v>252.51433333333333</v>
          </cell>
          <cell r="N522">
            <v>285.32200000000006</v>
          </cell>
          <cell r="O522">
            <v>294.24666666666661</v>
          </cell>
        </row>
        <row r="523">
          <cell r="J523" t="str">
            <v>Bucaramanga</v>
          </cell>
          <cell r="K523">
            <v>195.65566666666666</v>
          </cell>
          <cell r="L523">
            <v>211.68233333333333</v>
          </cell>
          <cell r="M523">
            <v>194.10299999999998</v>
          </cell>
          <cell r="N523">
            <v>182.73366666666666</v>
          </cell>
          <cell r="O523">
            <v>199.18299999999999</v>
          </cell>
        </row>
        <row r="524">
          <cell r="J524" t="str">
            <v>Pereira</v>
          </cell>
          <cell r="K524">
            <v>127.41333333333334</v>
          </cell>
          <cell r="L524">
            <v>118.81166666666667</v>
          </cell>
          <cell r="M524">
            <v>116.90366666666667</v>
          </cell>
          <cell r="N524">
            <v>124.54166666666664</v>
          </cell>
          <cell r="O524">
            <v>130.64733333333334</v>
          </cell>
        </row>
        <row r="525">
          <cell r="J525" t="str">
            <v>Cúcuta</v>
          </cell>
          <cell r="K525">
            <v>112.39633333333335</v>
          </cell>
          <cell r="L525">
            <v>85.751333333333335</v>
          </cell>
          <cell r="M525">
            <v>121.67333333333333</v>
          </cell>
          <cell r="N525">
            <v>121.01966666666665</v>
          </cell>
          <cell r="O525">
            <v>115.04766666666667</v>
          </cell>
        </row>
        <row r="526">
          <cell r="J526" t="str">
            <v>Cartagena</v>
          </cell>
          <cell r="K526">
            <v>117.194</v>
          </cell>
          <cell r="L526">
            <v>103.48533333333334</v>
          </cell>
          <cell r="M526">
            <v>114.49866666666668</v>
          </cell>
          <cell r="N526">
            <v>105.32233333333333</v>
          </cell>
          <cell r="O526">
            <v>112.76666666666667</v>
          </cell>
        </row>
        <row r="527">
          <cell r="J527" t="str">
            <v>Ibagué</v>
          </cell>
          <cell r="K527">
            <v>96.12133333333334</v>
          </cell>
          <cell r="L527">
            <v>89.911333333333346</v>
          </cell>
          <cell r="M527">
            <v>86.766333333333321</v>
          </cell>
          <cell r="N527">
            <v>87.337666666666678</v>
          </cell>
          <cell r="O527">
            <v>100.62233333333334</v>
          </cell>
        </row>
        <row r="528">
          <cell r="J528" t="str">
            <v>Manizales</v>
          </cell>
          <cell r="K528">
            <v>79.608000000000004</v>
          </cell>
          <cell r="L528">
            <v>81.23</v>
          </cell>
          <cell r="M528">
            <v>78.367000000000004</v>
          </cell>
          <cell r="N528">
            <v>85.717333333333329</v>
          </cell>
          <cell r="O528">
            <v>94.302999999999997</v>
          </cell>
        </row>
        <row r="529">
          <cell r="J529" t="str">
            <v>Villavicencio</v>
          </cell>
          <cell r="K529">
            <v>63.712333333333333</v>
          </cell>
          <cell r="L529">
            <v>62.664999999999999</v>
          </cell>
          <cell r="M529">
            <v>68.550333333333342</v>
          </cell>
          <cell r="N529">
            <v>67.013666666666666</v>
          </cell>
          <cell r="O529">
            <v>74.47</v>
          </cell>
        </row>
        <row r="530">
          <cell r="J530" t="str">
            <v>Pasto</v>
          </cell>
          <cell r="K530">
            <v>55.626666666666665</v>
          </cell>
          <cell r="L530">
            <v>53.015333333333331</v>
          </cell>
          <cell r="M530">
            <v>54.06966666666667</v>
          </cell>
          <cell r="N530">
            <v>58.772333333333336</v>
          </cell>
          <cell r="O530">
            <v>62.353333333333332</v>
          </cell>
        </row>
        <row r="531">
          <cell r="J531" t="str">
            <v>Montería</v>
          </cell>
          <cell r="K531">
            <v>45.373999999999995</v>
          </cell>
          <cell r="L531">
            <v>45.632666666666672</v>
          </cell>
          <cell r="M531">
            <v>41.279666666666664</v>
          </cell>
          <cell r="N531">
            <v>45.306000000000004</v>
          </cell>
          <cell r="O531">
            <v>49.665333333333336</v>
          </cell>
        </row>
        <row r="550">
          <cell r="J550" t="str">
            <v>Colombia</v>
          </cell>
          <cell r="K550">
            <v>1019.2396666666667</v>
          </cell>
          <cell r="L550">
            <v>910.65633333333335</v>
          </cell>
          <cell r="M550">
            <v>847.27833333333331</v>
          </cell>
          <cell r="N550">
            <v>797.88633333333337</v>
          </cell>
          <cell r="O550">
            <v>806.41966666666667</v>
          </cell>
        </row>
        <row r="551">
          <cell r="J551" t="str">
            <v>Bogotá</v>
          </cell>
          <cell r="K551">
            <v>179.60733333333334</v>
          </cell>
          <cell r="L551">
            <v>166.23699999999999</v>
          </cell>
          <cell r="M551">
            <v>145.72900000000001</v>
          </cell>
          <cell r="N551">
            <v>161.47333333333336</v>
          </cell>
          <cell r="O551">
            <v>150.24833333333333</v>
          </cell>
        </row>
        <row r="552">
          <cell r="J552" t="str">
            <v>Medellín</v>
          </cell>
          <cell r="K552">
            <v>67.665666666666667</v>
          </cell>
          <cell r="L552">
            <v>51.902666666666669</v>
          </cell>
          <cell r="M552">
            <v>63.960666666666668</v>
          </cell>
          <cell r="N552">
            <v>55.908333333333331</v>
          </cell>
          <cell r="O552">
            <v>65.135666666666665</v>
          </cell>
        </row>
        <row r="553">
          <cell r="J553" t="str">
            <v>Cali</v>
          </cell>
          <cell r="K553">
            <v>34.024666666666668</v>
          </cell>
          <cell r="L553">
            <v>31.639333333333337</v>
          </cell>
          <cell r="M553">
            <v>27.991666666666664</v>
          </cell>
          <cell r="N553">
            <v>29.780666666666662</v>
          </cell>
          <cell r="O553">
            <v>23.177333333333333</v>
          </cell>
        </row>
        <row r="554">
          <cell r="J554" t="str">
            <v>Cartagena</v>
          </cell>
          <cell r="K554">
            <v>25.237666666666669</v>
          </cell>
          <cell r="L554">
            <v>24.711000000000002</v>
          </cell>
          <cell r="M554">
            <v>20.508333333333336</v>
          </cell>
          <cell r="N554">
            <v>16.701999999999998</v>
          </cell>
          <cell r="O554">
            <v>21.024000000000001</v>
          </cell>
        </row>
        <row r="555">
          <cell r="J555" t="str">
            <v>Barranquilla</v>
          </cell>
          <cell r="K555">
            <v>20.497666666666664</v>
          </cell>
          <cell r="L555">
            <v>21.67</v>
          </cell>
          <cell r="M555">
            <v>29.148666666666667</v>
          </cell>
          <cell r="N555">
            <v>28.13</v>
          </cell>
          <cell r="O555">
            <v>20.170000000000002</v>
          </cell>
        </row>
        <row r="556">
          <cell r="J556" t="str">
            <v>Cúcuta</v>
          </cell>
          <cell r="K556">
            <v>14.371666666666668</v>
          </cell>
          <cell r="L556">
            <v>13.077333333333334</v>
          </cell>
          <cell r="M556">
            <v>13.202</v>
          </cell>
          <cell r="N556">
            <v>13.982999999999999</v>
          </cell>
          <cell r="O556">
            <v>15.678000000000003</v>
          </cell>
        </row>
        <row r="557">
          <cell r="J557" t="str">
            <v>Pereira</v>
          </cell>
          <cell r="K557">
            <v>14.738333333333335</v>
          </cell>
          <cell r="L557">
            <v>17.284666666666666</v>
          </cell>
          <cell r="M557">
            <v>12.863999999999999</v>
          </cell>
          <cell r="N557">
            <v>11.320666666666666</v>
          </cell>
          <cell r="O557">
            <v>12.713999999999999</v>
          </cell>
        </row>
        <row r="558">
          <cell r="J558" t="str">
            <v>Bucaramanga</v>
          </cell>
          <cell r="K558">
            <v>22.338333333333335</v>
          </cell>
          <cell r="L558">
            <v>23.053333333333331</v>
          </cell>
          <cell r="M558">
            <v>20.041666666666668</v>
          </cell>
          <cell r="N558">
            <v>21.215999999999998</v>
          </cell>
          <cell r="O558">
            <v>12.345666666666666</v>
          </cell>
        </row>
        <row r="559">
          <cell r="J559" t="str">
            <v>Manizales</v>
          </cell>
          <cell r="K559">
            <v>10.409666666666666</v>
          </cell>
          <cell r="L559">
            <v>11.540999999999999</v>
          </cell>
          <cell r="M559">
            <v>11.808333333333332</v>
          </cell>
          <cell r="N559">
            <v>9.8523333333333341</v>
          </cell>
          <cell r="O559">
            <v>11.235999999999999</v>
          </cell>
        </row>
        <row r="560">
          <cell r="J560" t="str">
            <v>Pasto</v>
          </cell>
          <cell r="K560">
            <v>10.331333333333333</v>
          </cell>
          <cell r="L560">
            <v>11.79</v>
          </cell>
          <cell r="M560">
            <v>8.3623333333333338</v>
          </cell>
          <cell r="N560">
            <v>9.3819999999999997</v>
          </cell>
          <cell r="O560">
            <v>10.534333333333334</v>
          </cell>
        </row>
        <row r="561">
          <cell r="J561" t="str">
            <v>Ibagué</v>
          </cell>
          <cell r="K561">
            <v>11.178333333333333</v>
          </cell>
          <cell r="L561">
            <v>10.204333333333333</v>
          </cell>
          <cell r="M561">
            <v>11.079666666666668</v>
          </cell>
          <cell r="N561">
            <v>12.564333333333332</v>
          </cell>
          <cell r="O561">
            <v>10.489666666666666</v>
          </cell>
        </row>
        <row r="562">
          <cell r="J562" t="str">
            <v>Villavicencio</v>
          </cell>
          <cell r="K562">
            <v>12.511333333333333</v>
          </cell>
          <cell r="L562">
            <v>11.470666666666666</v>
          </cell>
          <cell r="M562">
            <v>9.3666666666666671</v>
          </cell>
          <cell r="N562">
            <v>7.4189999999999996</v>
          </cell>
          <cell r="O562">
            <v>9.7103333333333328</v>
          </cell>
        </row>
        <row r="563">
          <cell r="J563" t="str">
            <v>Montería</v>
          </cell>
          <cell r="K563">
            <v>8.3083333333333336</v>
          </cell>
          <cell r="L563">
            <v>7.4540000000000006</v>
          </cell>
          <cell r="M563">
            <v>7.2393333333333318</v>
          </cell>
          <cell r="N563">
            <v>7.3176666666666668</v>
          </cell>
          <cell r="O563">
            <v>9.3019999999999996</v>
          </cell>
        </row>
        <row r="582">
          <cell r="J582" t="str">
            <v>Colombia</v>
          </cell>
          <cell r="K582">
            <v>655.37166666666667</v>
          </cell>
          <cell r="L582">
            <v>612.8180000000001</v>
          </cell>
          <cell r="M582">
            <v>732.94033333333334</v>
          </cell>
          <cell r="N582">
            <v>698.17133333333334</v>
          </cell>
          <cell r="O582">
            <v>719.36633333333339</v>
          </cell>
        </row>
        <row r="583">
          <cell r="J583" t="str">
            <v>Bogotá</v>
          </cell>
          <cell r="K583">
            <v>144.40766666666667</v>
          </cell>
          <cell r="L583">
            <v>144.36500000000001</v>
          </cell>
          <cell r="M583">
            <v>134.51933333333332</v>
          </cell>
          <cell r="N583">
            <v>118.099</v>
          </cell>
          <cell r="O583">
            <v>141.60499999999999</v>
          </cell>
        </row>
        <row r="584">
          <cell r="J584" t="str">
            <v>Medellín</v>
          </cell>
          <cell r="K584">
            <v>60.466666666666669</v>
          </cell>
          <cell r="L584">
            <v>49.367999999999995</v>
          </cell>
          <cell r="M584">
            <v>57.934333333333335</v>
          </cell>
          <cell r="N584">
            <v>71.470333333333329</v>
          </cell>
          <cell r="O584">
            <v>56.984666666666669</v>
          </cell>
        </row>
        <row r="585">
          <cell r="J585" t="str">
            <v>Cali</v>
          </cell>
          <cell r="K585">
            <v>56.943000000000005</v>
          </cell>
          <cell r="L585">
            <v>48.948999999999991</v>
          </cell>
          <cell r="M585">
            <v>59.961666666666666</v>
          </cell>
          <cell r="N585">
            <v>45.660333333333334</v>
          </cell>
          <cell r="O585">
            <v>38.81433333333333</v>
          </cell>
        </row>
        <row r="586">
          <cell r="J586" t="str">
            <v>Barranquilla</v>
          </cell>
          <cell r="K586">
            <v>31.280666666666665</v>
          </cell>
          <cell r="L586">
            <v>27.321666666666669</v>
          </cell>
          <cell r="M586">
            <v>32.252000000000002</v>
          </cell>
          <cell r="N586">
            <v>36.617333333333335</v>
          </cell>
          <cell r="O586">
            <v>36.099666666666671</v>
          </cell>
        </row>
        <row r="587">
          <cell r="J587" t="str">
            <v>Cartagena</v>
          </cell>
          <cell r="K587">
            <v>20.603666666666665</v>
          </cell>
          <cell r="L587">
            <v>16.598666666666666</v>
          </cell>
          <cell r="M587">
            <v>20.035333333333334</v>
          </cell>
          <cell r="N587">
            <v>16.785</v>
          </cell>
          <cell r="O587">
            <v>17.116666666666664</v>
          </cell>
        </row>
        <row r="588">
          <cell r="J588" t="str">
            <v>Bucaramanga</v>
          </cell>
          <cell r="K588">
            <v>15.216333333333333</v>
          </cell>
          <cell r="L588">
            <v>10.036</v>
          </cell>
          <cell r="M588">
            <v>16.371666666666666</v>
          </cell>
          <cell r="N588">
            <v>15.723333333333334</v>
          </cell>
          <cell r="O588">
            <v>15.994666666666667</v>
          </cell>
        </row>
        <row r="589">
          <cell r="J589" t="str">
            <v>Montería</v>
          </cell>
          <cell r="K589">
            <v>10.092333333333334</v>
          </cell>
          <cell r="L589">
            <v>10.794666666666666</v>
          </cell>
          <cell r="M589">
            <v>9.6430000000000007</v>
          </cell>
          <cell r="N589">
            <v>11.527666666666667</v>
          </cell>
          <cell r="O589">
            <v>11.483333333333333</v>
          </cell>
        </row>
        <row r="590">
          <cell r="J590" t="str">
            <v>Cúcuta</v>
          </cell>
          <cell r="K590">
            <v>12.200333333333333</v>
          </cell>
          <cell r="L590">
            <v>10.069000000000001</v>
          </cell>
          <cell r="M590">
            <v>11.683333333333332</v>
          </cell>
          <cell r="N590">
            <v>11.148666666666665</v>
          </cell>
          <cell r="O590">
            <v>11.062333333333333</v>
          </cell>
        </row>
        <row r="591">
          <cell r="J591" t="str">
            <v>Pasto</v>
          </cell>
          <cell r="K591">
            <v>7.9019999999999984</v>
          </cell>
          <cell r="L591">
            <v>8.4926666666666666</v>
          </cell>
          <cell r="M591">
            <v>9.1689999999999987</v>
          </cell>
          <cell r="N591">
            <v>7.85</v>
          </cell>
          <cell r="O591">
            <v>8.6086666666666662</v>
          </cell>
        </row>
        <row r="592">
          <cell r="J592" t="str">
            <v>Pereira</v>
          </cell>
          <cell r="K592">
            <v>11.384666666666668</v>
          </cell>
          <cell r="L592">
            <v>8.2349999999999994</v>
          </cell>
          <cell r="M592">
            <v>8.7530000000000001</v>
          </cell>
          <cell r="N592">
            <v>8.3710000000000004</v>
          </cell>
          <cell r="O592">
            <v>7.7513333333333323</v>
          </cell>
        </row>
        <row r="593">
          <cell r="J593" t="str">
            <v>Manizales</v>
          </cell>
          <cell r="K593">
            <v>8.5423333333333336</v>
          </cell>
          <cell r="L593">
            <v>6.7966666666666669</v>
          </cell>
          <cell r="M593">
            <v>8.2036666666666669</v>
          </cell>
          <cell r="N593">
            <v>6.4316666666666675</v>
          </cell>
          <cell r="O593">
            <v>7.6663333333333341</v>
          </cell>
        </row>
        <row r="594">
          <cell r="J594" t="str">
            <v>Ibagué</v>
          </cell>
          <cell r="K594">
            <v>9.2023333333333337</v>
          </cell>
          <cell r="L594">
            <v>7.626666666666666</v>
          </cell>
          <cell r="M594">
            <v>8.2756666666666661</v>
          </cell>
          <cell r="N594">
            <v>7.3996666666666657</v>
          </cell>
          <cell r="O594">
            <v>5.9523333333333328</v>
          </cell>
        </row>
        <row r="595">
          <cell r="J595" t="str">
            <v>Villavicencio</v>
          </cell>
          <cell r="K595">
            <v>5.2380000000000004</v>
          </cell>
          <cell r="L595">
            <v>4.4846666666666666</v>
          </cell>
          <cell r="M595">
            <v>5.1643333333333334</v>
          </cell>
          <cell r="N595">
            <v>5.7393333333333336</v>
          </cell>
          <cell r="O595">
            <v>4.7503333333333329</v>
          </cell>
        </row>
        <row r="614">
          <cell r="J614" t="str">
            <v>Colombia</v>
          </cell>
          <cell r="K614">
            <v>6638.3960000000006</v>
          </cell>
          <cell r="L614">
            <v>7338.0976666666675</v>
          </cell>
          <cell r="M614">
            <v>8137.9150000000009</v>
          </cell>
          <cell r="N614">
            <v>8687.6730000000007</v>
          </cell>
          <cell r="O614">
            <v>9239.6329999999998</v>
          </cell>
        </row>
        <row r="615">
          <cell r="J615" t="str">
            <v>Bogotá</v>
          </cell>
          <cell r="K615">
            <v>923.17399999999998</v>
          </cell>
          <cell r="L615">
            <v>1105.1199999999999</v>
          </cell>
          <cell r="M615">
            <v>1182.4736666666668</v>
          </cell>
          <cell r="N615">
            <v>1344.3903333333335</v>
          </cell>
          <cell r="O615">
            <v>1470.41</v>
          </cell>
        </row>
        <row r="616">
          <cell r="J616" t="str">
            <v>Medellín</v>
          </cell>
          <cell r="K616">
            <v>440.78966666666673</v>
          </cell>
          <cell r="L616">
            <v>517.89066666666668</v>
          </cell>
          <cell r="M616">
            <v>487.25066666666663</v>
          </cell>
          <cell r="N616">
            <v>531.64466666666669</v>
          </cell>
          <cell r="O616">
            <v>532.63333333333333</v>
          </cell>
        </row>
        <row r="617">
          <cell r="J617" t="str">
            <v>Cali</v>
          </cell>
          <cell r="K617">
            <v>373.98633333333333</v>
          </cell>
          <cell r="L617">
            <v>423.29566666666665</v>
          </cell>
          <cell r="M617">
            <v>450.43866666666662</v>
          </cell>
          <cell r="N617">
            <v>442.22266666666661</v>
          </cell>
          <cell r="O617">
            <v>416.84566666666666</v>
          </cell>
        </row>
        <row r="618">
          <cell r="J618" t="str">
            <v>Barranquilla</v>
          </cell>
          <cell r="K618">
            <v>318.65966666666668</v>
          </cell>
          <cell r="L618">
            <v>308.84066666666672</v>
          </cell>
          <cell r="M618">
            <v>344.62866666666667</v>
          </cell>
          <cell r="N618">
            <v>347.47766666666666</v>
          </cell>
          <cell r="O618">
            <v>364.98233333333337</v>
          </cell>
        </row>
        <row r="619">
          <cell r="J619" t="str">
            <v>Bucaramanga</v>
          </cell>
          <cell r="K619">
            <v>191.79066666666668</v>
          </cell>
          <cell r="L619">
            <v>177.11966666666663</v>
          </cell>
          <cell r="M619">
            <v>203.17233333333331</v>
          </cell>
          <cell r="N619">
            <v>239.61033333333333</v>
          </cell>
          <cell r="O619">
            <v>245.29100000000003</v>
          </cell>
        </row>
        <row r="620">
          <cell r="J620" t="str">
            <v>Cartagena</v>
          </cell>
          <cell r="K620">
            <v>168.755</v>
          </cell>
          <cell r="L620">
            <v>167.84866666666667</v>
          </cell>
          <cell r="M620">
            <v>165.78533333333334</v>
          </cell>
          <cell r="N620">
            <v>202.49566666666666</v>
          </cell>
          <cell r="O620">
            <v>210.23433333333332</v>
          </cell>
        </row>
        <row r="621">
          <cell r="J621" t="str">
            <v>Cúcuta</v>
          </cell>
          <cell r="K621">
            <v>155.68033333333335</v>
          </cell>
          <cell r="L621">
            <v>190.57966666666667</v>
          </cell>
          <cell r="M621">
            <v>139.51066666666668</v>
          </cell>
          <cell r="N621">
            <v>141.23533333333333</v>
          </cell>
          <cell r="O621">
            <v>170.58533333333332</v>
          </cell>
        </row>
        <row r="622">
          <cell r="J622" t="str">
            <v>Pereira</v>
          </cell>
          <cell r="K622">
            <v>68.484333333333339</v>
          </cell>
          <cell r="L622">
            <v>80.331000000000003</v>
          </cell>
          <cell r="M622">
            <v>82.251999999999995</v>
          </cell>
          <cell r="N622">
            <v>89.152000000000001</v>
          </cell>
          <cell r="O622">
            <v>104.52333333333333</v>
          </cell>
        </row>
        <row r="623">
          <cell r="J623" t="str">
            <v>Ibagué</v>
          </cell>
          <cell r="K623">
            <v>76.266000000000005</v>
          </cell>
          <cell r="L623">
            <v>76.706333333333319</v>
          </cell>
          <cell r="M623">
            <v>85.820999999999984</v>
          </cell>
          <cell r="N623">
            <v>84.617000000000004</v>
          </cell>
          <cell r="O623">
            <v>99.978333333333339</v>
          </cell>
        </row>
        <row r="624">
          <cell r="J624" t="str">
            <v>Villavicencio</v>
          </cell>
          <cell r="K624">
            <v>64.896666666666661</v>
          </cell>
          <cell r="L624">
            <v>73.63600000000001</v>
          </cell>
          <cell r="M624">
            <v>78.549333333333337</v>
          </cell>
          <cell r="N624">
            <v>78.347999999999999</v>
          </cell>
          <cell r="O624">
            <v>80.839333333333343</v>
          </cell>
        </row>
        <row r="625">
          <cell r="J625" t="str">
            <v>Pasto</v>
          </cell>
          <cell r="K625">
            <v>54.702999999999996</v>
          </cell>
          <cell r="L625">
            <v>56.405999999999999</v>
          </cell>
          <cell r="M625">
            <v>63.696666666666658</v>
          </cell>
          <cell r="N625">
            <v>64.060333333333332</v>
          </cell>
          <cell r="O625">
            <v>71.409666666666666</v>
          </cell>
        </row>
        <row r="626">
          <cell r="J626" t="str">
            <v>Montería</v>
          </cell>
          <cell r="K626">
            <v>50.420666666666669</v>
          </cell>
          <cell r="L626">
            <v>57.501666666666665</v>
          </cell>
          <cell r="M626">
            <v>62.5</v>
          </cell>
          <cell r="N626">
            <v>64.39266666666667</v>
          </cell>
          <cell r="O626">
            <v>66.334000000000003</v>
          </cell>
        </row>
        <row r="627">
          <cell r="J627" t="str">
            <v>Manizales</v>
          </cell>
          <cell r="K627">
            <v>52.357666666666667</v>
          </cell>
          <cell r="L627">
            <v>43.296666666666674</v>
          </cell>
          <cell r="M627">
            <v>50.695</v>
          </cell>
          <cell r="N627">
            <v>48.94233333333333</v>
          </cell>
          <cell r="O627">
            <v>52.970333333333336</v>
          </cell>
        </row>
        <row r="646">
          <cell r="J646" t="str">
            <v>Colombia</v>
          </cell>
          <cell r="K646">
            <v>874.02700000000004</v>
          </cell>
          <cell r="L646">
            <v>944.54666666666662</v>
          </cell>
          <cell r="M646">
            <v>963.54866666666669</v>
          </cell>
          <cell r="N646">
            <v>1016.87</v>
          </cell>
          <cell r="O646">
            <v>1033.8386666666668</v>
          </cell>
        </row>
        <row r="647">
          <cell r="J647" t="str">
            <v>Bogotá</v>
          </cell>
          <cell r="K647">
            <v>175.904</v>
          </cell>
          <cell r="L647">
            <v>221.56899999999999</v>
          </cell>
          <cell r="M647">
            <v>173.10499999999999</v>
          </cell>
          <cell r="N647">
            <v>180.24133333333336</v>
          </cell>
          <cell r="O647">
            <v>198.39400000000001</v>
          </cell>
        </row>
        <row r="648">
          <cell r="J648" t="str">
            <v>Medellín</v>
          </cell>
          <cell r="K648">
            <v>74.129000000000005</v>
          </cell>
          <cell r="L648">
            <v>56.798666666666669</v>
          </cell>
          <cell r="M648">
            <v>75.22399999999999</v>
          </cell>
          <cell r="N648">
            <v>89.61399999999999</v>
          </cell>
          <cell r="O648">
            <v>80.86066666666666</v>
          </cell>
        </row>
        <row r="649">
          <cell r="J649" t="str">
            <v>Bucaramanga</v>
          </cell>
          <cell r="K649">
            <v>17.520333333333333</v>
          </cell>
          <cell r="L649">
            <v>25.629333333333335</v>
          </cell>
          <cell r="M649">
            <v>40.022999999999996</v>
          </cell>
          <cell r="N649">
            <v>40.338333333333331</v>
          </cell>
          <cell r="O649">
            <v>50.926666666666669</v>
          </cell>
        </row>
        <row r="650">
          <cell r="J650" t="str">
            <v>Cali</v>
          </cell>
          <cell r="K650">
            <v>55.392666666666663</v>
          </cell>
          <cell r="L650">
            <v>52.715666666666664</v>
          </cell>
          <cell r="M650">
            <v>49.52</v>
          </cell>
          <cell r="N650">
            <v>51.259666666666668</v>
          </cell>
          <cell r="O650">
            <v>45.533666666666669</v>
          </cell>
        </row>
        <row r="651">
          <cell r="J651" t="str">
            <v>Barranquilla</v>
          </cell>
          <cell r="K651">
            <v>20.241666666666671</v>
          </cell>
          <cell r="L651">
            <v>21.663666666666668</v>
          </cell>
          <cell r="M651">
            <v>23.842333333333332</v>
          </cell>
          <cell r="N651">
            <v>21.275333333333332</v>
          </cell>
          <cell r="O651">
            <v>25.648333333333337</v>
          </cell>
        </row>
        <row r="652">
          <cell r="J652" t="str">
            <v>Cúcuta</v>
          </cell>
          <cell r="K652">
            <v>17.919666666666668</v>
          </cell>
          <cell r="L652">
            <v>13.274000000000001</v>
          </cell>
          <cell r="M652">
            <v>17.693999999999999</v>
          </cell>
          <cell r="N652">
            <v>18.422333333333331</v>
          </cell>
          <cell r="O652">
            <v>16.284666666666666</v>
          </cell>
        </row>
        <row r="653">
          <cell r="J653" t="str">
            <v>Pereira</v>
          </cell>
          <cell r="K653">
            <v>10.241333333333332</v>
          </cell>
          <cell r="L653">
            <v>13.028333333333334</v>
          </cell>
          <cell r="M653">
            <v>10.119</v>
          </cell>
          <cell r="N653">
            <v>11.461</v>
          </cell>
          <cell r="O653">
            <v>14.641666666666666</v>
          </cell>
        </row>
        <row r="654">
          <cell r="J654" t="str">
            <v>Ibagué</v>
          </cell>
          <cell r="K654">
            <v>12.289666666666667</v>
          </cell>
          <cell r="L654">
            <v>12.753333333333332</v>
          </cell>
          <cell r="M654">
            <v>11.486333333333334</v>
          </cell>
          <cell r="N654">
            <v>11.234666666666667</v>
          </cell>
          <cell r="O654">
            <v>13.722</v>
          </cell>
        </row>
        <row r="655">
          <cell r="J655" t="str">
            <v>Villavicencio</v>
          </cell>
          <cell r="K655">
            <v>11.349333333333334</v>
          </cell>
          <cell r="L655">
            <v>12.084000000000001</v>
          </cell>
          <cell r="M655">
            <v>12.224666666666666</v>
          </cell>
          <cell r="N655">
            <v>14.291000000000002</v>
          </cell>
          <cell r="O655">
            <v>12.798666666666668</v>
          </cell>
        </row>
        <row r="656">
          <cell r="J656" t="str">
            <v>Cartagena</v>
          </cell>
          <cell r="K656">
            <v>6.2623333333333333</v>
          </cell>
          <cell r="L656">
            <v>4.1589999999999998</v>
          </cell>
          <cell r="M656">
            <v>7.0696666666666665</v>
          </cell>
          <cell r="N656">
            <v>7.1613333333333342</v>
          </cell>
          <cell r="O656">
            <v>11.222333333333331</v>
          </cell>
        </row>
        <row r="657">
          <cell r="J657" t="str">
            <v>Montería</v>
          </cell>
          <cell r="K657">
            <v>8.8949999999999996</v>
          </cell>
          <cell r="L657">
            <v>8.7590000000000003</v>
          </cell>
          <cell r="M657">
            <v>8.0960000000000001</v>
          </cell>
          <cell r="N657">
            <v>8.4309999999999992</v>
          </cell>
          <cell r="O657">
            <v>9.1313333333333322</v>
          </cell>
        </row>
        <row r="658">
          <cell r="J658" t="str">
            <v>Pasto</v>
          </cell>
          <cell r="K658">
            <v>9.3866666666666667</v>
          </cell>
          <cell r="L658">
            <v>8.9700000000000006</v>
          </cell>
          <cell r="M658">
            <v>7.9266666666666667</v>
          </cell>
          <cell r="N658">
            <v>7.6756666666666673</v>
          </cell>
          <cell r="O658">
            <v>8.6043333333333329</v>
          </cell>
        </row>
        <row r="659">
          <cell r="J659" t="str">
            <v>Manizales</v>
          </cell>
          <cell r="K659">
            <v>7.9256666666666673</v>
          </cell>
          <cell r="L659">
            <v>6.663333333333334</v>
          </cell>
          <cell r="M659">
            <v>8.2189999999999994</v>
          </cell>
          <cell r="N659">
            <v>6.817333333333333</v>
          </cell>
          <cell r="O659">
            <v>7.8096666666666676</v>
          </cell>
        </row>
        <row r="678">
          <cell r="J678" t="str">
            <v>Colombia</v>
          </cell>
          <cell r="K678">
            <v>741.41399999999987</v>
          </cell>
          <cell r="L678">
            <v>641.26033333333328</v>
          </cell>
          <cell r="M678">
            <v>915.73266666666666</v>
          </cell>
          <cell r="N678">
            <v>1033.3010000000002</v>
          </cell>
          <cell r="O678">
            <v>1159.346</v>
          </cell>
        </row>
        <row r="679">
          <cell r="J679" t="str">
            <v>Bogotá</v>
          </cell>
          <cell r="K679">
            <v>61.246000000000002</v>
          </cell>
          <cell r="L679">
            <v>57.817666666666661</v>
          </cell>
          <cell r="M679">
            <v>58.601333333333336</v>
          </cell>
          <cell r="N679">
            <v>98.36866666666667</v>
          </cell>
          <cell r="O679">
            <v>96.443333333333342</v>
          </cell>
        </row>
        <row r="680">
          <cell r="J680" t="str">
            <v>Cali</v>
          </cell>
          <cell r="K680">
            <v>24.756333333333334</v>
          </cell>
          <cell r="L680">
            <v>25.162333333333333</v>
          </cell>
          <cell r="M680">
            <v>36.982666666666667</v>
          </cell>
          <cell r="N680">
            <v>38.531333333333329</v>
          </cell>
          <cell r="O680">
            <v>33.825000000000003</v>
          </cell>
        </row>
        <row r="681">
          <cell r="J681" t="str">
            <v>Medellín</v>
          </cell>
          <cell r="K681">
            <v>22.193666666666669</v>
          </cell>
          <cell r="L681">
            <v>25.976333333333333</v>
          </cell>
          <cell r="M681">
            <v>29.386333333333329</v>
          </cell>
          <cell r="N681">
            <v>32.99433333333333</v>
          </cell>
          <cell r="O681">
            <v>30.123999999999999</v>
          </cell>
        </row>
        <row r="682">
          <cell r="J682" t="str">
            <v>Barranquilla</v>
          </cell>
          <cell r="K682">
            <v>14.829333333333333</v>
          </cell>
          <cell r="L682">
            <v>15.044666666666666</v>
          </cell>
          <cell r="M682">
            <v>17.761666666666667</v>
          </cell>
          <cell r="N682">
            <v>28.965999999999998</v>
          </cell>
          <cell r="O682">
            <v>22.756333333333334</v>
          </cell>
        </row>
        <row r="683">
          <cell r="J683" t="str">
            <v>Cúcuta</v>
          </cell>
          <cell r="K683">
            <v>11.546999999999999</v>
          </cell>
          <cell r="L683">
            <v>12.831333333333333</v>
          </cell>
          <cell r="M683">
            <v>11.102666666666666</v>
          </cell>
          <cell r="N683">
            <v>8.2456666666666667</v>
          </cell>
          <cell r="O683">
            <v>15.613666666666667</v>
          </cell>
        </row>
        <row r="684">
          <cell r="J684" t="str">
            <v>Ibagué</v>
          </cell>
          <cell r="K684">
            <v>15.135666666666665</v>
          </cell>
          <cell r="L684">
            <v>15.054</v>
          </cell>
          <cell r="M684">
            <v>16.754333333333335</v>
          </cell>
          <cell r="N684">
            <v>9.4219999999999988</v>
          </cell>
          <cell r="O684">
            <v>13.866333333333332</v>
          </cell>
        </row>
        <row r="685">
          <cell r="J685" t="str">
            <v>Bucaramanga</v>
          </cell>
          <cell r="K685">
            <v>13.448</v>
          </cell>
          <cell r="L685">
            <v>14.699666666666666</v>
          </cell>
          <cell r="M685">
            <v>20.604333333333333</v>
          </cell>
          <cell r="N685">
            <v>14.535</v>
          </cell>
          <cell r="O685">
            <v>11.804666666666668</v>
          </cell>
        </row>
        <row r="686">
          <cell r="J686" t="str">
            <v>Villavicencio</v>
          </cell>
          <cell r="K686">
            <v>7.63</v>
          </cell>
          <cell r="L686">
            <v>8.4830000000000005</v>
          </cell>
          <cell r="M686">
            <v>11.189</v>
          </cell>
          <cell r="N686">
            <v>10.325333333333333</v>
          </cell>
          <cell r="O686">
            <v>11.746666666666668</v>
          </cell>
        </row>
        <row r="687">
          <cell r="J687" t="str">
            <v>Cartagena</v>
          </cell>
          <cell r="K687">
            <v>6.4089999999999989</v>
          </cell>
          <cell r="L687">
            <v>4.9866666666666672</v>
          </cell>
          <cell r="M687">
            <v>6.5060000000000002</v>
          </cell>
          <cell r="N687">
            <v>6.8526666666666669</v>
          </cell>
          <cell r="O687">
            <v>11.654000000000002</v>
          </cell>
        </row>
        <row r="688">
          <cell r="J688" t="str">
            <v>Montería</v>
          </cell>
          <cell r="K688">
            <v>8.2919999999999998</v>
          </cell>
          <cell r="L688">
            <v>7.790333333333332</v>
          </cell>
          <cell r="M688">
            <v>9.7676666666666669</v>
          </cell>
          <cell r="N688">
            <v>7.1789999999999994</v>
          </cell>
          <cell r="O688">
            <v>10.021333333333333</v>
          </cell>
        </row>
        <row r="689">
          <cell r="J689" t="str">
            <v>Pereira</v>
          </cell>
          <cell r="K689">
            <v>7.9646666666666661</v>
          </cell>
          <cell r="L689">
            <v>8.4640000000000004</v>
          </cell>
          <cell r="M689">
            <v>8.7040000000000006</v>
          </cell>
          <cell r="N689">
            <v>6.9059999999999997</v>
          </cell>
          <cell r="O689">
            <v>9.734</v>
          </cell>
        </row>
        <row r="690">
          <cell r="J690" t="str">
            <v>Pasto</v>
          </cell>
          <cell r="K690">
            <v>4.3423333333333334</v>
          </cell>
          <cell r="L690">
            <v>3.218</v>
          </cell>
          <cell r="M690">
            <v>5.0996666666666668</v>
          </cell>
          <cell r="N690">
            <v>5.0626666666666669</v>
          </cell>
          <cell r="O690">
            <v>8.3213333333333335</v>
          </cell>
        </row>
        <row r="691">
          <cell r="J691" t="str">
            <v>Manizales</v>
          </cell>
          <cell r="K691">
            <v>3.0236666666666667</v>
          </cell>
          <cell r="L691">
            <v>2.2629999999999999</v>
          </cell>
          <cell r="M691">
            <v>3.9759999999999995</v>
          </cell>
          <cell r="N691">
            <v>2.704333333333333</v>
          </cell>
          <cell r="O691">
            <v>4.2006666666666659</v>
          </cell>
        </row>
        <row r="710">
          <cell r="J710" t="str">
            <v>Colombia</v>
          </cell>
          <cell r="K710">
            <v>79.989333333333335</v>
          </cell>
          <cell r="L710">
            <v>77.249666666666656</v>
          </cell>
          <cell r="M710">
            <v>96.750999999999991</v>
          </cell>
          <cell r="N710">
            <v>92.341000000000008</v>
          </cell>
          <cell r="O710">
            <v>152.67533333333336</v>
          </cell>
        </row>
        <row r="711">
          <cell r="J711" t="str">
            <v>Bogotá</v>
          </cell>
          <cell r="K711">
            <v>7.0853333333333337</v>
          </cell>
          <cell r="L711">
            <v>6.0010000000000003</v>
          </cell>
          <cell r="M711">
            <v>4.2583333333333337</v>
          </cell>
          <cell r="N711">
            <v>8.945333333333334</v>
          </cell>
          <cell r="O711">
            <v>11.885333333333334</v>
          </cell>
        </row>
        <row r="712">
          <cell r="J712" t="str">
            <v>Cali</v>
          </cell>
          <cell r="K712">
            <v>5.0123333333333333</v>
          </cell>
          <cell r="L712">
            <v>2.5059999999999998</v>
          </cell>
          <cell r="M712">
            <v>6.8116666666666674</v>
          </cell>
          <cell r="N712">
            <v>5.2056666666666667</v>
          </cell>
          <cell r="O712">
            <v>4.0593333333333339</v>
          </cell>
        </row>
        <row r="713">
          <cell r="J713" t="str">
            <v>Medellín</v>
          </cell>
          <cell r="K713">
            <v>4.3479999999999999</v>
          </cell>
          <cell r="L713">
            <v>3.5493333333333332</v>
          </cell>
          <cell r="M713">
            <v>3.9879999999999995</v>
          </cell>
          <cell r="N713">
            <v>2.414333333333333</v>
          </cell>
          <cell r="O713">
            <v>2.9929999999999999</v>
          </cell>
        </row>
        <row r="714">
          <cell r="J714" t="str">
            <v>Barranquilla</v>
          </cell>
          <cell r="K714">
            <v>1.1039999999999999</v>
          </cell>
          <cell r="L714">
            <v>0</v>
          </cell>
          <cell r="M714">
            <v>1.6546666666666667</v>
          </cell>
          <cell r="N714">
            <v>1.2370000000000001</v>
          </cell>
          <cell r="O714">
            <v>1.9770000000000003</v>
          </cell>
        </row>
        <row r="715">
          <cell r="J715" t="str">
            <v>Ibagué</v>
          </cell>
          <cell r="K715">
            <v>2.7723333333333335</v>
          </cell>
          <cell r="L715">
            <v>0.88</v>
          </cell>
          <cell r="M715">
            <v>1.1666666666666667</v>
          </cell>
          <cell r="N715">
            <v>0.62566666666666659</v>
          </cell>
          <cell r="O715">
            <v>1.397</v>
          </cell>
        </row>
        <row r="716">
          <cell r="J716" t="str">
            <v>Cúcuta</v>
          </cell>
          <cell r="K716">
            <v>0.59199999999999997</v>
          </cell>
          <cell r="L716">
            <v>1.2869999999999999</v>
          </cell>
          <cell r="M716">
            <v>0.82799999999999996</v>
          </cell>
          <cell r="N716">
            <v>0.56933333333333336</v>
          </cell>
          <cell r="O716">
            <v>1.0556666666666668</v>
          </cell>
        </row>
        <row r="717">
          <cell r="J717" t="str">
            <v>Cartagena</v>
          </cell>
          <cell r="K717">
            <v>0.40966666666666662</v>
          </cell>
          <cell r="L717">
            <v>0.107</v>
          </cell>
          <cell r="M717">
            <v>0.39</v>
          </cell>
          <cell r="N717">
            <v>0.12</v>
          </cell>
          <cell r="O717">
            <v>1.0179999999999998</v>
          </cell>
        </row>
        <row r="718">
          <cell r="J718" t="str">
            <v>Pereira</v>
          </cell>
          <cell r="K718">
            <v>0.74099999999999999</v>
          </cell>
          <cell r="L718">
            <v>0.62866666666666671</v>
          </cell>
          <cell r="M718">
            <v>0.48299999999999993</v>
          </cell>
          <cell r="N718">
            <v>0.53033333333333332</v>
          </cell>
          <cell r="O718">
            <v>1.014</v>
          </cell>
        </row>
        <row r="719">
          <cell r="J719" t="str">
            <v>Villavicencio</v>
          </cell>
          <cell r="K719">
            <v>0.54233333333333344</v>
          </cell>
          <cell r="L719">
            <v>0.41766666666666669</v>
          </cell>
          <cell r="M719">
            <v>0.34133333333333332</v>
          </cell>
          <cell r="N719">
            <v>0.26733333333333337</v>
          </cell>
          <cell r="O719">
            <v>1.0086666666666666</v>
          </cell>
        </row>
        <row r="720">
          <cell r="J720" t="str">
            <v>Pasto</v>
          </cell>
          <cell r="K720">
            <v>0.57100000000000006</v>
          </cell>
          <cell r="L720">
            <v>8.7333333333333332E-2</v>
          </cell>
          <cell r="M720">
            <v>0.15266666666666667</v>
          </cell>
          <cell r="N720">
            <v>0.373</v>
          </cell>
          <cell r="O720">
            <v>0.51233333333333331</v>
          </cell>
        </row>
        <row r="721">
          <cell r="J721" t="str">
            <v>Montería</v>
          </cell>
          <cell r="K721">
            <v>0.50166666666666671</v>
          </cell>
          <cell r="L721">
            <v>0.45733333333333331</v>
          </cell>
          <cell r="M721">
            <v>0.49733333333333335</v>
          </cell>
          <cell r="N721">
            <v>0.43566666666666665</v>
          </cell>
          <cell r="O721">
            <v>0.43566666666666665</v>
          </cell>
        </row>
        <row r="722">
          <cell r="J722" t="str">
            <v>Manizales</v>
          </cell>
          <cell r="K722">
            <v>0.54199999999999993</v>
          </cell>
          <cell r="L722">
            <v>0.14633333333333334</v>
          </cell>
          <cell r="M722">
            <v>0.48033333333333333</v>
          </cell>
          <cell r="N722">
            <v>0.36733333333333329</v>
          </cell>
          <cell r="O722">
            <v>0.33500000000000002</v>
          </cell>
        </row>
        <row r="723">
          <cell r="J723" t="str">
            <v>Bucaramanga</v>
          </cell>
          <cell r="K723">
            <v>1.2030000000000001</v>
          </cell>
          <cell r="L723">
            <v>0.18133333333333335</v>
          </cell>
          <cell r="M723">
            <v>1.417</v>
          </cell>
          <cell r="N723">
            <v>0.71433333333333338</v>
          </cell>
          <cell r="O723">
            <v>0.16466666666666666</v>
          </cell>
        </row>
        <row r="742">
          <cell r="J742" t="str">
            <v>Colombia</v>
          </cell>
          <cell r="K742">
            <v>1016.8003333333332</v>
          </cell>
          <cell r="L742">
            <v>895.52666666666664</v>
          </cell>
          <cell r="M742">
            <v>793.03600000000006</v>
          </cell>
          <cell r="N742">
            <v>801.78200000000004</v>
          </cell>
          <cell r="O742">
            <v>821.8513333333334</v>
          </cell>
        </row>
        <row r="743">
          <cell r="J743" t="str">
            <v>Medellín</v>
          </cell>
          <cell r="K743">
            <v>0.76900000000000002</v>
          </cell>
          <cell r="L743">
            <v>0</v>
          </cell>
          <cell r="M743">
            <v>0.69433333333333336</v>
          </cell>
          <cell r="N743">
            <v>0.747</v>
          </cell>
          <cell r="O743">
            <v>2.3336666666666663</v>
          </cell>
        </row>
        <row r="744">
          <cell r="J744" t="str">
            <v>Bogotá</v>
          </cell>
          <cell r="K744">
            <v>0.8676666666666667</v>
          </cell>
          <cell r="L744">
            <v>0</v>
          </cell>
          <cell r="M744">
            <v>0</v>
          </cell>
          <cell r="N744">
            <v>2.0443333333333329</v>
          </cell>
          <cell r="O744">
            <v>1.587</v>
          </cell>
        </row>
        <row r="745">
          <cell r="J745" t="str">
            <v>Pereira</v>
          </cell>
          <cell r="K745">
            <v>2.48</v>
          </cell>
          <cell r="L745">
            <v>0.94799999999999995</v>
          </cell>
          <cell r="M745">
            <v>2.2193333333333332</v>
          </cell>
          <cell r="N745">
            <v>3.374333333333333</v>
          </cell>
          <cell r="O745">
            <v>1.5866666666666667</v>
          </cell>
        </row>
        <row r="746">
          <cell r="J746" t="str">
            <v>Manizales</v>
          </cell>
          <cell r="K746">
            <v>0.88200000000000001</v>
          </cell>
          <cell r="L746">
            <v>0.51500000000000001</v>
          </cell>
          <cell r="M746">
            <v>0.8666666666666667</v>
          </cell>
          <cell r="N746">
            <v>1.673</v>
          </cell>
          <cell r="O746">
            <v>0.94433333333333336</v>
          </cell>
        </row>
        <row r="747">
          <cell r="J747" t="str">
            <v>Ibagué</v>
          </cell>
          <cell r="K747">
            <v>0.81300000000000006</v>
          </cell>
          <cell r="L747">
            <v>1.23</v>
          </cell>
          <cell r="M747">
            <v>0.70033333333333336</v>
          </cell>
          <cell r="N747">
            <v>0.90700000000000003</v>
          </cell>
          <cell r="O747">
            <v>0.746</v>
          </cell>
        </row>
        <row r="748">
          <cell r="J748" t="str">
            <v>Bucaramanga</v>
          </cell>
          <cell r="K748">
            <v>0.26533333333333337</v>
          </cell>
          <cell r="L748">
            <v>0.71447266666666664</v>
          </cell>
          <cell r="M748">
            <v>0.9820000000000001</v>
          </cell>
          <cell r="N748">
            <v>0.57299999999999995</v>
          </cell>
          <cell r="O748">
            <v>0.57700000000000007</v>
          </cell>
        </row>
        <row r="749">
          <cell r="J749" t="str">
            <v>Cúcuta</v>
          </cell>
          <cell r="K749">
            <v>0</v>
          </cell>
          <cell r="L749">
            <v>0.69</v>
          </cell>
          <cell r="M749">
            <v>0.5096666666666666</v>
          </cell>
          <cell r="N749">
            <v>1.5436666666666667</v>
          </cell>
          <cell r="O749">
            <v>0.32</v>
          </cell>
        </row>
        <row r="750">
          <cell r="J750" t="str">
            <v>Pasto</v>
          </cell>
          <cell r="K750">
            <v>0.12933333333333333</v>
          </cell>
          <cell r="L750">
            <v>9.6333333333333326E-2</v>
          </cell>
          <cell r="M750">
            <v>5.6000000000000001E-2</v>
          </cell>
          <cell r="N750">
            <v>0.20333333333333334</v>
          </cell>
          <cell r="O750">
            <v>0.19966666666666666</v>
          </cell>
        </row>
        <row r="751">
          <cell r="J751" t="str">
            <v>Villavicencio</v>
          </cell>
          <cell r="K751">
            <v>0.44500000000000001</v>
          </cell>
          <cell r="L751">
            <v>0.90300000000000002</v>
          </cell>
          <cell r="M751">
            <v>0.5083333333333333</v>
          </cell>
          <cell r="N751">
            <v>0.48666666666666664</v>
          </cell>
          <cell r="O751">
            <v>0.17300000000000001</v>
          </cell>
        </row>
        <row r="752">
          <cell r="J752" t="str">
            <v>Montería</v>
          </cell>
          <cell r="K752">
            <v>0.13533333333333333</v>
          </cell>
          <cell r="L752">
            <v>0.25466666666666665</v>
          </cell>
          <cell r="M752">
            <v>0.39866666666666667</v>
          </cell>
          <cell r="N752">
            <v>0.14133333333333334</v>
          </cell>
          <cell r="O752">
            <v>0.13966666666666666</v>
          </cell>
        </row>
        <row r="753">
          <cell r="J753" t="str">
            <v>Cartagena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</row>
        <row r="754">
          <cell r="J754" t="str">
            <v>Barranquilla</v>
          </cell>
          <cell r="K754">
            <v>0</v>
          </cell>
          <cell r="L754">
            <v>0</v>
          </cell>
          <cell r="M754">
            <v>0</v>
          </cell>
          <cell r="N754">
            <v>0.35866666666666669</v>
          </cell>
          <cell r="O754">
            <v>0</v>
          </cell>
        </row>
        <row r="755">
          <cell r="J755" t="str">
            <v>Cali</v>
          </cell>
          <cell r="K755">
            <v>0.6113333333333334</v>
          </cell>
          <cell r="L755">
            <v>1.6273333333333333</v>
          </cell>
          <cell r="M755">
            <v>0.34600000000000003</v>
          </cell>
          <cell r="N755">
            <v>1.0103333333333333</v>
          </cell>
          <cell r="O755">
            <v>0</v>
          </cell>
        </row>
        <row r="774">
          <cell r="J774" t="str">
            <v>Colombia</v>
          </cell>
          <cell r="K774">
            <v>13.863999999999999</v>
          </cell>
          <cell r="L774">
            <v>13.76</v>
          </cell>
          <cell r="M774">
            <v>21.091666666666665</v>
          </cell>
          <cell r="N774">
            <v>33.244</v>
          </cell>
          <cell r="O774">
            <v>32.128666666666668</v>
          </cell>
        </row>
        <row r="775">
          <cell r="J775" t="str">
            <v>Bogotá</v>
          </cell>
          <cell r="K775">
            <v>0.75800000000000001</v>
          </cell>
          <cell r="L775">
            <v>0</v>
          </cell>
          <cell r="M775">
            <v>6.0973333333333342</v>
          </cell>
          <cell r="N775">
            <v>6.5350000000000001</v>
          </cell>
          <cell r="O775">
            <v>7.3756666666666666</v>
          </cell>
        </row>
        <row r="776">
          <cell r="J776" t="str">
            <v>Medellín</v>
          </cell>
          <cell r="K776">
            <v>0.55000000000000004</v>
          </cell>
          <cell r="L776">
            <v>0.49700000000000005</v>
          </cell>
          <cell r="M776">
            <v>0.8</v>
          </cell>
          <cell r="N776">
            <v>4.0763333333333334</v>
          </cell>
          <cell r="O776">
            <v>2.3106666666666666</v>
          </cell>
        </row>
        <row r="777">
          <cell r="J777" t="str">
            <v>Cúcuta</v>
          </cell>
          <cell r="K777">
            <v>0.7443333333333334</v>
          </cell>
          <cell r="L777">
            <v>9.8999999999999991E-2</v>
          </cell>
          <cell r="M777">
            <v>2.5423333333333336</v>
          </cell>
          <cell r="N777">
            <v>2.7573333333333334</v>
          </cell>
          <cell r="O777">
            <v>1.9596666666666669</v>
          </cell>
        </row>
        <row r="778">
          <cell r="J778" t="str">
            <v>Bucaramanga</v>
          </cell>
          <cell r="K778">
            <v>1.6913333333333334</v>
          </cell>
          <cell r="L778">
            <v>0.81566666666666665</v>
          </cell>
          <cell r="M778">
            <v>1.7370000000000001</v>
          </cell>
          <cell r="N778">
            <v>1.5083333333333335</v>
          </cell>
          <cell r="O778">
            <v>1.931</v>
          </cell>
        </row>
        <row r="779">
          <cell r="J779" t="str">
            <v>Ibagué</v>
          </cell>
          <cell r="K779">
            <v>0.80833333333333324</v>
          </cell>
          <cell r="L779">
            <v>0.4326666666666667</v>
          </cell>
          <cell r="M779">
            <v>0.29366666666666669</v>
          </cell>
          <cell r="N779">
            <v>0.45733333333333337</v>
          </cell>
          <cell r="O779">
            <v>0.59533333333333338</v>
          </cell>
        </row>
        <row r="780">
          <cell r="J780" t="str">
            <v>Cali</v>
          </cell>
          <cell r="K780">
            <v>1.5309999999999999</v>
          </cell>
          <cell r="L780">
            <v>0.25466666666666665</v>
          </cell>
          <cell r="M780">
            <v>0.9</v>
          </cell>
          <cell r="N780">
            <v>1.0823333333333334</v>
          </cell>
          <cell r="O780">
            <v>0.58233333333333326</v>
          </cell>
        </row>
        <row r="781">
          <cell r="J781" t="str">
            <v>Pasto</v>
          </cell>
          <cell r="K781">
            <v>0.496</v>
          </cell>
          <cell r="L781">
            <v>0.18933333333333333</v>
          </cell>
          <cell r="M781">
            <v>0.35166666666666663</v>
          </cell>
          <cell r="N781">
            <v>0.10666666666666667</v>
          </cell>
          <cell r="O781">
            <v>0.48399999999999999</v>
          </cell>
        </row>
        <row r="782">
          <cell r="J782" t="str">
            <v>Barranquilla</v>
          </cell>
          <cell r="K782">
            <v>8.6333333333333331E-2</v>
          </cell>
          <cell r="L782">
            <v>0.11066666666666668</v>
          </cell>
          <cell r="M782">
            <v>0.79</v>
          </cell>
          <cell r="N782">
            <v>1.3259999999999998</v>
          </cell>
          <cell r="O782">
            <v>0.22700000000000001</v>
          </cell>
        </row>
        <row r="783">
          <cell r="J783" t="str">
            <v>Villavicencio</v>
          </cell>
          <cell r="K783">
            <v>0.06</v>
          </cell>
          <cell r="L783">
            <v>0.124</v>
          </cell>
          <cell r="M783">
            <v>0.24866666666666667</v>
          </cell>
          <cell r="N783">
            <v>0.27500000000000002</v>
          </cell>
          <cell r="O783">
            <v>0.221</v>
          </cell>
        </row>
        <row r="784">
          <cell r="J784" t="str">
            <v>Montería</v>
          </cell>
          <cell r="K784">
            <v>0.17233333333333334</v>
          </cell>
          <cell r="L784">
            <v>0.18969933333333333</v>
          </cell>
          <cell r="M784">
            <v>9.1333333333333336E-2</v>
          </cell>
          <cell r="N784">
            <v>3.1E-2</v>
          </cell>
          <cell r="O784">
            <v>0.11666666666666665</v>
          </cell>
        </row>
        <row r="785">
          <cell r="J785" t="str">
            <v>Cartagena</v>
          </cell>
          <cell r="K785">
            <v>9.1666666666666674E-2</v>
          </cell>
          <cell r="L785">
            <v>0</v>
          </cell>
          <cell r="M785">
            <v>0</v>
          </cell>
          <cell r="N785">
            <v>0</v>
          </cell>
          <cell r="O785">
            <v>9.3666666666666676E-2</v>
          </cell>
        </row>
        <row r="786">
          <cell r="J786" t="str">
            <v>Manizales</v>
          </cell>
          <cell r="K786">
            <v>0.10166666666666667</v>
          </cell>
          <cell r="L786">
            <v>0.10766666666666667</v>
          </cell>
          <cell r="M786">
            <v>0</v>
          </cell>
          <cell r="N786">
            <v>4.1000000000000002E-2</v>
          </cell>
          <cell r="O786">
            <v>0</v>
          </cell>
        </row>
        <row r="787">
          <cell r="J787" t="str">
            <v>Pereira</v>
          </cell>
          <cell r="K787">
            <v>7.9333333333333325E-2</v>
          </cell>
          <cell r="L787">
            <v>0.46666666666666662</v>
          </cell>
          <cell r="M787">
            <v>0</v>
          </cell>
          <cell r="N787">
            <v>0.25366666666666665</v>
          </cell>
          <cell r="O787">
            <v>0</v>
          </cell>
        </row>
        <row r="806">
          <cell r="J806" t="str">
            <v>Colombia</v>
          </cell>
          <cell r="K806">
            <v>7768.1429999999991</v>
          </cell>
          <cell r="L806">
            <v>7056.096333333333</v>
          </cell>
          <cell r="M806">
            <v>7312.7936666666674</v>
          </cell>
          <cell r="N806">
            <v>7485.5393333333341</v>
          </cell>
          <cell r="O806">
            <v>7843.2766666666666</v>
          </cell>
        </row>
        <row r="807">
          <cell r="J807" t="str">
            <v>Bogotá</v>
          </cell>
          <cell r="K807">
            <v>1987.0343333333333</v>
          </cell>
          <cell r="L807">
            <v>1836.6953333333333</v>
          </cell>
          <cell r="M807">
            <v>1919.8780000000002</v>
          </cell>
          <cell r="N807">
            <v>2053.9459999999999</v>
          </cell>
          <cell r="O807">
            <v>2096.0606666666667</v>
          </cell>
        </row>
        <row r="808">
          <cell r="J808" t="str">
            <v>Medellín</v>
          </cell>
          <cell r="K808">
            <v>851.65166666666664</v>
          </cell>
          <cell r="L808">
            <v>788.85433333333333</v>
          </cell>
          <cell r="M808">
            <v>863.89566666666656</v>
          </cell>
          <cell r="N808">
            <v>874.46166666666659</v>
          </cell>
          <cell r="O808">
            <v>964.65266666666662</v>
          </cell>
        </row>
        <row r="809">
          <cell r="J809" t="str">
            <v>Cali</v>
          </cell>
          <cell r="K809">
            <v>544.26499999999999</v>
          </cell>
          <cell r="L809">
            <v>482.56799999999998</v>
          </cell>
          <cell r="M809">
            <v>504.20199999999994</v>
          </cell>
          <cell r="N809">
            <v>499.94233333333329</v>
          </cell>
          <cell r="O809">
            <v>531.53866666666659</v>
          </cell>
        </row>
        <row r="810">
          <cell r="J810" t="str">
            <v>Barranquilla</v>
          </cell>
          <cell r="K810">
            <v>260.07333333333332</v>
          </cell>
          <cell r="L810">
            <v>273.34300000000002</v>
          </cell>
          <cell r="M810">
            <v>281.66300000000001</v>
          </cell>
          <cell r="N810">
            <v>313.45200000000006</v>
          </cell>
          <cell r="O810">
            <v>314.41666666666663</v>
          </cell>
        </row>
        <row r="811">
          <cell r="J811" t="str">
            <v>Bucaramanga</v>
          </cell>
          <cell r="K811">
            <v>217.994</v>
          </cell>
          <cell r="L811">
            <v>234.73566666666667</v>
          </cell>
          <cell r="M811">
            <v>214.14466666666664</v>
          </cell>
          <cell r="N811">
            <v>203.94966666666667</v>
          </cell>
          <cell r="O811">
            <v>211.52866666666665</v>
          </cell>
        </row>
        <row r="812">
          <cell r="J812" t="str">
            <v>Pereira</v>
          </cell>
          <cell r="K812">
            <v>142.15166666666667</v>
          </cell>
          <cell r="L812">
            <v>136.09633333333335</v>
          </cell>
          <cell r="M812">
            <v>129.76766666666666</v>
          </cell>
          <cell r="N812">
            <v>135.86233333333331</v>
          </cell>
          <cell r="O812">
            <v>143.36133333333333</v>
          </cell>
        </row>
        <row r="813">
          <cell r="J813" t="str">
            <v>Cartagena</v>
          </cell>
          <cell r="K813">
            <v>142.43166666666667</v>
          </cell>
          <cell r="L813">
            <v>128.19633333333334</v>
          </cell>
          <cell r="M813">
            <v>135.00700000000001</v>
          </cell>
          <cell r="N813">
            <v>122.02433333333333</v>
          </cell>
          <cell r="O813">
            <v>133.79066666666665</v>
          </cell>
        </row>
        <row r="814">
          <cell r="J814" t="str">
            <v>Cúcuta</v>
          </cell>
          <cell r="K814">
            <v>126.76800000000001</v>
          </cell>
          <cell r="L814">
            <v>98.828666666666663</v>
          </cell>
          <cell r="M814">
            <v>134.87533333333334</v>
          </cell>
          <cell r="N814">
            <v>135.00266666666664</v>
          </cell>
          <cell r="O814">
            <v>130.72566666666668</v>
          </cell>
        </row>
        <row r="815">
          <cell r="J815" t="str">
            <v>Ibagué</v>
          </cell>
          <cell r="K815">
            <v>107.29966666666667</v>
          </cell>
          <cell r="L815">
            <v>100.11566666666668</v>
          </cell>
          <cell r="M815">
            <v>97.845999999999989</v>
          </cell>
          <cell r="N815">
            <v>99.902000000000015</v>
          </cell>
          <cell r="O815">
            <v>111.11200000000001</v>
          </cell>
        </row>
        <row r="816">
          <cell r="J816" t="str">
            <v>Manizales</v>
          </cell>
          <cell r="K816">
            <v>90.01766666666667</v>
          </cell>
          <cell r="L816">
            <v>92.771000000000001</v>
          </cell>
          <cell r="M816">
            <v>90.175333333333342</v>
          </cell>
          <cell r="N816">
            <v>95.569666666666663</v>
          </cell>
          <cell r="O816">
            <v>105.539</v>
          </cell>
        </row>
        <row r="817">
          <cell r="J817" t="str">
            <v>Villavicencio</v>
          </cell>
          <cell r="K817">
            <v>76.223666666666674</v>
          </cell>
          <cell r="L817">
            <v>74.135666666666665</v>
          </cell>
          <cell r="M817">
            <v>77.917000000000002</v>
          </cell>
          <cell r="N817">
            <v>74.432666666666663</v>
          </cell>
          <cell r="O817">
            <v>84.180333333333337</v>
          </cell>
        </row>
        <row r="818">
          <cell r="J818" t="str">
            <v>Pasto</v>
          </cell>
          <cell r="K818">
            <v>65.957999999999998</v>
          </cell>
          <cell r="L818">
            <v>64.805333333333323</v>
          </cell>
          <cell r="M818">
            <v>62.432000000000002</v>
          </cell>
          <cell r="N818">
            <v>68.154333333333341</v>
          </cell>
          <cell r="O818">
            <v>72.887666666666661</v>
          </cell>
        </row>
        <row r="819">
          <cell r="J819" t="str">
            <v>Montería</v>
          </cell>
          <cell r="K819">
            <v>53.682333333333332</v>
          </cell>
          <cell r="L819">
            <v>53.086666666666673</v>
          </cell>
          <cell r="M819">
            <v>48.518999999999998</v>
          </cell>
          <cell r="N819">
            <v>52.623666666666672</v>
          </cell>
          <cell r="O819">
            <v>58.967333333333336</v>
          </cell>
        </row>
        <row r="838">
          <cell r="J838" t="str">
            <v>Colombia</v>
          </cell>
          <cell r="K838">
            <v>10019.862333333334</v>
          </cell>
          <cell r="L838">
            <v>10523.259333333333</v>
          </cell>
          <cell r="M838">
            <v>11661.014333333333</v>
          </cell>
          <cell r="N838">
            <v>12363.381666666668</v>
          </cell>
          <cell r="O838">
            <v>13158.838666666668</v>
          </cell>
          <cell r="AE838" t="str">
            <v>Colombia</v>
          </cell>
          <cell r="AF838">
            <v>1617.835</v>
          </cell>
          <cell r="AG838">
            <v>1648.6180000000002</v>
          </cell>
          <cell r="AH838">
            <v>2073.393</v>
          </cell>
          <cell r="AI838">
            <v>1979.4870000000001</v>
          </cell>
          <cell r="AJ838">
            <v>1849.6580000000001</v>
          </cell>
        </row>
        <row r="839">
          <cell r="J839" t="str">
            <v>Bogotá</v>
          </cell>
          <cell r="K839">
            <v>1313.442666666667</v>
          </cell>
          <cell r="L839">
            <v>1534.8733333333332</v>
          </cell>
          <cell r="M839">
            <v>1559.054666666666</v>
          </cell>
          <cell r="N839">
            <v>1758.6240000000003</v>
          </cell>
          <cell r="O839">
            <v>1927.7006666666666</v>
          </cell>
          <cell r="AE839" t="str">
            <v>Bogotá</v>
          </cell>
          <cell r="AF839">
            <v>286.81700000000001</v>
          </cell>
          <cell r="AG839">
            <v>299.61466666666666</v>
          </cell>
          <cell r="AH839">
            <v>371.14966666666669</v>
          </cell>
          <cell r="AI839">
            <v>317.61833333333334</v>
          </cell>
          <cell r="AJ839">
            <v>311.88633333333337</v>
          </cell>
        </row>
        <row r="840">
          <cell r="J840" t="str">
            <v>Medellín</v>
          </cell>
          <cell r="K840">
            <v>603.24599999999987</v>
          </cell>
          <cell r="L840">
            <v>654.08033333333344</v>
          </cell>
          <cell r="M840">
            <v>655.27766666666685</v>
          </cell>
          <cell r="N840">
            <v>732.96100000000001</v>
          </cell>
          <cell r="O840">
            <v>708.23933333333321</v>
          </cell>
          <cell r="AE840" t="str">
            <v>Medellín</v>
          </cell>
          <cell r="AF840">
            <v>147.35233333333335</v>
          </cell>
          <cell r="AG840">
            <v>172.94200000000001</v>
          </cell>
          <cell r="AH840">
            <v>220.78899999999999</v>
          </cell>
          <cell r="AI840">
            <v>204.78100000000003</v>
          </cell>
          <cell r="AJ840">
            <v>184.64366666666669</v>
          </cell>
        </row>
        <row r="841">
          <cell r="J841" t="str">
            <v>Cali</v>
          </cell>
          <cell r="K841">
            <v>518.23299999999983</v>
          </cell>
          <cell r="L841">
            <v>554.51099999999997</v>
          </cell>
          <cell r="M841">
            <v>604.95933333333323</v>
          </cell>
          <cell r="N841">
            <v>584.97200000000009</v>
          </cell>
          <cell r="O841">
            <v>539.66000000000008</v>
          </cell>
          <cell r="AE841" t="str">
            <v>Cali</v>
          </cell>
          <cell r="AF841">
            <v>104.81</v>
          </cell>
          <cell r="AG841">
            <v>126.84633333333333</v>
          </cell>
          <cell r="AH841">
            <v>147.43233333333333</v>
          </cell>
          <cell r="AI841">
            <v>146.89166666666665</v>
          </cell>
          <cell r="AJ841">
            <v>158.58933333333331</v>
          </cell>
        </row>
        <row r="842">
          <cell r="J842" t="str">
            <v>Barranquilla</v>
          </cell>
          <cell r="K842">
            <v>386.20133333333325</v>
          </cell>
          <cell r="L842">
            <v>372.98200000000003</v>
          </cell>
          <cell r="M842">
            <v>420.92899999999997</v>
          </cell>
          <cell r="N842">
            <v>437.25833333333338</v>
          </cell>
          <cell r="O842">
            <v>451.68966666666665</v>
          </cell>
          <cell r="AE842" t="str">
            <v>Barranquilla</v>
          </cell>
          <cell r="AF842">
            <v>54.237000000000002</v>
          </cell>
          <cell r="AG842">
            <v>55.254333333333328</v>
          </cell>
          <cell r="AH842">
            <v>61.628999999999998</v>
          </cell>
          <cell r="AI842">
            <v>60.237666666666676</v>
          </cell>
          <cell r="AJ842">
            <v>58.422000000000004</v>
          </cell>
        </row>
        <row r="843">
          <cell r="J843" t="str">
            <v>Bucaramanga</v>
          </cell>
          <cell r="K843">
            <v>241.13499999999996</v>
          </cell>
          <cell r="L843">
            <v>229.19666666666669</v>
          </cell>
          <cell r="M843">
            <v>284.30733333333336</v>
          </cell>
          <cell r="N843">
            <v>313.00266666666664</v>
          </cell>
          <cell r="O843">
            <v>326.68933333333331</v>
          </cell>
          <cell r="AE843" t="str">
            <v>Bucaramanga</v>
          </cell>
          <cell r="AF843">
            <v>28.51466666666667</v>
          </cell>
          <cell r="AG843">
            <v>31.419666666666668</v>
          </cell>
          <cell r="AH843">
            <v>40.480666666666664</v>
          </cell>
          <cell r="AI843">
            <v>51.979333333333329</v>
          </cell>
          <cell r="AJ843">
            <v>49.400666666666666</v>
          </cell>
        </row>
        <row r="844">
          <cell r="J844" t="str">
            <v>Cartagena</v>
          </cell>
          <cell r="K844">
            <v>202.53099999999995</v>
          </cell>
          <cell r="L844">
            <v>193.69966666666662</v>
          </cell>
          <cell r="M844">
            <v>199.78633333333335</v>
          </cell>
          <cell r="N844">
            <v>233.41399999999999</v>
          </cell>
          <cell r="O844">
            <v>251.33900000000006</v>
          </cell>
          <cell r="AE844" t="str">
            <v>Cúcuta</v>
          </cell>
          <cell r="AF844">
            <v>25.277000000000001</v>
          </cell>
          <cell r="AG844">
            <v>24.74</v>
          </cell>
          <cell r="AH844">
            <v>35.580999999999996</v>
          </cell>
          <cell r="AI844">
            <v>42.475000000000001</v>
          </cell>
          <cell r="AJ844">
            <v>47.147333333333336</v>
          </cell>
        </row>
        <row r="845">
          <cell r="J845" t="str">
            <v>Cúcuta</v>
          </cell>
          <cell r="K845">
            <v>198.68299999999994</v>
          </cell>
          <cell r="L845">
            <v>228.82999999999998</v>
          </cell>
          <cell r="M845">
            <v>183.87033333333335</v>
          </cell>
          <cell r="N845">
            <v>183.92166666666668</v>
          </cell>
          <cell r="O845">
            <v>216.88199999999992</v>
          </cell>
          <cell r="AE845" t="str">
            <v>Pereira</v>
          </cell>
          <cell r="AF845">
            <v>28.229333333333333</v>
          </cell>
          <cell r="AG845">
            <v>31.471</v>
          </cell>
          <cell r="AH845">
            <v>56.238</v>
          </cell>
          <cell r="AI845">
            <v>49.927333333333337</v>
          </cell>
          <cell r="AJ845">
            <v>42.265333333333331</v>
          </cell>
        </row>
        <row r="846">
          <cell r="J846" t="str">
            <v>Santa Marta</v>
          </cell>
          <cell r="N846">
            <v>175.14733333333334</v>
          </cell>
          <cell r="O846">
            <v>181.33266666666668</v>
          </cell>
          <cell r="AE846" t="str">
            <v>Ibagué</v>
          </cell>
          <cell r="AF846">
            <v>30.219666666666665</v>
          </cell>
          <cell r="AG846">
            <v>43.330333333333328</v>
          </cell>
          <cell r="AH846">
            <v>33.490333333333332</v>
          </cell>
          <cell r="AI846">
            <v>42.788999999999994</v>
          </cell>
          <cell r="AJ846">
            <v>40.450000000000003</v>
          </cell>
        </row>
        <row r="847">
          <cell r="J847" t="str">
            <v>Neiva</v>
          </cell>
          <cell r="N847">
            <v>142.12233333333333</v>
          </cell>
          <cell r="O847">
            <v>152.23233333333334</v>
          </cell>
          <cell r="AE847" t="str">
            <v>Cartagena</v>
          </cell>
          <cell r="AF847">
            <v>39.936333333333337</v>
          </cell>
          <cell r="AG847">
            <v>26.195666666666664</v>
          </cell>
          <cell r="AH847">
            <v>40.557333333333332</v>
          </cell>
          <cell r="AI847">
            <v>28.161666666666665</v>
          </cell>
          <cell r="AJ847">
            <v>31.097666666666669</v>
          </cell>
        </row>
        <row r="848">
          <cell r="J848" t="str">
            <v>Valledupar</v>
          </cell>
          <cell r="N848">
            <v>146.86233333333334</v>
          </cell>
          <cell r="O848">
            <v>147.99100000000001</v>
          </cell>
          <cell r="AE848" t="str">
            <v>Villavicencio</v>
          </cell>
          <cell r="AF848">
            <v>17.171666666666667</v>
          </cell>
          <cell r="AG848">
            <v>18.09</v>
          </cell>
          <cell r="AH848">
            <v>18.455333333333332</v>
          </cell>
          <cell r="AI848">
            <v>22.890666666666664</v>
          </cell>
          <cell r="AJ848">
            <v>20.649000000000001</v>
          </cell>
        </row>
        <row r="849">
          <cell r="J849" t="str">
            <v>Pereira</v>
          </cell>
          <cell r="K849">
            <v>101.375</v>
          </cell>
          <cell r="L849">
            <v>112.102</v>
          </cell>
          <cell r="M849">
            <v>112.52966666666666</v>
          </cell>
          <cell r="N849">
            <v>120.04866666666666</v>
          </cell>
          <cell r="O849">
            <v>139.25033333333334</v>
          </cell>
          <cell r="AE849" t="str">
            <v>Pasto</v>
          </cell>
          <cell r="AF849">
            <v>18.568333333333332</v>
          </cell>
          <cell r="AG849">
            <v>18.571333333333332</v>
          </cell>
          <cell r="AH849">
            <v>28.965333333333334</v>
          </cell>
          <cell r="AI849">
            <v>24.806666666666668</v>
          </cell>
          <cell r="AJ849">
            <v>20.193000000000001</v>
          </cell>
        </row>
        <row r="850">
          <cell r="J850" t="str">
            <v>Ibagué</v>
          </cell>
          <cell r="K850">
            <v>117.28666666666666</v>
          </cell>
          <cell r="L850">
            <v>114.68166666666666</v>
          </cell>
          <cell r="M850">
            <v>124.49733333333334</v>
          </cell>
          <cell r="N850">
            <v>114.66333333333333</v>
          </cell>
          <cell r="O850">
            <v>136.25666666666666</v>
          </cell>
          <cell r="AE850" t="str">
            <v>Manizales</v>
          </cell>
          <cell r="AF850">
            <v>18.251333333333335</v>
          </cell>
          <cell r="AG850">
            <v>22.626333333333331</v>
          </cell>
          <cell r="AH850">
            <v>28.949333333333332</v>
          </cell>
          <cell r="AI850">
            <v>26.236999999999998</v>
          </cell>
          <cell r="AJ850">
            <v>19.541</v>
          </cell>
        </row>
        <row r="851">
          <cell r="J851" t="str">
            <v>Armenia</v>
          </cell>
          <cell r="N851">
            <v>117.99333333333334</v>
          </cell>
          <cell r="O851">
            <v>123.64766666666667</v>
          </cell>
          <cell r="AE851" t="str">
            <v>Montería</v>
          </cell>
          <cell r="AF851">
            <v>13.209333333333333</v>
          </cell>
          <cell r="AG851">
            <v>17.350333333333335</v>
          </cell>
          <cell r="AH851">
            <v>20.045999999999999</v>
          </cell>
          <cell r="AI851">
            <v>18.926666666666666</v>
          </cell>
          <cell r="AJ851">
            <v>16.028666666666666</v>
          </cell>
        </row>
        <row r="852">
          <cell r="J852" t="str">
            <v>Villavicencio</v>
          </cell>
          <cell r="K852">
            <v>90.160666666666657</v>
          </cell>
          <cell r="L852">
            <v>100.13233333333336</v>
          </cell>
          <cell r="M852">
            <v>108.226</v>
          </cell>
          <cell r="N852">
            <v>109.73266666666667</v>
          </cell>
          <cell r="O852">
            <v>111.53766666666665</v>
          </cell>
        </row>
        <row r="853">
          <cell r="J853" t="str">
            <v>Sincelejo</v>
          </cell>
          <cell r="N853">
            <v>100.50600000000001</v>
          </cell>
          <cell r="O853">
            <v>105.97133333333333</v>
          </cell>
        </row>
        <row r="854">
          <cell r="J854" t="str">
            <v>Pasto</v>
          </cell>
          <cell r="K854">
            <v>77.530333333333317</v>
          </cell>
          <cell r="L854">
            <v>77.459333333333348</v>
          </cell>
          <cell r="M854">
            <v>86.452333333333328</v>
          </cell>
          <cell r="N854">
            <v>85.331999999999965</v>
          </cell>
          <cell r="O854">
            <v>98.139333333333354</v>
          </cell>
        </row>
        <row r="855">
          <cell r="J855" t="str">
            <v>Montería</v>
          </cell>
          <cell r="K855">
            <v>78.509000000000015</v>
          </cell>
          <cell r="L855">
            <v>85.747333333333302</v>
          </cell>
          <cell r="M855">
            <v>90.993333333333311</v>
          </cell>
          <cell r="N855">
            <v>92.138000000000005</v>
          </cell>
          <cell r="O855">
            <v>97.662000000000006</v>
          </cell>
        </row>
        <row r="856">
          <cell r="J856" t="str">
            <v>Popayán</v>
          </cell>
          <cell r="N856">
            <v>96.411999999999992</v>
          </cell>
          <cell r="O856">
            <v>96.087000000000003</v>
          </cell>
        </row>
        <row r="857">
          <cell r="J857" t="str">
            <v>Riohacha</v>
          </cell>
          <cell r="N857">
            <v>71.544333333333341</v>
          </cell>
          <cell r="O857">
            <v>77.38666666666667</v>
          </cell>
        </row>
        <row r="858">
          <cell r="J858" t="str">
            <v>Tunja</v>
          </cell>
          <cell r="N858">
            <v>70.929333333333332</v>
          </cell>
          <cell r="O858">
            <v>74.14466666666668</v>
          </cell>
        </row>
        <row r="859">
          <cell r="J859" t="str">
            <v>Manizales</v>
          </cell>
          <cell r="K859">
            <v>73.427000000000007</v>
          </cell>
          <cell r="L859">
            <v>59.789000000000001</v>
          </cell>
          <cell r="M859">
            <v>72.441000000000017</v>
          </cell>
          <cell r="N859">
            <v>66.976666666666674</v>
          </cell>
          <cell r="O859">
            <v>73.927000000000007</v>
          </cell>
        </row>
        <row r="860">
          <cell r="J860" t="str">
            <v>Florencia</v>
          </cell>
          <cell r="N860">
            <v>52.57566666666667</v>
          </cell>
          <cell r="O860">
            <v>54.636666666666663</v>
          </cell>
        </row>
        <row r="861">
          <cell r="J861" t="str">
            <v>Quibdó</v>
          </cell>
          <cell r="N861">
            <v>35.325333333333333</v>
          </cell>
          <cell r="O861">
            <v>37.68866666666667</v>
          </cell>
        </row>
        <row r="862">
          <cell r="J862" t="str">
            <v>San Andrés</v>
          </cell>
          <cell r="N862">
            <v>23.378</v>
          </cell>
          <cell r="O862">
            <v>25.221333333333334</v>
          </cell>
        </row>
        <row r="870">
          <cell r="J870" t="str">
            <v>Colombia</v>
          </cell>
          <cell r="K870">
            <v>8.3033333333333328</v>
          </cell>
          <cell r="L870">
            <v>28.660666666666671</v>
          </cell>
          <cell r="M870">
            <v>9.952</v>
          </cell>
          <cell r="N870">
            <v>12.292</v>
          </cell>
          <cell r="O870">
            <v>4.4733333333333336</v>
          </cell>
          <cell r="AE870" t="str">
            <v>Colombia</v>
          </cell>
          <cell r="AF870">
            <v>2.2769999999999997</v>
          </cell>
          <cell r="AG870">
            <v>7.8029999999999999</v>
          </cell>
          <cell r="AH870">
            <v>2.6303333333333332</v>
          </cell>
          <cell r="AI870">
            <v>0.83633333333333326</v>
          </cell>
          <cell r="AJ870">
            <v>4.0083333333333337</v>
          </cell>
        </row>
        <row r="871">
          <cell r="J871" t="str">
            <v>Bogotá</v>
          </cell>
          <cell r="K871">
            <v>3.2866666666666666</v>
          </cell>
          <cell r="L871">
            <v>4.1493333333333338</v>
          </cell>
          <cell r="M871">
            <v>4.4119999999999999</v>
          </cell>
          <cell r="N871">
            <v>2.1693333333333333</v>
          </cell>
          <cell r="O871">
            <v>1.4686666666666666</v>
          </cell>
          <cell r="AE871" t="str">
            <v>Bogotá</v>
          </cell>
          <cell r="AF871">
            <v>0.77166666666666661</v>
          </cell>
          <cell r="AG871">
            <v>0</v>
          </cell>
          <cell r="AH871">
            <v>1.2453333333333334</v>
          </cell>
          <cell r="AI871">
            <v>0</v>
          </cell>
          <cell r="AJ871">
            <v>1.6993333333333334</v>
          </cell>
        </row>
        <row r="872">
          <cell r="J872" t="str">
            <v>Cali</v>
          </cell>
          <cell r="K872">
            <v>0.25766666666666665</v>
          </cell>
          <cell r="L872">
            <v>1.9880000000000002</v>
          </cell>
          <cell r="M872">
            <v>0</v>
          </cell>
          <cell r="N872">
            <v>0</v>
          </cell>
          <cell r="O872">
            <v>0.69099999999999995</v>
          </cell>
          <cell r="AE872" t="str">
            <v>Medellín</v>
          </cell>
          <cell r="AF872">
            <v>0.25600000000000001</v>
          </cell>
          <cell r="AG872">
            <v>2.2816666666666667</v>
          </cell>
          <cell r="AH872">
            <v>0.70199999999999996</v>
          </cell>
          <cell r="AI872">
            <v>0</v>
          </cell>
          <cell r="AJ872">
            <v>0.6246666666666667</v>
          </cell>
        </row>
        <row r="873">
          <cell r="J873" t="str">
            <v>Cartagena</v>
          </cell>
          <cell r="K873">
            <v>0.59399999999999997</v>
          </cell>
          <cell r="L873">
            <v>1.1746666666666667</v>
          </cell>
          <cell r="M873">
            <v>0.39699999999999996</v>
          </cell>
          <cell r="N873">
            <v>0.11066666666666668</v>
          </cell>
          <cell r="O873">
            <v>0.114</v>
          </cell>
          <cell r="AE873" t="str">
            <v>Cartagena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</row>
        <row r="874">
          <cell r="J874" t="str">
            <v>Pasto</v>
          </cell>
          <cell r="K874">
            <v>3.7666666666666668E-2</v>
          </cell>
          <cell r="L874">
            <v>6.6000000000000003E-2</v>
          </cell>
          <cell r="M874">
            <v>0</v>
          </cell>
          <cell r="N874">
            <v>0</v>
          </cell>
          <cell r="O874">
            <v>8.3000000000000004E-2</v>
          </cell>
          <cell r="AE874" t="str">
            <v>Ibagué</v>
          </cell>
          <cell r="AF874">
            <v>0</v>
          </cell>
          <cell r="AG874">
            <v>0.158</v>
          </cell>
          <cell r="AH874">
            <v>0.104</v>
          </cell>
          <cell r="AI874">
            <v>0</v>
          </cell>
          <cell r="AJ874">
            <v>0</v>
          </cell>
        </row>
        <row r="875">
          <cell r="J875" t="str">
            <v>Manizales</v>
          </cell>
          <cell r="K875">
            <v>6.0666666666666667E-2</v>
          </cell>
          <cell r="L875">
            <v>0.15966666666666665</v>
          </cell>
          <cell r="M875">
            <v>0</v>
          </cell>
          <cell r="N875">
            <v>4.3666666666666666E-2</v>
          </cell>
          <cell r="O875">
            <v>4.9666666666666665E-2</v>
          </cell>
          <cell r="AE875" t="str">
            <v>Montería</v>
          </cell>
          <cell r="AF875">
            <v>0</v>
          </cell>
          <cell r="AG875">
            <v>3.4666666666666665E-2</v>
          </cell>
          <cell r="AH875">
            <v>0</v>
          </cell>
          <cell r="AI875">
            <v>3.9333333333333331E-2</v>
          </cell>
          <cell r="AJ875">
            <v>0</v>
          </cell>
        </row>
        <row r="876">
          <cell r="J876" t="str">
            <v>Ibagué</v>
          </cell>
          <cell r="K876">
            <v>0</v>
          </cell>
          <cell r="L876">
            <v>0.14499999999999999</v>
          </cell>
          <cell r="M876">
            <v>0</v>
          </cell>
          <cell r="N876">
            <v>0</v>
          </cell>
          <cell r="O876">
            <v>0</v>
          </cell>
          <cell r="AE876" t="str">
            <v>Pasto</v>
          </cell>
          <cell r="AF876">
            <v>3.9E-2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</row>
        <row r="877">
          <cell r="J877" t="str">
            <v>Montería</v>
          </cell>
          <cell r="K877">
            <v>0</v>
          </cell>
          <cell r="L877">
            <v>0.254</v>
          </cell>
          <cell r="M877">
            <v>0</v>
          </cell>
          <cell r="N877">
            <v>4.5666666666666668E-2</v>
          </cell>
          <cell r="O877">
            <v>0</v>
          </cell>
          <cell r="AE877" t="str">
            <v>Villavicencio</v>
          </cell>
          <cell r="AF877">
            <v>0</v>
          </cell>
          <cell r="AG877">
            <v>0</v>
          </cell>
          <cell r="AH877">
            <v>5.2666666666666667E-2</v>
          </cell>
          <cell r="AI877">
            <v>0</v>
          </cell>
          <cell r="AJ877">
            <v>0</v>
          </cell>
        </row>
        <row r="878">
          <cell r="J878" t="str">
            <v>Villavicencio</v>
          </cell>
          <cell r="K878">
            <v>9.3333333333333338E-2</v>
          </cell>
          <cell r="L878">
            <v>0</v>
          </cell>
          <cell r="M878">
            <v>5.1333333333333335E-2</v>
          </cell>
          <cell r="N878">
            <v>0</v>
          </cell>
          <cell r="O878">
            <v>0</v>
          </cell>
          <cell r="AE878" t="str">
            <v>Barranquilla</v>
          </cell>
          <cell r="AF878">
            <v>0.36033333333333334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</row>
        <row r="879">
          <cell r="J879" t="str">
            <v>Barranquilla</v>
          </cell>
          <cell r="K879">
            <v>0</v>
          </cell>
          <cell r="L879">
            <v>0.72499999999999998</v>
          </cell>
          <cell r="M879">
            <v>0.26766666666666666</v>
          </cell>
          <cell r="N879">
            <v>0.18266666666666667</v>
          </cell>
          <cell r="O879">
            <v>0</v>
          </cell>
          <cell r="AE879" t="str">
            <v>Bucaramanga</v>
          </cell>
          <cell r="AF879">
            <v>0.218</v>
          </cell>
          <cell r="AG879">
            <v>8.7666666666666671E-2</v>
          </cell>
          <cell r="AH879">
            <v>0</v>
          </cell>
          <cell r="AI879">
            <v>0</v>
          </cell>
          <cell r="AJ879">
            <v>0</v>
          </cell>
        </row>
        <row r="880">
          <cell r="J880" t="str">
            <v>Bucaramanga</v>
          </cell>
          <cell r="K880">
            <v>0.41533333333333333</v>
          </cell>
          <cell r="L880">
            <v>0.60766666666666669</v>
          </cell>
          <cell r="M880">
            <v>0</v>
          </cell>
          <cell r="N880">
            <v>0</v>
          </cell>
          <cell r="O880">
            <v>0</v>
          </cell>
          <cell r="AE880" t="str">
            <v>Cali</v>
          </cell>
          <cell r="AF880">
            <v>0</v>
          </cell>
          <cell r="AG880">
            <v>1.0986666666666667</v>
          </cell>
          <cell r="AH880">
            <v>0</v>
          </cell>
          <cell r="AI880">
            <v>0.30133333333333334</v>
          </cell>
          <cell r="AJ880">
            <v>0</v>
          </cell>
        </row>
        <row r="881">
          <cell r="J881" t="str">
            <v>Cúcuta</v>
          </cell>
          <cell r="K881">
            <v>0.11433333333333334</v>
          </cell>
          <cell r="L881">
            <v>0.30299999999999999</v>
          </cell>
          <cell r="M881">
            <v>0</v>
          </cell>
          <cell r="N881">
            <v>0</v>
          </cell>
          <cell r="O881">
            <v>0</v>
          </cell>
          <cell r="AE881" t="str">
            <v>Cúcuta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</row>
        <row r="882">
          <cell r="J882" t="str">
            <v>Medellín</v>
          </cell>
          <cell r="K882">
            <v>0.23699999999999999</v>
          </cell>
          <cell r="L882">
            <v>2.3306666666666662</v>
          </cell>
          <cell r="M882">
            <v>0.34433333333333332</v>
          </cell>
          <cell r="N882">
            <v>0</v>
          </cell>
          <cell r="O882">
            <v>0</v>
          </cell>
          <cell r="AE882" t="str">
            <v>Manizales</v>
          </cell>
          <cell r="AF882">
            <v>3.8333333333333337E-2</v>
          </cell>
          <cell r="AG882">
            <v>0</v>
          </cell>
          <cell r="AH882">
            <v>0</v>
          </cell>
          <cell r="AI882">
            <v>5.3666666666666668E-2</v>
          </cell>
          <cell r="AJ882">
            <v>0</v>
          </cell>
        </row>
        <row r="883">
          <cell r="J883" t="str">
            <v>Pereira</v>
          </cell>
          <cell r="K883">
            <v>8.4666666666666668E-2</v>
          </cell>
          <cell r="L883">
            <v>0.38500000000000001</v>
          </cell>
          <cell r="M883">
            <v>0</v>
          </cell>
          <cell r="N883">
            <v>0</v>
          </cell>
          <cell r="O883">
            <v>0</v>
          </cell>
          <cell r="AE883" t="str">
            <v>Pereira</v>
          </cell>
          <cell r="AF883">
            <v>0</v>
          </cell>
          <cell r="AG883">
            <v>8.1000000000000003E-2</v>
          </cell>
          <cell r="AH883">
            <v>0</v>
          </cell>
          <cell r="AI883">
            <v>8.4666666666666668E-2</v>
          </cell>
          <cell r="AJ883">
            <v>0</v>
          </cell>
        </row>
        <row r="902">
          <cell r="J902" t="str">
            <v>Colombia</v>
          </cell>
          <cell r="K902">
            <v>3170.4273333333335</v>
          </cell>
          <cell r="L902">
            <v>3165.3323333333333</v>
          </cell>
          <cell r="M902">
            <v>3531.3209999999999</v>
          </cell>
          <cell r="N902">
            <v>3622.253666666667</v>
          </cell>
          <cell r="O902">
            <v>3796.8379999999997</v>
          </cell>
          <cell r="AE902" t="str">
            <v>Armenia</v>
          </cell>
        </row>
        <row r="903">
          <cell r="J903" t="str">
            <v>Bogotá</v>
          </cell>
          <cell r="K903">
            <v>24.913666666666668</v>
          </cell>
          <cell r="L903">
            <v>24.335333333333335</v>
          </cell>
          <cell r="M903">
            <v>13.338999999999999</v>
          </cell>
          <cell r="N903">
            <v>23.674333333333333</v>
          </cell>
          <cell r="O903">
            <v>22.537333333333333</v>
          </cell>
          <cell r="AE903" t="str">
            <v>Bogotá</v>
          </cell>
          <cell r="AF903">
            <v>1.1096666666666668</v>
          </cell>
          <cell r="AG903">
            <v>1.1423333333333334</v>
          </cell>
          <cell r="AH903">
            <v>2.3396666666666666</v>
          </cell>
          <cell r="AI903">
            <v>4.976</v>
          </cell>
          <cell r="AJ903">
            <v>7.3503333333333343</v>
          </cell>
        </row>
        <row r="904">
          <cell r="J904" t="str">
            <v>Medellín</v>
          </cell>
          <cell r="K904">
            <v>10.88</v>
          </cell>
          <cell r="L904">
            <v>12.707999999999998</v>
          </cell>
          <cell r="M904">
            <v>13.778666666666666</v>
          </cell>
          <cell r="N904">
            <v>13.836999999999998</v>
          </cell>
          <cell r="O904">
            <v>13.573</v>
          </cell>
          <cell r="AE904" t="str">
            <v>Cartagena</v>
          </cell>
          <cell r="AF904">
            <v>0.20833333333333334</v>
          </cell>
          <cell r="AG904">
            <v>0.313</v>
          </cell>
          <cell r="AH904">
            <v>0.21433333333333335</v>
          </cell>
          <cell r="AI904">
            <v>9.9666666666666667E-2</v>
          </cell>
          <cell r="AJ904">
            <v>9.3000000000000013E-2</v>
          </cell>
        </row>
        <row r="905">
          <cell r="J905" t="str">
            <v>Bucaramanga</v>
          </cell>
          <cell r="K905">
            <v>6.2326666666666668</v>
          </cell>
          <cell r="L905">
            <v>7.823666666666667</v>
          </cell>
          <cell r="M905">
            <v>10.512</v>
          </cell>
          <cell r="N905">
            <v>10.220666666666668</v>
          </cell>
          <cell r="O905">
            <v>9.4096666666666664</v>
          </cell>
          <cell r="AE905" t="str">
            <v>Florencia</v>
          </cell>
        </row>
        <row r="906">
          <cell r="J906" t="str">
            <v>Cali</v>
          </cell>
          <cell r="K906">
            <v>11.220333333333334</v>
          </cell>
          <cell r="L906">
            <v>9.322000000000001</v>
          </cell>
          <cell r="M906">
            <v>10.811999999999999</v>
          </cell>
          <cell r="N906">
            <v>6.5430000000000001</v>
          </cell>
          <cell r="O906">
            <v>8.7990000000000013</v>
          </cell>
          <cell r="AE906" t="str">
            <v>Ibagué</v>
          </cell>
          <cell r="AF906">
            <v>0.875</v>
          </cell>
          <cell r="AG906">
            <v>1.2829999999999999</v>
          </cell>
          <cell r="AH906">
            <v>1.0356666666666665</v>
          </cell>
          <cell r="AI906">
            <v>1.4586666666666668</v>
          </cell>
          <cell r="AJ906">
            <v>1.2140000000000002</v>
          </cell>
        </row>
        <row r="907">
          <cell r="J907" t="str">
            <v>Barranquilla</v>
          </cell>
          <cell r="K907">
            <v>4.5270000000000001</v>
          </cell>
          <cell r="L907">
            <v>5.4936666666666669</v>
          </cell>
          <cell r="M907">
            <v>3.16</v>
          </cell>
          <cell r="N907">
            <v>5.512666666666667</v>
          </cell>
          <cell r="O907">
            <v>6.8756666666666675</v>
          </cell>
          <cell r="AE907" t="str">
            <v>Montería</v>
          </cell>
          <cell r="AF907">
            <v>0.17466666666666666</v>
          </cell>
          <cell r="AG907">
            <v>0.19033333333333333</v>
          </cell>
          <cell r="AH907">
            <v>0.29733333333333334</v>
          </cell>
          <cell r="AI907">
            <v>0.17266666666666666</v>
          </cell>
          <cell r="AJ907">
            <v>0.34233333333333338</v>
          </cell>
        </row>
        <row r="908">
          <cell r="J908" t="str">
            <v>Ibagué</v>
          </cell>
          <cell r="K908">
            <v>4.7690000000000001</v>
          </cell>
          <cell r="L908">
            <v>4.3869999999999996</v>
          </cell>
          <cell r="M908">
            <v>5.6713333333333331</v>
          </cell>
          <cell r="N908">
            <v>6.4853333333333341</v>
          </cell>
          <cell r="O908">
            <v>5.3916666666666666</v>
          </cell>
          <cell r="AE908" t="str">
            <v>Neiva</v>
          </cell>
        </row>
        <row r="909">
          <cell r="J909" t="str">
            <v>Pereira</v>
          </cell>
          <cell r="K909">
            <v>4.796666666666666</v>
          </cell>
          <cell r="L909">
            <v>3.8520000000000003</v>
          </cell>
          <cell r="M909">
            <v>5.6293333333333324</v>
          </cell>
          <cell r="N909">
            <v>5.8860000000000001</v>
          </cell>
          <cell r="O909">
            <v>4.5339999999999998</v>
          </cell>
          <cell r="AE909" t="str">
            <v>Pasto</v>
          </cell>
          <cell r="AF909">
            <v>0.29633333333333334</v>
          </cell>
          <cell r="AG909">
            <v>0.42333333333333334</v>
          </cell>
          <cell r="AH909">
            <v>0.23366666666666666</v>
          </cell>
          <cell r="AI909">
            <v>0.80766666666666664</v>
          </cell>
          <cell r="AJ909">
            <v>0.42966666666666664</v>
          </cell>
        </row>
        <row r="910">
          <cell r="J910" t="str">
            <v>Montería</v>
          </cell>
          <cell r="K910">
            <v>1.976</v>
          </cell>
          <cell r="L910">
            <v>2.154666666666667</v>
          </cell>
          <cell r="M910">
            <v>2.4823333333333335</v>
          </cell>
          <cell r="N910">
            <v>2.3783333333333334</v>
          </cell>
          <cell r="O910">
            <v>3.7703333333333338</v>
          </cell>
          <cell r="AE910" t="str">
            <v>Popayán</v>
          </cell>
        </row>
        <row r="911">
          <cell r="J911" t="str">
            <v>Cúcuta</v>
          </cell>
          <cell r="K911">
            <v>2.454333333333333</v>
          </cell>
          <cell r="L911">
            <v>2.9653333333333336</v>
          </cell>
          <cell r="M911">
            <v>4.363666666666667</v>
          </cell>
          <cell r="N911">
            <v>4.7733333333333334</v>
          </cell>
          <cell r="O911">
            <v>2.9283333333333332</v>
          </cell>
          <cell r="AE911" t="str">
            <v>Quibdó</v>
          </cell>
        </row>
        <row r="912">
          <cell r="J912" t="str">
            <v>Villavicencio</v>
          </cell>
          <cell r="K912">
            <v>3.3940000000000001</v>
          </cell>
          <cell r="L912">
            <v>3.5640000000000001</v>
          </cell>
          <cell r="M912">
            <v>3.6326666666666667</v>
          </cell>
          <cell r="N912">
            <v>3.5326666666666662</v>
          </cell>
          <cell r="O912">
            <v>2.706666666666667</v>
          </cell>
          <cell r="AE912" t="str">
            <v>Sincelejo</v>
          </cell>
        </row>
        <row r="913">
          <cell r="J913" t="str">
            <v>Manizales</v>
          </cell>
          <cell r="K913">
            <v>2.9313333333333333</v>
          </cell>
          <cell r="L913">
            <v>2.4120000000000004</v>
          </cell>
          <cell r="M913">
            <v>3.0603333333333338</v>
          </cell>
          <cell r="N913">
            <v>3.4043333333333337</v>
          </cell>
          <cell r="O913">
            <v>2.6446666666666667</v>
          </cell>
          <cell r="AE913" t="str">
            <v>Tunja</v>
          </cell>
        </row>
        <row r="914">
          <cell r="J914" t="str">
            <v>Pasto</v>
          </cell>
          <cell r="K914">
            <v>0.93666666666666665</v>
          </cell>
          <cell r="L914">
            <v>1.9390000000000001</v>
          </cell>
          <cell r="M914">
            <v>1.8906666666666665</v>
          </cell>
          <cell r="N914">
            <v>2.81</v>
          </cell>
          <cell r="O914">
            <v>2.6056666666666666</v>
          </cell>
          <cell r="AE914" t="str">
            <v>Valledupar</v>
          </cell>
        </row>
        <row r="915">
          <cell r="J915" t="str">
            <v>Cartagena</v>
          </cell>
          <cell r="K915">
            <v>3.2620000000000005</v>
          </cell>
          <cell r="L915">
            <v>3.664333333333333</v>
          </cell>
          <cell r="M915">
            <v>2.4369999999999998</v>
          </cell>
          <cell r="N915">
            <v>3.0806666666666662</v>
          </cell>
          <cell r="O915">
            <v>2.0746666666666669</v>
          </cell>
          <cell r="AE915" t="str">
            <v>Villavicencio</v>
          </cell>
          <cell r="AF915">
            <v>1.4033333333333333</v>
          </cell>
          <cell r="AG915">
            <v>0.72366666666666657</v>
          </cell>
          <cell r="AH915">
            <v>1.3116666666666665</v>
          </cell>
          <cell r="AI915">
            <v>1.0046666666666666</v>
          </cell>
          <cell r="AJ915">
            <v>1.1093333333333331</v>
          </cell>
        </row>
        <row r="934">
          <cell r="J934" t="str">
            <v>Colombia</v>
          </cell>
          <cell r="K934">
            <v>149.18799999999999</v>
          </cell>
          <cell r="L934">
            <v>182.28899999999999</v>
          </cell>
          <cell r="M934">
            <v>198.90633333333335</v>
          </cell>
          <cell r="N934">
            <v>198.19466666666665</v>
          </cell>
          <cell r="O934">
            <v>217.423</v>
          </cell>
          <cell r="AE934" t="str">
            <v>Colombia</v>
          </cell>
          <cell r="AF934">
            <v>11.782000000000002</v>
          </cell>
          <cell r="AG934">
            <v>6.5839999999999996</v>
          </cell>
          <cell r="AH934">
            <v>13.029000000000002</v>
          </cell>
          <cell r="AI934">
            <v>21.431666666666668</v>
          </cell>
          <cell r="AJ934">
            <v>17.78533333333333</v>
          </cell>
        </row>
        <row r="935">
          <cell r="J935" t="str">
            <v>Bogotá</v>
          </cell>
          <cell r="K935">
            <v>21.958333333333332</v>
          </cell>
          <cell r="L935">
            <v>16.144666666666666</v>
          </cell>
          <cell r="M935">
            <v>15.446</v>
          </cell>
          <cell r="N935">
            <v>21.064666666666668</v>
          </cell>
          <cell r="O935">
            <v>13.942666666666668</v>
          </cell>
          <cell r="AE935" t="str">
            <v>Medellín</v>
          </cell>
          <cell r="AF935">
            <v>0.53600000000000003</v>
          </cell>
          <cell r="AG935">
            <v>0.51100000000000001</v>
          </cell>
          <cell r="AH935">
            <v>1.1753333333333333</v>
          </cell>
          <cell r="AI935">
            <v>0.92866666666666664</v>
          </cell>
          <cell r="AJ935">
            <v>1.0529999999999999</v>
          </cell>
        </row>
        <row r="936">
          <cell r="J936" t="str">
            <v>Bucaramanga</v>
          </cell>
          <cell r="K936">
            <v>0.83333333333333337</v>
          </cell>
          <cell r="L936">
            <v>1.6266666666666667</v>
          </cell>
          <cell r="M936">
            <v>2.1796666666666664</v>
          </cell>
          <cell r="N936">
            <v>1.5563333333333331</v>
          </cell>
          <cell r="O936">
            <v>2.3286666666666669</v>
          </cell>
          <cell r="AE936" t="str">
            <v>Bogotá</v>
          </cell>
          <cell r="AF936">
            <v>1.8346666666666664</v>
          </cell>
          <cell r="AG936">
            <v>0</v>
          </cell>
          <cell r="AH936">
            <v>1.6783333333333335</v>
          </cell>
          <cell r="AI936">
            <v>0.78600000000000003</v>
          </cell>
          <cell r="AJ936">
            <v>0.65533333333333332</v>
          </cell>
        </row>
        <row r="937">
          <cell r="J937" t="str">
            <v>Cartagena</v>
          </cell>
          <cell r="K937">
            <v>1.9096666666666664</v>
          </cell>
          <cell r="L937">
            <v>0.96166666666666656</v>
          </cell>
          <cell r="M937">
            <v>1.5273333333333332</v>
          </cell>
          <cell r="N937">
            <v>1.8326666666666667</v>
          </cell>
          <cell r="O937">
            <v>2.109</v>
          </cell>
          <cell r="AE937" t="str">
            <v>Cúcuta</v>
          </cell>
          <cell r="AF937">
            <v>0.22700000000000001</v>
          </cell>
          <cell r="AG937">
            <v>0.21766666666666667</v>
          </cell>
          <cell r="AH937">
            <v>0</v>
          </cell>
          <cell r="AI937">
            <v>0.41199999999999998</v>
          </cell>
          <cell r="AJ937">
            <v>0.47366666666666674</v>
          </cell>
        </row>
        <row r="938">
          <cell r="J938" t="str">
            <v>Medellín</v>
          </cell>
          <cell r="K938">
            <v>1.4933333333333332</v>
          </cell>
          <cell r="L938">
            <v>0.52766666666666662</v>
          </cell>
          <cell r="M938">
            <v>2.8490000000000002</v>
          </cell>
          <cell r="N938">
            <v>2.6476666666666668</v>
          </cell>
          <cell r="O938">
            <v>1.9</v>
          </cell>
          <cell r="AE938" t="str">
            <v>Villavicencio</v>
          </cell>
          <cell r="AF938">
            <v>0.11366666666666665</v>
          </cell>
          <cell r="AG938">
            <v>3.3999999999999996E-2</v>
          </cell>
          <cell r="AH938">
            <v>0.29566666666666669</v>
          </cell>
          <cell r="AI938">
            <v>0.31</v>
          </cell>
          <cell r="AJ938">
            <v>0.44766666666666666</v>
          </cell>
        </row>
        <row r="939">
          <cell r="J939" t="str">
            <v>Cúcuta</v>
          </cell>
          <cell r="K939">
            <v>1.3463333333333336</v>
          </cell>
          <cell r="L939">
            <v>1.8853333333333335</v>
          </cell>
          <cell r="M939">
            <v>1.704666666666667</v>
          </cell>
          <cell r="N939">
            <v>1.2503333333333333</v>
          </cell>
          <cell r="O939">
            <v>1.7649999999999999</v>
          </cell>
          <cell r="AE939" t="str">
            <v>Barranquilla</v>
          </cell>
          <cell r="AF939">
            <v>0.16533333333333333</v>
          </cell>
          <cell r="AG939">
            <v>0</v>
          </cell>
          <cell r="AH939">
            <v>0</v>
          </cell>
          <cell r="AI939">
            <v>0</v>
          </cell>
          <cell r="AJ939">
            <v>0.43099999999999999</v>
          </cell>
        </row>
        <row r="940">
          <cell r="J940" t="str">
            <v>Villavicencio</v>
          </cell>
          <cell r="K940">
            <v>0.90433333333333332</v>
          </cell>
          <cell r="L940">
            <v>1.1236666666666666</v>
          </cell>
          <cell r="M940">
            <v>1.5049999999999999</v>
          </cell>
          <cell r="N940">
            <v>1.1623333333333334</v>
          </cell>
          <cell r="O940">
            <v>1.593333333333333</v>
          </cell>
          <cell r="AE940" t="str">
            <v>Cali</v>
          </cell>
          <cell r="AF940">
            <v>0.21766666666666667</v>
          </cell>
          <cell r="AG940">
            <v>0</v>
          </cell>
          <cell r="AH940">
            <v>0.30399999999999999</v>
          </cell>
          <cell r="AI940">
            <v>0.35266666666666668</v>
          </cell>
          <cell r="AJ940">
            <v>0.40633333333333338</v>
          </cell>
        </row>
        <row r="941">
          <cell r="J941" t="str">
            <v>Cali</v>
          </cell>
          <cell r="K941">
            <v>0.64500000000000002</v>
          </cell>
          <cell r="L941">
            <v>0</v>
          </cell>
          <cell r="M941">
            <v>1.1693333333333333</v>
          </cell>
          <cell r="N941">
            <v>3.7050000000000001</v>
          </cell>
          <cell r="O941">
            <v>1.2436666666666667</v>
          </cell>
          <cell r="AE941" t="str">
            <v>Pasto</v>
          </cell>
          <cell r="AF941">
            <v>0</v>
          </cell>
          <cell r="AG941">
            <v>0</v>
          </cell>
          <cell r="AH941">
            <v>0</v>
          </cell>
          <cell r="AI941">
            <v>0.29599999999999999</v>
          </cell>
          <cell r="AJ941">
            <v>0.26033333333333331</v>
          </cell>
        </row>
        <row r="942">
          <cell r="J942" t="str">
            <v>Montería</v>
          </cell>
          <cell r="K942">
            <v>0.502</v>
          </cell>
          <cell r="L942">
            <v>0.21966666666666668</v>
          </cell>
          <cell r="M942">
            <v>0.33666666666666667</v>
          </cell>
          <cell r="N942">
            <v>0.39833333333333326</v>
          </cell>
          <cell r="O942">
            <v>0.76833333333333342</v>
          </cell>
          <cell r="AE942" t="str">
            <v>Pereira</v>
          </cell>
          <cell r="AF942">
            <v>0</v>
          </cell>
          <cell r="AG942">
            <v>0</v>
          </cell>
          <cell r="AH942">
            <v>0</v>
          </cell>
          <cell r="AI942">
            <v>8.1000000000000003E-2</v>
          </cell>
          <cell r="AJ942">
            <v>0.15033333333333335</v>
          </cell>
        </row>
        <row r="943">
          <cell r="J943" t="str">
            <v>Barranquilla</v>
          </cell>
          <cell r="K943">
            <v>0.70366666666666655</v>
          </cell>
          <cell r="L943">
            <v>0.81133333333333335</v>
          </cell>
          <cell r="M943">
            <v>0.80766666666666664</v>
          </cell>
          <cell r="N943">
            <v>0.6256666666666667</v>
          </cell>
          <cell r="O943">
            <v>0.61366666666666669</v>
          </cell>
          <cell r="AE943" t="str">
            <v>Ibagué</v>
          </cell>
          <cell r="AF943">
            <v>3.5333333333333335E-2</v>
          </cell>
          <cell r="AG943">
            <v>0.17066666666666666</v>
          </cell>
          <cell r="AH943">
            <v>9.3000000000000013E-2</v>
          </cell>
          <cell r="AI943">
            <v>0.32333333333333331</v>
          </cell>
          <cell r="AJ943">
            <v>8.900000000000001E-2</v>
          </cell>
        </row>
        <row r="944">
          <cell r="J944" t="str">
            <v>Ibagué</v>
          </cell>
          <cell r="K944">
            <v>0.59699999999999998</v>
          </cell>
          <cell r="L944">
            <v>0.18033333333333335</v>
          </cell>
          <cell r="M944">
            <v>0.39233333333333337</v>
          </cell>
          <cell r="N944">
            <v>0.38799999999999996</v>
          </cell>
          <cell r="O944">
            <v>0.21099999999999999</v>
          </cell>
          <cell r="AE944" t="str">
            <v>Cartagena</v>
          </cell>
          <cell r="AF944">
            <v>0.33500000000000002</v>
          </cell>
          <cell r="AG944">
            <v>0.17733333333333334</v>
          </cell>
          <cell r="AH944">
            <v>0.39300000000000002</v>
          </cell>
          <cell r="AI944">
            <v>0.38799999999999996</v>
          </cell>
          <cell r="AJ944">
            <v>8.7666666666666671E-2</v>
          </cell>
        </row>
        <row r="945">
          <cell r="J945" t="str">
            <v>Pereira</v>
          </cell>
          <cell r="K945">
            <v>0.40199999999999997</v>
          </cell>
          <cell r="L945">
            <v>0.41366666666666663</v>
          </cell>
          <cell r="M945">
            <v>0.23700000000000002</v>
          </cell>
          <cell r="N945">
            <v>0.50433333333333341</v>
          </cell>
          <cell r="O945">
            <v>9.1000000000000011E-2</v>
          </cell>
          <cell r="AE945" t="str">
            <v>Montería</v>
          </cell>
          <cell r="AF945">
            <v>3.4333333333333334E-2</v>
          </cell>
          <cell r="AG945">
            <v>8.1333333333333327E-2</v>
          </cell>
          <cell r="AH945">
            <v>4.6333333333333337E-2</v>
          </cell>
          <cell r="AI945">
            <v>0</v>
          </cell>
          <cell r="AJ945">
            <v>0</v>
          </cell>
        </row>
        <row r="946">
          <cell r="J946" t="str">
            <v>Pasto</v>
          </cell>
          <cell r="K946">
            <v>0.21033333333333334</v>
          </cell>
          <cell r="L946">
            <v>0.30299999999999999</v>
          </cell>
          <cell r="M946">
            <v>6.8666666666666668E-2</v>
          </cell>
          <cell r="N946">
            <v>5.4333333333333338E-2</v>
          </cell>
          <cell r="O946">
            <v>7.0000000000000007E-2</v>
          </cell>
          <cell r="AE946" t="str">
            <v>Bucaramanga</v>
          </cell>
          <cell r="AF946">
            <v>0</v>
          </cell>
          <cell r="AG946">
            <v>0.4296666666666667</v>
          </cell>
          <cell r="AH946">
            <v>0.27066666666666667</v>
          </cell>
          <cell r="AI946">
            <v>0.46333333333333337</v>
          </cell>
          <cell r="AJ946">
            <v>0</v>
          </cell>
        </row>
        <row r="947">
          <cell r="J947" t="str">
            <v>Manizales</v>
          </cell>
          <cell r="K947">
            <v>0.248</v>
          </cell>
          <cell r="L947">
            <v>0.27033333333333331</v>
          </cell>
          <cell r="M947">
            <v>0.23533333333333331</v>
          </cell>
          <cell r="N947">
            <v>0.5013333333333333</v>
          </cell>
          <cell r="O947">
            <v>4.9666666666666665E-2</v>
          </cell>
          <cell r="AE947" t="str">
            <v>Manizales</v>
          </cell>
          <cell r="AF947">
            <v>0</v>
          </cell>
          <cell r="AG947">
            <v>8.1333333333333327E-2</v>
          </cell>
          <cell r="AH947">
            <v>4.5666666666666668E-2</v>
          </cell>
          <cell r="AI947">
            <v>5.566666666666667E-2</v>
          </cell>
          <cell r="AJ947">
            <v>0</v>
          </cell>
        </row>
        <row r="966">
          <cell r="J966" t="str">
            <v>Colombia</v>
          </cell>
          <cell r="K966">
            <v>2410.0693333333334</v>
          </cell>
          <cell r="L966">
            <v>2395.5016666666666</v>
          </cell>
          <cell r="M966">
            <v>2520.7516666666666</v>
          </cell>
          <cell r="N966">
            <v>2593.1730000000002</v>
          </cell>
          <cell r="O966">
            <v>2874.9026666666668</v>
          </cell>
          <cell r="AE966" t="str">
            <v>Colombia</v>
          </cell>
          <cell r="AF966">
            <v>198.27766666666665</v>
          </cell>
          <cell r="AG966">
            <v>187.04366666666667</v>
          </cell>
          <cell r="AH966">
            <v>274.94166666666666</v>
          </cell>
          <cell r="AI966">
            <v>219.74166666666667</v>
          </cell>
          <cell r="AJ966">
            <v>225.76499999999999</v>
          </cell>
        </row>
        <row r="967">
          <cell r="J967" t="str">
            <v>Bogotá</v>
          </cell>
          <cell r="K967">
            <v>577.19500000000005</v>
          </cell>
          <cell r="L967">
            <v>599.19899999999996</v>
          </cell>
          <cell r="M967">
            <v>608.18133333333344</v>
          </cell>
          <cell r="N967">
            <v>654.81666666666672</v>
          </cell>
          <cell r="O967">
            <v>687.38700000000006</v>
          </cell>
          <cell r="AE967" t="str">
            <v>Medellín</v>
          </cell>
          <cell r="AF967">
            <v>34.154666666666664</v>
          </cell>
          <cell r="AG967">
            <v>37.840000000000003</v>
          </cell>
          <cell r="AH967">
            <v>49.139333333333326</v>
          </cell>
          <cell r="AI967">
            <v>45.518000000000001</v>
          </cell>
          <cell r="AJ967">
            <v>42.469333333333331</v>
          </cell>
        </row>
        <row r="968">
          <cell r="J968" t="str">
            <v>Medellín</v>
          </cell>
          <cell r="K968">
            <v>356.83300000000003</v>
          </cell>
          <cell r="L968">
            <v>340.29333333333335</v>
          </cell>
          <cell r="M968">
            <v>332.84333333333331</v>
          </cell>
          <cell r="N968">
            <v>344.21266666666662</v>
          </cell>
          <cell r="O968">
            <v>355.83600000000001</v>
          </cell>
          <cell r="AE968" t="str">
            <v>Bogotá</v>
          </cell>
          <cell r="AF968">
            <v>41.854000000000006</v>
          </cell>
          <cell r="AG968">
            <v>48.454000000000001</v>
          </cell>
          <cell r="AH968">
            <v>68.498666666666665</v>
          </cell>
          <cell r="AI968">
            <v>49.54</v>
          </cell>
          <cell r="AJ968">
            <v>40.402333333333331</v>
          </cell>
        </row>
        <row r="969">
          <cell r="J969" t="str">
            <v>Cali</v>
          </cell>
          <cell r="K969">
            <v>234.04766666666669</v>
          </cell>
          <cell r="L969">
            <v>200.61366666666672</v>
          </cell>
          <cell r="M969">
            <v>216.23699999999999</v>
          </cell>
          <cell r="N969">
            <v>199.077</v>
          </cell>
          <cell r="O969">
            <v>195.23333333333335</v>
          </cell>
          <cell r="AE969" t="str">
            <v>Cali</v>
          </cell>
          <cell r="AF969">
            <v>18.904</v>
          </cell>
          <cell r="AG969">
            <v>16.925000000000001</v>
          </cell>
          <cell r="AH969">
            <v>26.509333333333334</v>
          </cell>
          <cell r="AI969">
            <v>25.117999999999999</v>
          </cell>
          <cell r="AJ969">
            <v>27.754333333333335</v>
          </cell>
        </row>
        <row r="970">
          <cell r="J970" t="str">
            <v>Barranquilla</v>
          </cell>
          <cell r="K970">
            <v>116.21666666666665</v>
          </cell>
          <cell r="L970">
            <v>106.55</v>
          </cell>
          <cell r="M970">
            <v>114.39233333333334</v>
          </cell>
          <cell r="N970">
            <v>139.72733333333335</v>
          </cell>
          <cell r="O970">
            <v>127.57933333333334</v>
          </cell>
          <cell r="AE970" t="str">
            <v>Bucaramanga</v>
          </cell>
          <cell r="AF970">
            <v>6.0776666666666666</v>
          </cell>
          <cell r="AG970">
            <v>6.1273333333333326</v>
          </cell>
          <cell r="AH970">
            <v>6.887666666666667</v>
          </cell>
          <cell r="AI970">
            <v>7.9059999999999988</v>
          </cell>
          <cell r="AJ970">
            <v>8.0716666666666654</v>
          </cell>
        </row>
        <row r="971">
          <cell r="J971" t="str">
            <v>Bucaramanga</v>
          </cell>
          <cell r="K971">
            <v>110.44533333333334</v>
          </cell>
          <cell r="L971">
            <v>105.49633333333334</v>
          </cell>
          <cell r="M971">
            <v>100.36433333333333</v>
          </cell>
          <cell r="N971">
            <v>95.98233333333333</v>
          </cell>
          <cell r="O971">
            <v>113.95</v>
          </cell>
          <cell r="AE971" t="str">
            <v>Barranquilla</v>
          </cell>
          <cell r="AF971">
            <v>7.0636666666666663</v>
          </cell>
          <cell r="AG971">
            <v>8.0726666666666667</v>
          </cell>
          <cell r="AH971">
            <v>11.835000000000001</v>
          </cell>
          <cell r="AI971">
            <v>9.6229999999999993</v>
          </cell>
          <cell r="AJ971">
            <v>7.7523333333333335</v>
          </cell>
        </row>
        <row r="972">
          <cell r="J972" t="str">
            <v>Cúcuta</v>
          </cell>
          <cell r="K972">
            <v>65.924999999999997</v>
          </cell>
          <cell r="L972">
            <v>70.446333333333328</v>
          </cell>
          <cell r="M972">
            <v>61.599666666666671</v>
          </cell>
          <cell r="N972">
            <v>54.725000000000001</v>
          </cell>
          <cell r="O972">
            <v>58.773666666666664</v>
          </cell>
          <cell r="AE972" t="str">
            <v>Cúcuta</v>
          </cell>
          <cell r="AF972">
            <v>5.1723333333333334</v>
          </cell>
          <cell r="AG972">
            <v>3.629</v>
          </cell>
          <cell r="AH972">
            <v>7.1076666666666668</v>
          </cell>
          <cell r="AI972">
            <v>6.7843333333333327</v>
          </cell>
          <cell r="AJ972">
            <v>7.0026666666666664</v>
          </cell>
        </row>
        <row r="973">
          <cell r="J973" t="str">
            <v>Pereira</v>
          </cell>
          <cell r="K973">
            <v>43.382333333333342</v>
          </cell>
          <cell r="L973">
            <v>49.63366666666667</v>
          </cell>
          <cell r="M973">
            <v>42.473333333333329</v>
          </cell>
          <cell r="N973">
            <v>45.899666666666668</v>
          </cell>
          <cell r="O973">
            <v>51.854000000000006</v>
          </cell>
          <cell r="AE973" t="str">
            <v>Pereira</v>
          </cell>
          <cell r="AF973">
            <v>4.3523333333333332</v>
          </cell>
          <cell r="AG973">
            <v>5.3286666666666669</v>
          </cell>
          <cell r="AH973">
            <v>6.7283333333333326</v>
          </cell>
          <cell r="AI973">
            <v>5.5883333333333338</v>
          </cell>
          <cell r="AJ973">
            <v>5.4406666666666661</v>
          </cell>
        </row>
        <row r="974">
          <cell r="J974" t="str">
            <v>Cartagena</v>
          </cell>
          <cell r="K974">
            <v>41.175333333333334</v>
          </cell>
          <cell r="L974">
            <v>39.443333333333335</v>
          </cell>
          <cell r="M974">
            <v>38.106666666666669</v>
          </cell>
          <cell r="N974">
            <v>39.152999999999999</v>
          </cell>
          <cell r="O974">
            <v>45.972666666666669</v>
          </cell>
          <cell r="AE974" t="str">
            <v>Ibagué</v>
          </cell>
          <cell r="AF974">
            <v>5.416666666666667</v>
          </cell>
          <cell r="AG974">
            <v>6.4596666666666662</v>
          </cell>
          <cell r="AH974">
            <v>3.8789999999999996</v>
          </cell>
          <cell r="AI974">
            <v>4.8173333333333339</v>
          </cell>
          <cell r="AJ974">
            <v>4.9253333333333336</v>
          </cell>
        </row>
        <row r="975">
          <cell r="J975" t="str">
            <v>Ibagué</v>
          </cell>
          <cell r="K975">
            <v>38.401333333333334</v>
          </cell>
          <cell r="L975">
            <v>38.396666666666668</v>
          </cell>
          <cell r="M975">
            <v>34.382333333333328</v>
          </cell>
          <cell r="N975">
            <v>32.862000000000002</v>
          </cell>
          <cell r="O975">
            <v>40.911000000000001</v>
          </cell>
          <cell r="AE975" t="str">
            <v>Cartagena</v>
          </cell>
          <cell r="AF975">
            <v>5.7133333333333338</v>
          </cell>
          <cell r="AG975">
            <v>2.7036666666666669</v>
          </cell>
          <cell r="AH975">
            <v>4.5503333333333336</v>
          </cell>
          <cell r="AI975">
            <v>2.8503333333333334</v>
          </cell>
          <cell r="AJ975">
            <v>3.0413333333333337</v>
          </cell>
        </row>
        <row r="976">
          <cell r="J976" t="str">
            <v>Manizales</v>
          </cell>
          <cell r="K976">
            <v>27.804666666666666</v>
          </cell>
          <cell r="L976">
            <v>25.588999999999999</v>
          </cell>
          <cell r="M976">
            <v>25.216333333333335</v>
          </cell>
          <cell r="N976">
            <v>25.207999999999998</v>
          </cell>
          <cell r="O976">
            <v>28.094999999999999</v>
          </cell>
          <cell r="AE976" t="str">
            <v>Pasto</v>
          </cell>
          <cell r="AF976">
            <v>2.0310000000000001</v>
          </cell>
          <cell r="AG976">
            <v>1.5249999999999999</v>
          </cell>
          <cell r="AH976">
            <v>2.6903333333333337</v>
          </cell>
          <cell r="AI976">
            <v>2.4350000000000001</v>
          </cell>
          <cell r="AJ976">
            <v>2.4416666666666669</v>
          </cell>
        </row>
        <row r="977">
          <cell r="J977" t="str">
            <v>Pasto</v>
          </cell>
          <cell r="K977">
            <v>16.350999999999999</v>
          </cell>
          <cell r="L977">
            <v>15.435333333333332</v>
          </cell>
          <cell r="M977">
            <v>16.909333333333333</v>
          </cell>
          <cell r="N977">
            <v>16.784333333333333</v>
          </cell>
          <cell r="O977">
            <v>19.590333333333334</v>
          </cell>
          <cell r="AE977" t="str">
            <v>Manizales</v>
          </cell>
          <cell r="AF977">
            <v>2.2166666666666663</v>
          </cell>
          <cell r="AG977">
            <v>2.8946666666666663</v>
          </cell>
          <cell r="AH977">
            <v>3.5583333333333331</v>
          </cell>
          <cell r="AI977">
            <v>2.6553333333333335</v>
          </cell>
          <cell r="AJ977">
            <v>1.85</v>
          </cell>
        </row>
        <row r="978">
          <cell r="J978" t="str">
            <v>Villavicencio</v>
          </cell>
          <cell r="K978">
            <v>14.186999999999999</v>
          </cell>
          <cell r="L978">
            <v>19.283999999999999</v>
          </cell>
          <cell r="M978">
            <v>17.895666666666667</v>
          </cell>
          <cell r="N978">
            <v>15.9</v>
          </cell>
          <cell r="O978">
            <v>19.516666666666666</v>
          </cell>
          <cell r="AE978" t="str">
            <v>Montería</v>
          </cell>
          <cell r="AF978">
            <v>0.93099999999999994</v>
          </cell>
          <cell r="AG978">
            <v>0.81199999999999994</v>
          </cell>
          <cell r="AH978">
            <v>1.1236666666666666</v>
          </cell>
          <cell r="AI978">
            <v>1.2450000000000001</v>
          </cell>
          <cell r="AJ978">
            <v>1.462</v>
          </cell>
        </row>
        <row r="979">
          <cell r="J979" t="str">
            <v>Montería</v>
          </cell>
          <cell r="K979">
            <v>17.227666666666664</v>
          </cell>
          <cell r="L979">
            <v>18.177666666666667</v>
          </cell>
          <cell r="M979">
            <v>18.059666666666669</v>
          </cell>
          <cell r="N979">
            <v>17.215666666666667</v>
          </cell>
          <cell r="O979">
            <v>18.087</v>
          </cell>
          <cell r="AE979" t="str">
            <v>Villavicencio</v>
          </cell>
          <cell r="AF979">
            <v>0.79366666666666663</v>
          </cell>
          <cell r="AG979">
            <v>1.1136666666666668</v>
          </cell>
          <cell r="AH979">
            <v>1.2549999999999999</v>
          </cell>
          <cell r="AI979">
            <v>1.4489999999999998</v>
          </cell>
          <cell r="AJ979">
            <v>1.3563333333333334</v>
          </cell>
        </row>
        <row r="998">
          <cell r="J998" t="str">
            <v>Colombia</v>
          </cell>
          <cell r="K998">
            <v>69.24733333333333</v>
          </cell>
          <cell r="L998">
            <v>63.581999999999994</v>
          </cell>
          <cell r="M998">
            <v>81.12833333333333</v>
          </cell>
          <cell r="N998">
            <v>94.721000000000004</v>
          </cell>
          <cell r="O998">
            <v>129.94433333333333</v>
          </cell>
          <cell r="AE998" t="str">
            <v>Colombia</v>
          </cell>
          <cell r="AF998">
            <v>9.3489999999999984</v>
          </cell>
          <cell r="AG998">
            <v>15.113999999999999</v>
          </cell>
          <cell r="AH998">
            <v>8.7029999999999994</v>
          </cell>
          <cell r="AI998">
            <v>9.0009999999999994</v>
          </cell>
          <cell r="AJ998">
            <v>10.128666666666668</v>
          </cell>
        </row>
        <row r="999">
          <cell r="J999" t="str">
            <v>Bogotá</v>
          </cell>
          <cell r="K999">
            <v>6.4089999999999998</v>
          </cell>
          <cell r="L999">
            <v>6.4173333333333344</v>
          </cell>
          <cell r="M999">
            <v>11.691000000000001</v>
          </cell>
          <cell r="N999">
            <v>14.988</v>
          </cell>
          <cell r="O999">
            <v>11.814666666666668</v>
          </cell>
          <cell r="AE999" t="str">
            <v>Medellín</v>
          </cell>
          <cell r="AF999">
            <v>0.38866666666666666</v>
          </cell>
          <cell r="AG999">
            <v>0.32233333333333331</v>
          </cell>
          <cell r="AH999">
            <v>0.35966666666666663</v>
          </cell>
          <cell r="AI999">
            <v>0.84799999999999998</v>
          </cell>
          <cell r="AJ999">
            <v>2.6023333333333336</v>
          </cell>
        </row>
        <row r="1000">
          <cell r="J1000" t="str">
            <v>Medellín</v>
          </cell>
          <cell r="K1000">
            <v>6.2363333333333335</v>
          </cell>
          <cell r="L1000">
            <v>4.1550000000000002</v>
          </cell>
          <cell r="M1000">
            <v>5.5046666666666662</v>
          </cell>
          <cell r="N1000">
            <v>14.748333333333335</v>
          </cell>
          <cell r="O1000">
            <v>11.17</v>
          </cell>
          <cell r="AE1000" t="str">
            <v>Bogotá</v>
          </cell>
          <cell r="AF1000">
            <v>1.5683333333333334</v>
          </cell>
          <cell r="AG1000">
            <v>3.9390000000000001</v>
          </cell>
          <cell r="AH1000">
            <v>1.5913333333333333</v>
          </cell>
          <cell r="AI1000">
            <v>0</v>
          </cell>
          <cell r="AJ1000">
            <v>0.81599999999999995</v>
          </cell>
        </row>
        <row r="1001">
          <cell r="J1001" t="str">
            <v>Cali</v>
          </cell>
          <cell r="K1001">
            <v>2.7263333333333333</v>
          </cell>
          <cell r="L1001">
            <v>3.1553333333333335</v>
          </cell>
          <cell r="M1001">
            <v>1.7366666666666666</v>
          </cell>
          <cell r="N1001">
            <v>3.6216666666666666</v>
          </cell>
          <cell r="O1001">
            <v>6.3403333333333336</v>
          </cell>
          <cell r="AE1001" t="str">
            <v>Pereira</v>
          </cell>
          <cell r="AF1001">
            <v>0.19466666666666665</v>
          </cell>
          <cell r="AG1001">
            <v>0</v>
          </cell>
          <cell r="AH1001">
            <v>0.14066666666666666</v>
          </cell>
          <cell r="AI1001">
            <v>0.34333333333333332</v>
          </cell>
          <cell r="AJ1001">
            <v>0.45366666666666666</v>
          </cell>
        </row>
        <row r="1002">
          <cell r="J1002" t="str">
            <v>Barranquilla</v>
          </cell>
          <cell r="K1002">
            <v>4.1146666666666665</v>
          </cell>
          <cell r="L1002">
            <v>6.7219999999999986</v>
          </cell>
          <cell r="M1002">
            <v>7.8460000000000001</v>
          </cell>
          <cell r="N1002">
            <v>6.3120000000000003</v>
          </cell>
          <cell r="O1002">
            <v>4.4096666666666664</v>
          </cell>
          <cell r="AE1002" t="str">
            <v>Barranquilla</v>
          </cell>
          <cell r="AF1002">
            <v>0.18966666666666665</v>
          </cell>
          <cell r="AG1002">
            <v>0.78766666666666663</v>
          </cell>
          <cell r="AH1002">
            <v>0.22233333333333336</v>
          </cell>
          <cell r="AI1002">
            <v>0.59666666666666668</v>
          </cell>
          <cell r="AJ1002">
            <v>0.36633333333333334</v>
          </cell>
        </row>
        <row r="1003">
          <cell r="J1003" t="str">
            <v>Bucaramanga</v>
          </cell>
          <cell r="K1003">
            <v>2.6010000000000004</v>
          </cell>
          <cell r="L1003">
            <v>4.3410000000000002</v>
          </cell>
          <cell r="M1003">
            <v>2.3606666666666669</v>
          </cell>
          <cell r="N1003">
            <v>2.5223333333333335</v>
          </cell>
          <cell r="O1003">
            <v>3.0370000000000004</v>
          </cell>
          <cell r="AE1003" t="str">
            <v>Bucaramanga</v>
          </cell>
          <cell r="AF1003">
            <v>0.21733333333333335</v>
          </cell>
          <cell r="AG1003">
            <v>5.7333333333333326E-2</v>
          </cell>
          <cell r="AH1003">
            <v>0.32733333333333331</v>
          </cell>
          <cell r="AI1003">
            <v>0.69833333333333325</v>
          </cell>
          <cell r="AJ1003">
            <v>0.34499999999999997</v>
          </cell>
        </row>
        <row r="1004">
          <cell r="J1004" t="str">
            <v>Cartagena</v>
          </cell>
          <cell r="K1004">
            <v>2.5903333333333332</v>
          </cell>
          <cell r="L1004">
            <v>1.9656666666666665</v>
          </cell>
          <cell r="M1004">
            <v>2.2306666666666666</v>
          </cell>
          <cell r="N1004">
            <v>1.462</v>
          </cell>
          <cell r="O1004">
            <v>2.7236666666666665</v>
          </cell>
          <cell r="AE1004" t="str">
            <v>Cúcuta</v>
          </cell>
          <cell r="AF1004">
            <v>9.5999999999999988E-2</v>
          </cell>
          <cell r="AG1004">
            <v>0</v>
          </cell>
          <cell r="AH1004">
            <v>0.127</v>
          </cell>
          <cell r="AI1004">
            <v>0.19633333333333333</v>
          </cell>
          <cell r="AJ1004">
            <v>0.224</v>
          </cell>
        </row>
        <row r="1005">
          <cell r="J1005" t="str">
            <v>Manizales</v>
          </cell>
          <cell r="K1005">
            <v>1.3656666666666666</v>
          </cell>
          <cell r="L1005">
            <v>1.5823333333333334</v>
          </cell>
          <cell r="M1005">
            <v>1.3233333333333333</v>
          </cell>
          <cell r="N1005">
            <v>2.2023333333333333</v>
          </cell>
          <cell r="O1005">
            <v>2.1379999999999999</v>
          </cell>
          <cell r="AE1005" t="str">
            <v>Villavicencio</v>
          </cell>
          <cell r="AF1005">
            <v>0.124</v>
          </cell>
          <cell r="AG1005">
            <v>0.20266666666666666</v>
          </cell>
          <cell r="AH1005">
            <v>5.2666666666666667E-2</v>
          </cell>
          <cell r="AI1005">
            <v>0</v>
          </cell>
          <cell r="AJ1005">
            <v>0.16600000000000001</v>
          </cell>
        </row>
        <row r="1006">
          <cell r="J1006" t="str">
            <v>Pereira</v>
          </cell>
          <cell r="K1006">
            <v>1.659</v>
          </cell>
          <cell r="L1006">
            <v>1.47</v>
          </cell>
          <cell r="M1006">
            <v>1.96</v>
          </cell>
          <cell r="N1006">
            <v>1.3876666666666668</v>
          </cell>
          <cell r="O1006">
            <v>1.9669999999999999</v>
          </cell>
          <cell r="AE1006" t="str">
            <v>Montería</v>
          </cell>
          <cell r="AF1006">
            <v>0.11933333333333333</v>
          </cell>
          <cell r="AG1006">
            <v>4.1666666666666664E-2</v>
          </cell>
          <cell r="AH1006">
            <v>0.25733333333333336</v>
          </cell>
          <cell r="AI1006">
            <v>0.10266666666666667</v>
          </cell>
          <cell r="AJ1006">
            <v>0.13933333333333334</v>
          </cell>
        </row>
        <row r="1007">
          <cell r="J1007" t="str">
            <v>Cúcuta</v>
          </cell>
          <cell r="K1007">
            <v>1.3683333333333334</v>
          </cell>
          <cell r="L1007">
            <v>1.9166666666666667</v>
          </cell>
          <cell r="M1007">
            <v>1.5983333333333334</v>
          </cell>
          <cell r="N1007">
            <v>2.0110000000000006</v>
          </cell>
          <cell r="O1007">
            <v>1.8276666666666668</v>
          </cell>
          <cell r="AE1007" t="str">
            <v>Cartagena</v>
          </cell>
          <cell r="AF1007">
            <v>0.82900000000000007</v>
          </cell>
          <cell r="AG1007">
            <v>0.35833333333333334</v>
          </cell>
          <cell r="AH1007">
            <v>0.14033333333333334</v>
          </cell>
          <cell r="AI1007">
            <v>0.22666666666666666</v>
          </cell>
          <cell r="AJ1007">
            <v>0.11633333333333333</v>
          </cell>
        </row>
        <row r="1008">
          <cell r="J1008" t="str">
            <v>Ibagué</v>
          </cell>
          <cell r="K1008">
            <v>1.3833333333333335</v>
          </cell>
          <cell r="L1008">
            <v>1.5213333333333334</v>
          </cell>
          <cell r="M1008">
            <v>1.5273333333333332</v>
          </cell>
          <cell r="N1008">
            <v>2.0163333333333333</v>
          </cell>
          <cell r="O1008">
            <v>1.5429999999999999</v>
          </cell>
          <cell r="AE1008" t="str">
            <v>Manizales</v>
          </cell>
          <cell r="AF1008">
            <v>0.16133333333333333</v>
          </cell>
          <cell r="AG1008">
            <v>0.13200000000000001</v>
          </cell>
          <cell r="AH1008">
            <v>0.27</v>
          </cell>
          <cell r="AI1008">
            <v>0.16233333333333333</v>
          </cell>
          <cell r="AJ1008">
            <v>0.11566666666666665</v>
          </cell>
        </row>
        <row r="1009">
          <cell r="J1009" t="str">
            <v>Pasto</v>
          </cell>
          <cell r="K1009">
            <v>0.43033333333333329</v>
          </cell>
          <cell r="L1009">
            <v>1.3536666666666666</v>
          </cell>
          <cell r="M1009">
            <v>0.62466666666666659</v>
          </cell>
          <cell r="N1009">
            <v>1.2876666666666667</v>
          </cell>
          <cell r="O1009">
            <v>0.99400000000000011</v>
          </cell>
          <cell r="AE1009" t="str">
            <v>Pasto</v>
          </cell>
          <cell r="AF1009">
            <v>3.5000000000000003E-2</v>
          </cell>
          <cell r="AG1009">
            <v>0.17966666666666667</v>
          </cell>
          <cell r="AH1009">
            <v>0.12033333333333333</v>
          </cell>
          <cell r="AI1009">
            <v>0.15633333333333335</v>
          </cell>
          <cell r="AJ1009">
            <v>4.8666666666666664E-2</v>
          </cell>
        </row>
        <row r="1010">
          <cell r="J1010" t="str">
            <v>Montería</v>
          </cell>
          <cell r="K1010">
            <v>0.32266666666666666</v>
          </cell>
          <cell r="L1010">
            <v>0.5126666666666666</v>
          </cell>
          <cell r="M1010">
            <v>0.64266666666666661</v>
          </cell>
          <cell r="N1010">
            <v>0.5179999999999999</v>
          </cell>
          <cell r="O1010">
            <v>0.95833333333333337</v>
          </cell>
          <cell r="AE1010" t="str">
            <v>Ibagué</v>
          </cell>
          <cell r="AF1010">
            <v>0.26500000000000001</v>
          </cell>
          <cell r="AG1010">
            <v>0.86666666666666659</v>
          </cell>
          <cell r="AH1010">
            <v>0.34699999999999998</v>
          </cell>
          <cell r="AI1010">
            <v>0.251</v>
          </cell>
          <cell r="AJ1010">
            <v>4.6999999999999993E-2</v>
          </cell>
        </row>
        <row r="1011">
          <cell r="J1011" t="str">
            <v>Villavicencio</v>
          </cell>
          <cell r="K1011">
            <v>1.2130000000000001</v>
          </cell>
          <cell r="L1011">
            <v>0.94066666666666665</v>
          </cell>
          <cell r="M1011">
            <v>1.25</v>
          </cell>
          <cell r="N1011">
            <v>1.3153333333333332</v>
          </cell>
          <cell r="O1011">
            <v>0.94233333333333336</v>
          </cell>
          <cell r="AE1011" t="str">
            <v>Cali</v>
          </cell>
          <cell r="AF1011">
            <v>0.4306666666666667</v>
          </cell>
          <cell r="AG1011">
            <v>0</v>
          </cell>
          <cell r="AH1011">
            <v>0.61066666666666669</v>
          </cell>
          <cell r="AI1011">
            <v>0.56866666666666665</v>
          </cell>
          <cell r="AJ1011">
            <v>0</v>
          </cell>
        </row>
        <row r="1030">
          <cell r="J1030" t="str">
            <v>Colombia</v>
          </cell>
          <cell r="K1030">
            <v>928.72766666666666</v>
          </cell>
          <cell r="L1030">
            <v>916.27533333333338</v>
          </cell>
          <cell r="M1030">
            <v>995.62133333333338</v>
          </cell>
          <cell r="N1030">
            <v>1141.0420000000001</v>
          </cell>
          <cell r="O1030">
            <v>1217.171</v>
          </cell>
          <cell r="AE1030" t="str">
            <v>Colombia</v>
          </cell>
          <cell r="AF1030">
            <v>145.99433333333332</v>
          </cell>
          <cell r="AG1030">
            <v>198.79</v>
          </cell>
          <cell r="AH1030">
            <v>198.32833333333335</v>
          </cell>
          <cell r="AI1030">
            <v>199.97400000000002</v>
          </cell>
          <cell r="AJ1030">
            <v>195.61933333333332</v>
          </cell>
        </row>
        <row r="1031">
          <cell r="J1031" t="str">
            <v>Bogotá</v>
          </cell>
          <cell r="K1031">
            <v>177.10900000000001</v>
          </cell>
          <cell r="L1031">
            <v>170.14166666666668</v>
          </cell>
          <cell r="M1031">
            <v>180.38</v>
          </cell>
          <cell r="N1031">
            <v>219.90300000000002</v>
          </cell>
          <cell r="O1031">
            <v>251.37233333333333</v>
          </cell>
          <cell r="AE1031" t="str">
            <v>Bogotá</v>
          </cell>
          <cell r="AF1031">
            <v>24.837000000000003</v>
          </cell>
          <cell r="AG1031">
            <v>30.731333333333328</v>
          </cell>
          <cell r="AH1031">
            <v>20.601333333333333</v>
          </cell>
          <cell r="AI1031">
            <v>21.277333333333331</v>
          </cell>
          <cell r="AJ1031">
            <v>32.097999999999999</v>
          </cell>
        </row>
        <row r="1032">
          <cell r="J1032" t="str">
            <v>Medellín</v>
          </cell>
          <cell r="K1032">
            <v>98.846333333333334</v>
          </cell>
          <cell r="L1032">
            <v>93.144999999999996</v>
          </cell>
          <cell r="M1032">
            <v>83.955666666666673</v>
          </cell>
          <cell r="N1032">
            <v>95.14666666666669</v>
          </cell>
          <cell r="O1032">
            <v>106.834</v>
          </cell>
          <cell r="AE1032" t="str">
            <v>Medellín</v>
          </cell>
          <cell r="AF1032">
            <v>14.402000000000001</v>
          </cell>
          <cell r="AG1032">
            <v>25.37166666666667</v>
          </cell>
          <cell r="AH1032">
            <v>23.995333333333335</v>
          </cell>
          <cell r="AI1032">
            <v>23.601333333333333</v>
          </cell>
          <cell r="AJ1032">
            <v>18.625</v>
          </cell>
        </row>
        <row r="1033">
          <cell r="J1033" t="str">
            <v>Cali</v>
          </cell>
          <cell r="K1033">
            <v>67.930000000000007</v>
          </cell>
          <cell r="L1033">
            <v>61.404333333333334</v>
          </cell>
          <cell r="M1033">
            <v>71.459333333333333</v>
          </cell>
          <cell r="N1033">
            <v>73.122333333333344</v>
          </cell>
          <cell r="O1033">
            <v>71.38</v>
          </cell>
          <cell r="AE1033" t="str">
            <v>Cali</v>
          </cell>
          <cell r="AF1033">
            <v>13.072333333333333</v>
          </cell>
          <cell r="AG1033">
            <v>18.358333333333334</v>
          </cell>
          <cell r="AH1033">
            <v>21.255333333333333</v>
          </cell>
          <cell r="AI1033">
            <v>21.268000000000001</v>
          </cell>
          <cell r="AJ1033">
            <v>16.387</v>
          </cell>
        </row>
        <row r="1034">
          <cell r="J1034" t="str">
            <v>Barranquilla</v>
          </cell>
          <cell r="K1034">
            <v>45.988999999999997</v>
          </cell>
          <cell r="L1034">
            <v>43.255666666666663</v>
          </cell>
          <cell r="M1034">
            <v>52.410666666666664</v>
          </cell>
          <cell r="N1034">
            <v>52.75533333333334</v>
          </cell>
          <cell r="O1034">
            <v>57.469666666666662</v>
          </cell>
          <cell r="AE1034" t="str">
            <v>Bucaramanga</v>
          </cell>
          <cell r="AF1034">
            <v>3.1186666666666674</v>
          </cell>
          <cell r="AG1034">
            <v>3.1876666666666664</v>
          </cell>
          <cell r="AH1034">
            <v>3.7766666666666668</v>
          </cell>
          <cell r="AI1034">
            <v>4.3579999999999997</v>
          </cell>
          <cell r="AJ1034">
            <v>6.8159999999999998</v>
          </cell>
        </row>
        <row r="1035">
          <cell r="J1035" t="str">
            <v>Bucaramanga</v>
          </cell>
          <cell r="K1035">
            <v>23.64</v>
          </cell>
          <cell r="L1035">
            <v>22.010333333333335</v>
          </cell>
          <cell r="M1035">
            <v>24.128</v>
          </cell>
          <cell r="N1035">
            <v>27.584</v>
          </cell>
          <cell r="O1035">
            <v>33.933</v>
          </cell>
          <cell r="AE1035" t="str">
            <v>Cúcuta</v>
          </cell>
          <cell r="AF1035">
            <v>3.13</v>
          </cell>
          <cell r="AG1035">
            <v>3.15</v>
          </cell>
          <cell r="AH1035">
            <v>4.6280000000000001</v>
          </cell>
          <cell r="AI1035">
            <v>5.5363333333333342</v>
          </cell>
          <cell r="AJ1035">
            <v>6.2669999999999995</v>
          </cell>
        </row>
        <row r="1036">
          <cell r="J1036" t="str">
            <v>Cartagena</v>
          </cell>
          <cell r="K1036">
            <v>26.144333333333336</v>
          </cell>
          <cell r="L1036">
            <v>25.659666666666666</v>
          </cell>
          <cell r="M1036">
            <v>23.54</v>
          </cell>
          <cell r="N1036">
            <v>27.181666666666668</v>
          </cell>
          <cell r="O1036">
            <v>29.619333333333334</v>
          </cell>
          <cell r="AE1036" t="str">
            <v>Pereira</v>
          </cell>
          <cell r="AF1036">
            <v>4.1946666666666674</v>
          </cell>
          <cell r="AG1036">
            <v>5.1773333333333333</v>
          </cell>
          <cell r="AH1036">
            <v>9.0743333333333336</v>
          </cell>
          <cell r="AI1036">
            <v>8.0069999999999997</v>
          </cell>
          <cell r="AJ1036">
            <v>5.1150000000000002</v>
          </cell>
        </row>
        <row r="1037">
          <cell r="J1037" t="str">
            <v>Cúcuta</v>
          </cell>
          <cell r="K1037">
            <v>20.320333333333334</v>
          </cell>
          <cell r="L1037">
            <v>21.819333333333333</v>
          </cell>
          <cell r="M1037">
            <v>21.677000000000003</v>
          </cell>
          <cell r="N1037">
            <v>21.585999999999999</v>
          </cell>
          <cell r="O1037">
            <v>23.652000000000001</v>
          </cell>
          <cell r="AE1037" t="str">
            <v>Ibagué</v>
          </cell>
          <cell r="AF1037">
            <v>2.2863333333333333</v>
          </cell>
          <cell r="AG1037">
            <v>3.8103333333333338</v>
          </cell>
          <cell r="AH1037">
            <v>3.0760000000000001</v>
          </cell>
          <cell r="AI1037">
            <v>5.2343333333333328</v>
          </cell>
          <cell r="AJ1037">
            <v>3.8059999999999996</v>
          </cell>
        </row>
        <row r="1038">
          <cell r="J1038" t="str">
            <v>Pereira</v>
          </cell>
          <cell r="K1038">
            <v>17.905333333333335</v>
          </cell>
          <cell r="L1038">
            <v>16.942333333333334</v>
          </cell>
          <cell r="M1038">
            <v>16.292999999999999</v>
          </cell>
          <cell r="N1038">
            <v>15.245666666666667</v>
          </cell>
          <cell r="O1038">
            <v>16.859666666666666</v>
          </cell>
          <cell r="AE1038" t="str">
            <v>Manizales</v>
          </cell>
          <cell r="AF1038">
            <v>2.1946666666666665</v>
          </cell>
          <cell r="AG1038">
            <v>3.6856666666666666</v>
          </cell>
          <cell r="AH1038">
            <v>4.2086666666666668</v>
          </cell>
          <cell r="AI1038">
            <v>4.5383333333333331</v>
          </cell>
          <cell r="AJ1038">
            <v>2.7833333333333332</v>
          </cell>
        </row>
        <row r="1039">
          <cell r="J1039" t="str">
            <v>Villavicencio</v>
          </cell>
          <cell r="K1039">
            <v>9.434333333333333</v>
          </cell>
          <cell r="L1039">
            <v>11.286333333333332</v>
          </cell>
          <cell r="M1039">
            <v>14.684666666666667</v>
          </cell>
          <cell r="N1039">
            <v>18.579999999999998</v>
          </cell>
          <cell r="O1039">
            <v>16.558666666666667</v>
          </cell>
          <cell r="AE1039" t="str">
            <v>Villavicencio</v>
          </cell>
          <cell r="AF1039">
            <v>1.5906666666666667</v>
          </cell>
          <cell r="AG1039">
            <v>2.2490000000000001</v>
          </cell>
          <cell r="AH1039">
            <v>2.9329999999999998</v>
          </cell>
          <cell r="AI1039">
            <v>3.1273333333333331</v>
          </cell>
          <cell r="AJ1039">
            <v>2.6769999999999996</v>
          </cell>
        </row>
        <row r="1040">
          <cell r="J1040" t="str">
            <v>Ibagué</v>
          </cell>
          <cell r="K1040">
            <v>11.549666666666667</v>
          </cell>
          <cell r="L1040">
            <v>12.010333333333334</v>
          </cell>
          <cell r="M1040">
            <v>13.034666666666666</v>
          </cell>
          <cell r="N1040">
            <v>14.109333333333334</v>
          </cell>
          <cell r="O1040">
            <v>15.934000000000003</v>
          </cell>
          <cell r="AE1040" t="str">
            <v>Cartagena</v>
          </cell>
          <cell r="AF1040">
            <v>2.0526666666666666</v>
          </cell>
          <cell r="AG1040">
            <v>1.6203333333333332</v>
          </cell>
          <cell r="AH1040">
            <v>5.9889999999999999</v>
          </cell>
          <cell r="AI1040">
            <v>2.5853333333333333</v>
          </cell>
          <cell r="AJ1040">
            <v>2.3763333333333332</v>
          </cell>
        </row>
        <row r="1041">
          <cell r="J1041" t="str">
            <v>Manizales</v>
          </cell>
          <cell r="K1041">
            <v>11.315333333333333</v>
          </cell>
          <cell r="L1041">
            <v>9.9676666666666662</v>
          </cell>
          <cell r="M1041">
            <v>10.268000000000001</v>
          </cell>
          <cell r="N1041">
            <v>9.3596666666666675</v>
          </cell>
          <cell r="O1041">
            <v>13.454666666666668</v>
          </cell>
          <cell r="AE1041" t="str">
            <v>Pasto</v>
          </cell>
          <cell r="AF1041">
            <v>1.4803333333333335</v>
          </cell>
          <cell r="AG1041">
            <v>2.2719999999999998</v>
          </cell>
          <cell r="AH1041">
            <v>3.3286666666666669</v>
          </cell>
          <cell r="AI1041">
            <v>2.3573333333333331</v>
          </cell>
          <cell r="AJ1041">
            <v>1.7529999999999999</v>
          </cell>
        </row>
        <row r="1042">
          <cell r="J1042" t="str">
            <v>Montería</v>
          </cell>
          <cell r="K1042">
            <v>8.2803333333333331</v>
          </cell>
          <cell r="L1042">
            <v>7.9796666666666667</v>
          </cell>
          <cell r="M1042">
            <v>7.7926666666666664</v>
          </cell>
          <cell r="N1042">
            <v>9.6809999999999992</v>
          </cell>
          <cell r="O1042">
            <v>10.262333333333332</v>
          </cell>
          <cell r="AE1042" t="str">
            <v>Montería</v>
          </cell>
          <cell r="AF1042">
            <v>1.6723333333333334</v>
          </cell>
          <cell r="AG1042">
            <v>1.6273333333333333</v>
          </cell>
          <cell r="AH1042">
            <v>2.2616666666666667</v>
          </cell>
          <cell r="AI1042">
            <v>2.2276666666666665</v>
          </cell>
          <cell r="AJ1042">
            <v>1.7463333333333333</v>
          </cell>
        </row>
        <row r="1043">
          <cell r="J1043" t="str">
            <v>Pasto</v>
          </cell>
          <cell r="K1043">
            <v>6.5636666666666663</v>
          </cell>
          <cell r="L1043">
            <v>6.8319999999999999</v>
          </cell>
          <cell r="M1043">
            <v>6.4249999999999998</v>
          </cell>
          <cell r="N1043">
            <v>7.7233333333333336</v>
          </cell>
          <cell r="O1043">
            <v>8.8650000000000002</v>
          </cell>
          <cell r="AE1043" t="str">
            <v>Barranquilla</v>
          </cell>
          <cell r="AF1043">
            <v>3.548</v>
          </cell>
          <cell r="AG1043">
            <v>4.176333333333333</v>
          </cell>
          <cell r="AH1043">
            <v>2.359</v>
          </cell>
          <cell r="AI1043">
            <v>2.6636666666666664</v>
          </cell>
          <cell r="AJ1043">
            <v>1.3173333333333332</v>
          </cell>
        </row>
        <row r="1062">
          <cell r="J1062" t="str">
            <v>Colombia</v>
          </cell>
          <cell r="K1062">
            <v>4517.0980000000009</v>
          </cell>
          <cell r="L1062">
            <v>4618.6223333333328</v>
          </cell>
          <cell r="M1062">
            <v>4870.6310000000003</v>
          </cell>
          <cell r="N1062">
            <v>5238.3976666666667</v>
          </cell>
          <cell r="O1062">
            <v>5501.5950000000003</v>
          </cell>
          <cell r="AE1062" t="str">
            <v>Colombia</v>
          </cell>
          <cell r="AF1062">
            <v>458.029</v>
          </cell>
          <cell r="AG1062">
            <v>424.22399999999999</v>
          </cell>
          <cell r="AH1062">
            <v>578.13633333333337</v>
          </cell>
          <cell r="AI1062">
            <v>561.99833333333333</v>
          </cell>
          <cell r="AJ1062">
            <v>500.89200000000005</v>
          </cell>
        </row>
        <row r="1063">
          <cell r="J1063" t="str">
            <v>Bogotá</v>
          </cell>
          <cell r="K1063">
            <v>828.11933333333343</v>
          </cell>
          <cell r="L1063">
            <v>937.0333333333333</v>
          </cell>
          <cell r="M1063">
            <v>946.33699999999999</v>
          </cell>
          <cell r="N1063">
            <v>1114.99</v>
          </cell>
          <cell r="O1063">
            <v>1165.002</v>
          </cell>
          <cell r="AE1063" t="str">
            <v>Bogotá</v>
          </cell>
          <cell r="AF1063">
            <v>98.177333333333323</v>
          </cell>
          <cell r="AG1063">
            <v>78.625666666666675</v>
          </cell>
          <cell r="AH1063">
            <v>110.81033333333335</v>
          </cell>
          <cell r="AI1063">
            <v>110.99366666666667</v>
          </cell>
          <cell r="AJ1063">
            <v>81.986999999999995</v>
          </cell>
        </row>
        <row r="1064">
          <cell r="J1064" t="str">
            <v>Medellín</v>
          </cell>
          <cell r="K1064">
            <v>390.80266666666665</v>
          </cell>
          <cell r="L1064">
            <v>411.22899999999998</v>
          </cell>
          <cell r="M1064">
            <v>456.14466666666675</v>
          </cell>
          <cell r="N1064">
            <v>463.13866666666667</v>
          </cell>
          <cell r="O1064">
            <v>506.57066666666668</v>
          </cell>
          <cell r="AE1064" t="str">
            <v>Medellín</v>
          </cell>
          <cell r="AF1064">
            <v>44.362666666666662</v>
          </cell>
          <cell r="AG1064">
            <v>50.55866666666666</v>
          </cell>
          <cell r="AH1064">
            <v>67.899000000000001</v>
          </cell>
          <cell r="AI1064">
            <v>59.135999999999996</v>
          </cell>
          <cell r="AJ1064">
            <v>50.351333333333336</v>
          </cell>
        </row>
        <row r="1065">
          <cell r="J1065" t="str">
            <v>Cali</v>
          </cell>
          <cell r="K1065">
            <v>294.24200000000002</v>
          </cell>
          <cell r="L1065">
            <v>316.81366666666668</v>
          </cell>
          <cell r="M1065">
            <v>345.32499999999999</v>
          </cell>
          <cell r="N1065">
            <v>364.91666666666669</v>
          </cell>
          <cell r="O1065">
            <v>344.40499999999997</v>
          </cell>
          <cell r="AE1065" t="str">
            <v>Cali</v>
          </cell>
          <cell r="AF1065">
            <v>31.966666666666669</v>
          </cell>
          <cell r="AG1065">
            <v>34.988666666666667</v>
          </cell>
          <cell r="AH1065">
            <v>46.822000000000003</v>
          </cell>
          <cell r="AI1065">
            <v>48.43866666666667</v>
          </cell>
          <cell r="AJ1065">
            <v>47.580333333333328</v>
          </cell>
        </row>
        <row r="1066">
          <cell r="J1066" t="str">
            <v>Barranquilla</v>
          </cell>
          <cell r="K1066">
            <v>202.61766666666665</v>
          </cell>
          <cell r="L1066">
            <v>207.49866666666665</v>
          </cell>
          <cell r="M1066">
            <v>236.77700000000002</v>
          </cell>
          <cell r="N1066">
            <v>234.48</v>
          </cell>
          <cell r="O1066">
            <v>260.61799999999999</v>
          </cell>
          <cell r="AE1066" t="str">
            <v>Barranquilla</v>
          </cell>
          <cell r="AF1066">
            <v>17.79</v>
          </cell>
          <cell r="AG1066">
            <v>16.628666666666664</v>
          </cell>
          <cell r="AH1066">
            <v>19.405999999999999</v>
          </cell>
          <cell r="AI1066">
            <v>20.445333333333334</v>
          </cell>
          <cell r="AJ1066">
            <v>20.289000000000001</v>
          </cell>
        </row>
        <row r="1067">
          <cell r="J1067" t="str">
            <v>Bucaramanga</v>
          </cell>
          <cell r="K1067">
            <v>139.71533333333332</v>
          </cell>
          <cell r="L1067">
            <v>148.69766666666666</v>
          </cell>
          <cell r="M1067">
            <v>159.33833333333334</v>
          </cell>
          <cell r="N1067">
            <v>163.56566666666666</v>
          </cell>
          <cell r="O1067">
            <v>160.69066666666666</v>
          </cell>
          <cell r="AE1067" t="str">
            <v>Cúcuta</v>
          </cell>
          <cell r="AF1067">
            <v>7.9926666666666675</v>
          </cell>
          <cell r="AG1067">
            <v>8.7063333333333333</v>
          </cell>
          <cell r="AH1067">
            <v>10.991666666666667</v>
          </cell>
          <cell r="AI1067">
            <v>14.511333333333333</v>
          </cell>
          <cell r="AJ1067">
            <v>17.12</v>
          </cell>
        </row>
        <row r="1068">
          <cell r="J1068" t="str">
            <v>Cúcuta</v>
          </cell>
          <cell r="K1068">
            <v>116.72566666666667</v>
          </cell>
          <cell r="L1068">
            <v>115.81066666666668</v>
          </cell>
          <cell r="M1068">
            <v>116.35833333333333</v>
          </cell>
          <cell r="N1068">
            <v>118.98266666666666</v>
          </cell>
          <cell r="O1068">
            <v>127.62133333333334</v>
          </cell>
          <cell r="AE1068" t="str">
            <v>Bucaramanga</v>
          </cell>
          <cell r="AF1068">
            <v>6.1126666666666667</v>
          </cell>
          <cell r="AG1068">
            <v>10.112333333333334</v>
          </cell>
          <cell r="AH1068">
            <v>12.870333333333333</v>
          </cell>
          <cell r="AI1068">
            <v>16.826333333333334</v>
          </cell>
          <cell r="AJ1068">
            <v>14.693666666666667</v>
          </cell>
        </row>
        <row r="1069">
          <cell r="J1069" t="str">
            <v>Cartagena</v>
          </cell>
          <cell r="K1069">
            <v>100.54466666666667</v>
          </cell>
          <cell r="L1069">
            <v>92.666666666666671</v>
          </cell>
          <cell r="M1069">
            <v>103.11033333333334</v>
          </cell>
          <cell r="N1069">
            <v>108.09266666666667</v>
          </cell>
          <cell r="O1069">
            <v>119.23733333333332</v>
          </cell>
          <cell r="AE1069" t="str">
            <v>Pereira</v>
          </cell>
          <cell r="AF1069">
            <v>9.1679999999999993</v>
          </cell>
          <cell r="AG1069">
            <v>8.2329999999999988</v>
          </cell>
          <cell r="AH1069">
            <v>20.54</v>
          </cell>
          <cell r="AI1069">
            <v>17.163</v>
          </cell>
          <cell r="AJ1069">
            <v>14.558333333333335</v>
          </cell>
        </row>
        <row r="1070">
          <cell r="J1070" t="str">
            <v>Pereira</v>
          </cell>
          <cell r="K1070">
            <v>78.825333333333333</v>
          </cell>
          <cell r="L1070">
            <v>76.144000000000005</v>
          </cell>
          <cell r="M1070">
            <v>78.35766666666666</v>
          </cell>
          <cell r="N1070">
            <v>83.543000000000006</v>
          </cell>
          <cell r="O1070">
            <v>96.49433333333333</v>
          </cell>
          <cell r="AE1070" t="str">
            <v>Ibagué</v>
          </cell>
          <cell r="AF1070">
            <v>8.113999999999999</v>
          </cell>
          <cell r="AG1070">
            <v>14.015666666666666</v>
          </cell>
          <cell r="AH1070">
            <v>10.701000000000001</v>
          </cell>
          <cell r="AI1070">
            <v>12.532333333333334</v>
          </cell>
          <cell r="AJ1070">
            <v>13.563000000000001</v>
          </cell>
        </row>
        <row r="1071">
          <cell r="J1071" t="str">
            <v>Ibagué</v>
          </cell>
          <cell r="K1071">
            <v>71.787999999999997</v>
          </cell>
          <cell r="L1071">
            <v>75.054666666666662</v>
          </cell>
          <cell r="M1071">
            <v>72.378</v>
          </cell>
          <cell r="N1071">
            <v>71.210333333333338</v>
          </cell>
          <cell r="O1071">
            <v>87.421000000000006</v>
          </cell>
          <cell r="AE1071" t="str">
            <v>Cartagena</v>
          </cell>
          <cell r="AF1071">
            <v>13.298666666666668</v>
          </cell>
          <cell r="AG1071">
            <v>9.3043333333333322</v>
          </cell>
          <cell r="AH1071">
            <v>11.255666666666668</v>
          </cell>
          <cell r="AI1071">
            <v>8.1106666666666669</v>
          </cell>
          <cell r="AJ1071">
            <v>8.8706666666666667</v>
          </cell>
        </row>
        <row r="1072">
          <cell r="J1072" t="str">
            <v>Villavicencio</v>
          </cell>
          <cell r="K1072">
            <v>64.522999999999996</v>
          </cell>
          <cell r="L1072">
            <v>64.474999999999994</v>
          </cell>
          <cell r="M1072">
            <v>67.976666666666674</v>
          </cell>
          <cell r="N1072">
            <v>69.509</v>
          </cell>
          <cell r="O1072">
            <v>75.067000000000007</v>
          </cell>
          <cell r="AE1072" t="str">
            <v>Villavicencio</v>
          </cell>
          <cell r="AF1072">
            <v>5.4766666666666666</v>
          </cell>
          <cell r="AG1072">
            <v>6.7446666666666673</v>
          </cell>
          <cell r="AH1072">
            <v>5.714666666666667</v>
          </cell>
          <cell r="AI1072">
            <v>8.559333333333333</v>
          </cell>
          <cell r="AJ1072">
            <v>7.6193333333333326</v>
          </cell>
        </row>
        <row r="1073">
          <cell r="J1073" t="str">
            <v>Pasto</v>
          </cell>
          <cell r="K1073">
            <v>49.198666666666668</v>
          </cell>
          <cell r="L1073">
            <v>45.717999999999996</v>
          </cell>
          <cell r="M1073">
            <v>50.677333333333337</v>
          </cell>
          <cell r="N1073">
            <v>54.671666666666674</v>
          </cell>
          <cell r="O1073">
            <v>60.633333333333326</v>
          </cell>
          <cell r="AE1073" t="str">
            <v>Pasto</v>
          </cell>
          <cell r="AF1073">
            <v>6.8609999999999998</v>
          </cell>
          <cell r="AG1073">
            <v>5.9913333333333334</v>
          </cell>
          <cell r="AH1073">
            <v>10.318999999999999</v>
          </cell>
          <cell r="AI1073">
            <v>8.5323333333333338</v>
          </cell>
          <cell r="AJ1073">
            <v>6.2570000000000006</v>
          </cell>
        </row>
        <row r="1074">
          <cell r="J1074" t="str">
            <v>Manizales</v>
          </cell>
          <cell r="K1074">
            <v>46.786666666666662</v>
          </cell>
          <cell r="L1074">
            <v>41.930666666666667</v>
          </cell>
          <cell r="M1074">
            <v>49.479666666666667</v>
          </cell>
          <cell r="N1074">
            <v>50.454000000000001</v>
          </cell>
          <cell r="O1074">
            <v>51.920666666666669</v>
          </cell>
          <cell r="AE1074" t="str">
            <v>Manizales</v>
          </cell>
          <cell r="AF1074">
            <v>5.4596666666666671</v>
          </cell>
          <cell r="AG1074">
            <v>6.8476666666666661</v>
          </cell>
          <cell r="AH1074">
            <v>8.6649999999999991</v>
          </cell>
          <cell r="AI1074">
            <v>7.9253333333333336</v>
          </cell>
          <cell r="AJ1074">
            <v>6.230666666666667</v>
          </cell>
        </row>
        <row r="1075">
          <cell r="J1075" t="str">
            <v>Montería</v>
          </cell>
          <cell r="K1075">
            <v>43.890999999999998</v>
          </cell>
          <cell r="L1075">
            <v>44.741000000000007</v>
          </cell>
          <cell r="M1075">
            <v>44.057333333333332</v>
          </cell>
          <cell r="N1075">
            <v>49.946666666666665</v>
          </cell>
          <cell r="O1075">
            <v>48.672333333333334</v>
          </cell>
          <cell r="AE1075" t="str">
            <v>Montería</v>
          </cell>
          <cell r="AF1075">
            <v>3.7729999999999997</v>
          </cell>
          <cell r="AG1075">
            <v>6.636333333333333</v>
          </cell>
          <cell r="AH1075">
            <v>7.1286666666666667</v>
          </cell>
          <cell r="AI1075">
            <v>6.2203333333333335</v>
          </cell>
          <cell r="AJ1075">
            <v>5.44</v>
          </cell>
        </row>
        <row r="1094">
          <cell r="J1094" t="str">
            <v>Colombia</v>
          </cell>
          <cell r="K1094">
            <v>1470.3516666666667</v>
          </cell>
          <cell r="L1094">
            <v>1425.4733333333334</v>
          </cell>
          <cell r="M1094">
            <v>1551.7103333333332</v>
          </cell>
          <cell r="N1094">
            <v>1648.2323333333334</v>
          </cell>
          <cell r="O1094">
            <v>1686.2643333333333</v>
          </cell>
          <cell r="AE1094" t="str">
            <v>Colombia</v>
          </cell>
          <cell r="AF1094">
            <v>121.387</v>
          </cell>
          <cell r="AG1094">
            <v>127.42033333333332</v>
          </cell>
          <cell r="AH1094">
            <v>155.02166666666668</v>
          </cell>
          <cell r="AI1094">
            <v>136.35199999999998</v>
          </cell>
          <cell r="AJ1094">
            <v>131.57666666666668</v>
          </cell>
        </row>
        <row r="1095">
          <cell r="J1095" t="str">
            <v>Bogotá</v>
          </cell>
          <cell r="K1095">
            <v>331.35899999999998</v>
          </cell>
          <cell r="L1095">
            <v>306.78133333333329</v>
          </cell>
          <cell r="M1095">
            <v>325.97000000000003</v>
          </cell>
          <cell r="N1095">
            <v>341.315</v>
          </cell>
          <cell r="O1095">
            <v>392.89533333333333</v>
          </cell>
          <cell r="AE1095" t="str">
            <v>Bogotá</v>
          </cell>
          <cell r="AF1095">
            <v>16.745666666666665</v>
          </cell>
          <cell r="AG1095">
            <v>27.378333333333334</v>
          </cell>
          <cell r="AH1095">
            <v>37.508000000000003</v>
          </cell>
          <cell r="AI1095">
            <v>28.369666666666671</v>
          </cell>
          <cell r="AJ1095">
            <v>26.786666666666665</v>
          </cell>
        </row>
        <row r="1096">
          <cell r="J1096" t="str">
            <v>Medellín</v>
          </cell>
          <cell r="K1096">
            <v>117.548</v>
          </cell>
          <cell r="L1096">
            <v>120.86466666666666</v>
          </cell>
          <cell r="M1096">
            <v>119.55633333333333</v>
          </cell>
          <cell r="N1096">
            <v>145.476</v>
          </cell>
          <cell r="O1096">
            <v>141.69899999999998</v>
          </cell>
          <cell r="AE1096" t="str">
            <v>Medellín</v>
          </cell>
          <cell r="AF1096">
            <v>8.94</v>
          </cell>
          <cell r="AG1096">
            <v>11.791333333333334</v>
          </cell>
          <cell r="AH1096">
            <v>17.206999999999997</v>
          </cell>
          <cell r="AI1096">
            <v>11.289000000000001</v>
          </cell>
          <cell r="AJ1096">
            <v>12.133333333333333</v>
          </cell>
        </row>
        <row r="1097">
          <cell r="J1097" t="str">
            <v>Cali</v>
          </cell>
          <cell r="K1097">
            <v>95.533333333333346</v>
          </cell>
          <cell r="L1097">
            <v>86.819666666666663</v>
          </cell>
          <cell r="M1097">
            <v>101.26733333333334</v>
          </cell>
          <cell r="N1097">
            <v>88.492999999999995</v>
          </cell>
          <cell r="O1097">
            <v>107.455</v>
          </cell>
          <cell r="AE1097" t="str">
            <v>Cali</v>
          </cell>
          <cell r="AF1097">
            <v>8.3123333333333331</v>
          </cell>
          <cell r="AG1097">
            <v>8.0399999999999991</v>
          </cell>
          <cell r="AH1097">
            <v>8.8066666666666666</v>
          </cell>
          <cell r="AI1097">
            <v>7.1150000000000002</v>
          </cell>
          <cell r="AJ1097">
            <v>11.625666666666667</v>
          </cell>
        </row>
        <row r="1098">
          <cell r="J1098" t="str">
            <v>Barranquilla</v>
          </cell>
          <cell r="K1098">
            <v>85.970666666666673</v>
          </cell>
          <cell r="L1098">
            <v>79.826000000000008</v>
          </cell>
          <cell r="M1098">
            <v>76.39</v>
          </cell>
          <cell r="N1098">
            <v>80.845333333333329</v>
          </cell>
          <cell r="O1098">
            <v>83.302333333333323</v>
          </cell>
          <cell r="AE1098" t="str">
            <v>Barranquilla</v>
          </cell>
          <cell r="AF1098">
            <v>5.34</v>
          </cell>
          <cell r="AG1098">
            <v>6.9916666666666663</v>
          </cell>
          <cell r="AH1098">
            <v>8.7983333333333338</v>
          </cell>
          <cell r="AI1098">
            <v>5.9579999999999993</v>
          </cell>
          <cell r="AJ1098">
            <v>5.719666666666666</v>
          </cell>
        </row>
        <row r="1099">
          <cell r="J1099" t="str">
            <v>Cartagena</v>
          </cell>
          <cell r="K1099">
            <v>45.945666666666661</v>
          </cell>
          <cell r="L1099">
            <v>46.654666666666664</v>
          </cell>
          <cell r="M1099">
            <v>46.131666666666668</v>
          </cell>
          <cell r="N1099">
            <v>56.251666666666665</v>
          </cell>
          <cell r="O1099">
            <v>54.440333333333335</v>
          </cell>
          <cell r="AE1099" t="str">
            <v>Bucaramanga</v>
          </cell>
          <cell r="AF1099">
            <v>2.3180000000000001</v>
          </cell>
          <cell r="AG1099">
            <v>2.4656666666666669</v>
          </cell>
          <cell r="AH1099">
            <v>3.2713333333333332</v>
          </cell>
          <cell r="AI1099">
            <v>3.7316666666666669</v>
          </cell>
          <cell r="AJ1099">
            <v>4.113666666666667</v>
          </cell>
        </row>
        <row r="1100">
          <cell r="J1100" t="str">
            <v>Bucaramanga</v>
          </cell>
          <cell r="K1100">
            <v>41.913333333333334</v>
          </cell>
          <cell r="L1100">
            <v>38.697333333333326</v>
          </cell>
          <cell r="M1100">
            <v>49.178999999999995</v>
          </cell>
          <cell r="N1100">
            <v>60.234000000000002</v>
          </cell>
          <cell r="O1100">
            <v>53.206333333333333</v>
          </cell>
          <cell r="AE1100" t="str">
            <v>Pereira</v>
          </cell>
          <cell r="AF1100">
            <v>1.7889999999999999</v>
          </cell>
          <cell r="AG1100">
            <v>1.9496666666666667</v>
          </cell>
          <cell r="AH1100">
            <v>3.4633333333333329</v>
          </cell>
          <cell r="AI1100">
            <v>4.062333333333334</v>
          </cell>
          <cell r="AJ1100">
            <v>3.7393333333333332</v>
          </cell>
        </row>
        <row r="1101">
          <cell r="J1101" t="str">
            <v>Cúcuta</v>
          </cell>
          <cell r="K1101">
            <v>31.278666666666666</v>
          </cell>
          <cell r="L1101">
            <v>34.517000000000003</v>
          </cell>
          <cell r="M1101">
            <v>32.064</v>
          </cell>
          <cell r="N1101">
            <v>32.390666666666668</v>
          </cell>
          <cell r="O1101">
            <v>36.880000000000003</v>
          </cell>
          <cell r="AE1101" t="str">
            <v>Ibagué</v>
          </cell>
          <cell r="AF1101">
            <v>2.3443333333333336</v>
          </cell>
          <cell r="AG1101">
            <v>2.7366666666666668</v>
          </cell>
          <cell r="AH1101">
            <v>2.9713333333333334</v>
          </cell>
          <cell r="AI1101">
            <v>3.4986666666666668</v>
          </cell>
          <cell r="AJ1101">
            <v>3.4126666666666665</v>
          </cell>
        </row>
        <row r="1102">
          <cell r="J1102" t="str">
            <v>Pereira</v>
          </cell>
          <cell r="K1102">
            <v>21.66333333333333</v>
          </cell>
          <cell r="L1102">
            <v>22.569333333333333</v>
          </cell>
          <cell r="M1102">
            <v>22.536333333333335</v>
          </cell>
          <cell r="N1102">
            <v>21.925666666666668</v>
          </cell>
          <cell r="O1102">
            <v>22.463999999999999</v>
          </cell>
          <cell r="AE1102" t="str">
            <v>Cúcuta</v>
          </cell>
          <cell r="AF1102">
            <v>1.3536666666666666</v>
          </cell>
          <cell r="AG1102">
            <v>1.4636666666666667</v>
          </cell>
          <cell r="AH1102">
            <v>1.8780000000000001</v>
          </cell>
          <cell r="AI1102">
            <v>4.1333333333333337</v>
          </cell>
          <cell r="AJ1102">
            <v>3.0623333333333336</v>
          </cell>
        </row>
        <row r="1103">
          <cell r="J1103" t="str">
            <v>Villavicencio</v>
          </cell>
          <cell r="K1103">
            <v>19.358666666666668</v>
          </cell>
          <cell r="L1103">
            <v>20.298000000000002</v>
          </cell>
          <cell r="M1103">
            <v>22.355</v>
          </cell>
          <cell r="N1103">
            <v>19.962</v>
          </cell>
          <cell r="O1103">
            <v>21.244333333333334</v>
          </cell>
          <cell r="AE1103" t="str">
            <v>Cartagena</v>
          </cell>
          <cell r="AF1103">
            <v>3.2029999999999998</v>
          </cell>
          <cell r="AG1103">
            <v>2.0103333333333331</v>
          </cell>
          <cell r="AH1103">
            <v>2.3003333333333336</v>
          </cell>
          <cell r="AI1103">
            <v>3.0593333333333335</v>
          </cell>
          <cell r="AJ1103">
            <v>2.9233333333333333</v>
          </cell>
        </row>
        <row r="1104">
          <cell r="J1104" t="str">
            <v>Ibagué</v>
          </cell>
          <cell r="K1104">
            <v>23.931999999999999</v>
          </cell>
          <cell r="L1104">
            <v>22.259333333333334</v>
          </cell>
          <cell r="M1104">
            <v>22.386666666666667</v>
          </cell>
          <cell r="N1104">
            <v>19.36066666666667</v>
          </cell>
          <cell r="O1104">
            <v>21.074333333333332</v>
          </cell>
          <cell r="AE1104" t="str">
            <v>Pasto</v>
          </cell>
          <cell r="AF1104">
            <v>2.1076666666666668</v>
          </cell>
          <cell r="AG1104">
            <v>2.448</v>
          </cell>
          <cell r="AH1104">
            <v>3.1316666666666664</v>
          </cell>
          <cell r="AI1104">
            <v>1.6926666666666665</v>
          </cell>
          <cell r="AJ1104">
            <v>2.1883333333333335</v>
          </cell>
        </row>
        <row r="1105">
          <cell r="J1105" t="str">
            <v>Pasto</v>
          </cell>
          <cell r="K1105">
            <v>16.97133333333333</v>
          </cell>
          <cell r="L1105">
            <v>15.371666666666668</v>
          </cell>
          <cell r="M1105">
            <v>18.734666666666666</v>
          </cell>
          <cell r="N1105">
            <v>17.322333333333333</v>
          </cell>
          <cell r="O1105">
            <v>19.156666666666666</v>
          </cell>
          <cell r="AE1105" t="str">
            <v>Manizales</v>
          </cell>
          <cell r="AF1105">
            <v>1.1976666666666664</v>
          </cell>
          <cell r="AG1105">
            <v>2.3923333333333332</v>
          </cell>
          <cell r="AH1105">
            <v>2.9123333333333332</v>
          </cell>
          <cell r="AI1105">
            <v>3.734</v>
          </cell>
          <cell r="AJ1105">
            <v>1.8856666666666666</v>
          </cell>
        </row>
        <row r="1106">
          <cell r="J1106" t="str">
            <v>Montería</v>
          </cell>
          <cell r="K1106">
            <v>14.924666666666667</v>
          </cell>
          <cell r="L1106">
            <v>16.495333333333331</v>
          </cell>
          <cell r="M1106">
            <v>19.874333333333336</v>
          </cell>
          <cell r="N1106">
            <v>14.991999999999999</v>
          </cell>
          <cell r="O1106">
            <v>17.315666666666669</v>
          </cell>
          <cell r="AE1106" t="str">
            <v>Villavicencio</v>
          </cell>
          <cell r="AF1106">
            <v>1.2126666666666666</v>
          </cell>
          <cell r="AG1106">
            <v>1.4633333333333336</v>
          </cell>
          <cell r="AH1106">
            <v>1.9020000000000001</v>
          </cell>
          <cell r="AI1106">
            <v>2.4096666666666668</v>
          </cell>
          <cell r="AJ1106">
            <v>1.7710000000000001</v>
          </cell>
        </row>
        <row r="1107">
          <cell r="J1107" t="str">
            <v>Manizales</v>
          </cell>
          <cell r="K1107">
            <v>14.992000000000003</v>
          </cell>
          <cell r="L1107">
            <v>14.159666666666666</v>
          </cell>
          <cell r="M1107">
            <v>14.935</v>
          </cell>
          <cell r="N1107">
            <v>14.778</v>
          </cell>
          <cell r="O1107">
            <v>14.755333333333335</v>
          </cell>
          <cell r="AE1107" t="str">
            <v>Montería</v>
          </cell>
          <cell r="AF1107">
            <v>1.936333333333333</v>
          </cell>
          <cell r="AG1107">
            <v>1.4906666666666666</v>
          </cell>
          <cell r="AH1107">
            <v>1.4713333333333332</v>
          </cell>
          <cell r="AI1107">
            <v>2.0619999999999998</v>
          </cell>
          <cell r="AJ1107">
            <v>0.84866666666666657</v>
          </cell>
        </row>
        <row r="1126">
          <cell r="J1126" t="str">
            <v>Colombia</v>
          </cell>
          <cell r="K1126">
            <v>222.96799999999999</v>
          </cell>
          <cell r="L1126">
            <v>225.08133333333333</v>
          </cell>
          <cell r="M1126">
            <v>215.14700000000002</v>
          </cell>
          <cell r="N1126">
            <v>248.67733333333331</v>
          </cell>
          <cell r="O1126">
            <v>246.73600000000002</v>
          </cell>
          <cell r="AE1126" t="str">
            <v>Colombia</v>
          </cell>
          <cell r="AF1126">
            <v>27.736000000000001</v>
          </cell>
          <cell r="AG1126">
            <v>20.690333333333331</v>
          </cell>
          <cell r="AH1126">
            <v>28.401666666666667</v>
          </cell>
          <cell r="AI1126">
            <v>20.268666666666665</v>
          </cell>
          <cell r="AJ1126">
            <v>27.165333333333336</v>
          </cell>
        </row>
        <row r="1127">
          <cell r="J1127" t="str">
            <v>Bogotá</v>
          </cell>
          <cell r="K1127">
            <v>85.137333333333331</v>
          </cell>
          <cell r="L1127">
            <v>86.919666666666672</v>
          </cell>
          <cell r="M1127">
            <v>91.552999999999997</v>
          </cell>
          <cell r="N1127">
            <v>118.79333333333334</v>
          </cell>
          <cell r="O1127">
            <v>101.577</v>
          </cell>
          <cell r="AE1127" t="str">
            <v>Bogotá</v>
          </cell>
          <cell r="AF1127">
            <v>16.503666666666668</v>
          </cell>
          <cell r="AG1127">
            <v>7.2610000000000001</v>
          </cell>
          <cell r="AH1127">
            <v>14.713666666666668</v>
          </cell>
          <cell r="AI1127">
            <v>3.5856666666666666</v>
          </cell>
          <cell r="AJ1127">
            <v>9.6489999999999991</v>
          </cell>
        </row>
        <row r="1128">
          <cell r="J1128" t="str">
            <v>Medellín</v>
          </cell>
          <cell r="K1128">
            <v>32.993333333333332</v>
          </cell>
          <cell r="L1128">
            <v>34.131999999999998</v>
          </cell>
          <cell r="M1128">
            <v>26.585666666666668</v>
          </cell>
          <cell r="N1128">
            <v>27.443999999999999</v>
          </cell>
          <cell r="O1128">
            <v>38.444333333333326</v>
          </cell>
          <cell r="AE1128" t="str">
            <v>Cali</v>
          </cell>
          <cell r="AF1128">
            <v>1.6539999999999999</v>
          </cell>
          <cell r="AG1128">
            <v>1.4890000000000001</v>
          </cell>
          <cell r="AH1128">
            <v>1.3049999999999999</v>
          </cell>
          <cell r="AI1128">
            <v>0.8623333333333334</v>
          </cell>
          <cell r="AJ1128">
            <v>3.9726666666666666</v>
          </cell>
        </row>
        <row r="1129">
          <cell r="J1129" t="str">
            <v>Cali</v>
          </cell>
          <cell r="K1129">
            <v>18.706666666666667</v>
          </cell>
          <cell r="L1129">
            <v>22.146333333333331</v>
          </cell>
          <cell r="M1129">
            <v>13.746</v>
          </cell>
          <cell r="N1129">
            <v>16.03833333333333</v>
          </cell>
          <cell r="O1129">
            <v>19.841999999999999</v>
          </cell>
          <cell r="AE1129" t="str">
            <v>Medellín</v>
          </cell>
          <cell r="AF1129">
            <v>1.4509999999999998</v>
          </cell>
          <cell r="AG1129">
            <v>1.6536666666666668</v>
          </cell>
          <cell r="AH1129">
            <v>1.6663333333333332</v>
          </cell>
          <cell r="AI1129">
            <v>2.3866666666666667</v>
          </cell>
          <cell r="AJ1129">
            <v>2.8029999999999995</v>
          </cell>
        </row>
        <row r="1130">
          <cell r="J1130" t="str">
            <v>Barranquilla</v>
          </cell>
          <cell r="K1130">
            <v>9.5609999999999999</v>
          </cell>
          <cell r="L1130">
            <v>11.621</v>
          </cell>
          <cell r="M1130">
            <v>11.183</v>
          </cell>
          <cell r="N1130">
            <v>9.1676666666666673</v>
          </cell>
          <cell r="O1130">
            <v>14.869333333333332</v>
          </cell>
          <cell r="AE1130" t="str">
            <v>Barranquilla</v>
          </cell>
          <cell r="AF1130">
            <v>1.163</v>
          </cell>
          <cell r="AG1130">
            <v>0.44866666666666671</v>
          </cell>
          <cell r="AH1130">
            <v>0.58666666666666656</v>
          </cell>
          <cell r="AI1130">
            <v>0.96866666666666656</v>
          </cell>
          <cell r="AJ1130">
            <v>1.4580000000000002</v>
          </cell>
        </row>
        <row r="1131">
          <cell r="J1131" t="str">
            <v>Bucaramanga</v>
          </cell>
          <cell r="K1131">
            <v>5.6836666666666664</v>
          </cell>
          <cell r="L1131">
            <v>7.043333333333333</v>
          </cell>
          <cell r="M1131">
            <v>9.2393333333333327</v>
          </cell>
          <cell r="N1131">
            <v>5.7403333333333331</v>
          </cell>
          <cell r="O1131">
            <v>6.0809999999999995</v>
          </cell>
          <cell r="AE1131" t="str">
            <v>Ibagué</v>
          </cell>
          <cell r="AF1131">
            <v>0.39566666666666667</v>
          </cell>
          <cell r="AG1131">
            <v>0.81300000000000006</v>
          </cell>
          <cell r="AH1131">
            <v>0.22033333333333335</v>
          </cell>
          <cell r="AI1131">
            <v>0.89933333333333332</v>
          </cell>
          <cell r="AJ1131">
            <v>0.71766666666666667</v>
          </cell>
        </row>
        <row r="1132">
          <cell r="J1132" t="str">
            <v>Cartagena</v>
          </cell>
          <cell r="K1132">
            <v>4.2746666666666675</v>
          </cell>
          <cell r="L1132">
            <v>4.2183333333333337</v>
          </cell>
          <cell r="M1132">
            <v>4.4196666666666671</v>
          </cell>
          <cell r="N1132">
            <v>4.514333333333334</v>
          </cell>
          <cell r="O1132">
            <v>4.6936666666666662</v>
          </cell>
          <cell r="AE1132" t="str">
            <v>Bucaramanga</v>
          </cell>
          <cell r="AF1132">
            <v>0.95366666666666677</v>
          </cell>
          <cell r="AG1132">
            <v>0.34200000000000003</v>
          </cell>
          <cell r="AH1132">
            <v>1.0103333333333333</v>
          </cell>
          <cell r="AI1132">
            <v>0.40566666666666662</v>
          </cell>
          <cell r="AJ1132">
            <v>0.624</v>
          </cell>
        </row>
        <row r="1133">
          <cell r="J1133" t="str">
            <v>Cúcuta</v>
          </cell>
          <cell r="K1133">
            <v>2.7626666666666666</v>
          </cell>
          <cell r="L1133">
            <v>4.3653333333333331</v>
          </cell>
          <cell r="M1133">
            <v>3.2833333333333332</v>
          </cell>
          <cell r="N1133">
            <v>4.7426666666666657</v>
          </cell>
          <cell r="O1133">
            <v>4.371666666666667</v>
          </cell>
          <cell r="AE1133" t="str">
            <v>Cúcuta</v>
          </cell>
          <cell r="AF1133">
            <v>9.799999999999999E-2</v>
          </cell>
          <cell r="AG1133">
            <v>0.19699999999999998</v>
          </cell>
          <cell r="AH1133">
            <v>0.46433333333333332</v>
          </cell>
          <cell r="AI1133">
            <v>0.11533333333333333</v>
          </cell>
          <cell r="AJ1133">
            <v>0.55833333333333335</v>
          </cell>
        </row>
        <row r="1134">
          <cell r="J1134" t="str">
            <v>Pereira</v>
          </cell>
          <cell r="K1134">
            <v>3.254</v>
          </cell>
          <cell r="L1134">
            <v>4.2443333333333335</v>
          </cell>
          <cell r="M1134">
            <v>3.5589999999999997</v>
          </cell>
          <cell r="N1134">
            <v>4.2376666666666658</v>
          </cell>
          <cell r="O1134">
            <v>4.0316666666666663</v>
          </cell>
          <cell r="AE1134" t="str">
            <v>Manizales</v>
          </cell>
          <cell r="AF1134">
            <v>0.13799999999999998</v>
          </cell>
          <cell r="AG1134">
            <v>0.33066666666666666</v>
          </cell>
          <cell r="AH1134">
            <v>0.34266666666666667</v>
          </cell>
          <cell r="AI1134">
            <v>0.21433333333333335</v>
          </cell>
          <cell r="AJ1134">
            <v>0.40233333333333338</v>
          </cell>
        </row>
        <row r="1135">
          <cell r="J1135" t="str">
            <v>Ibagué</v>
          </cell>
          <cell r="K1135">
            <v>3.2036666666666669</v>
          </cell>
          <cell r="L1135">
            <v>2.8183333333333334</v>
          </cell>
          <cell r="M1135">
            <v>2.2206666666666668</v>
          </cell>
          <cell r="N1135">
            <v>3.1766666666666672</v>
          </cell>
          <cell r="O1135">
            <v>3.3403333333333336</v>
          </cell>
          <cell r="AE1135" t="str">
            <v>Pasto</v>
          </cell>
          <cell r="AF1135">
            <v>0.123</v>
          </cell>
          <cell r="AG1135">
            <v>0.29866666666666664</v>
          </cell>
          <cell r="AH1135">
            <v>0.24233333333333332</v>
          </cell>
          <cell r="AI1135">
            <v>0.36433333333333334</v>
          </cell>
          <cell r="AJ1135">
            <v>0.34033333333333332</v>
          </cell>
        </row>
        <row r="1136">
          <cell r="J1136" t="str">
            <v>Manizales</v>
          </cell>
          <cell r="K1136">
            <v>2.3780000000000001</v>
          </cell>
          <cell r="L1136">
            <v>2.6773333333333333</v>
          </cell>
          <cell r="M1136">
            <v>2.3303333333333334</v>
          </cell>
          <cell r="N1136">
            <v>2.4036666666666666</v>
          </cell>
          <cell r="O1136">
            <v>3.085</v>
          </cell>
          <cell r="AE1136" t="str">
            <v>Cartagena</v>
          </cell>
          <cell r="AF1136">
            <v>0.46633333333333332</v>
          </cell>
          <cell r="AG1136">
            <v>0</v>
          </cell>
          <cell r="AH1136">
            <v>0.97933333333333339</v>
          </cell>
          <cell r="AI1136">
            <v>0.83733333333333337</v>
          </cell>
          <cell r="AJ1136">
            <v>0.32266666666666666</v>
          </cell>
        </row>
        <row r="1137">
          <cell r="J1137" t="str">
            <v>Villavicencio</v>
          </cell>
          <cell r="K1137">
            <v>2.9910000000000001</v>
          </cell>
          <cell r="L1137">
            <v>1.3616666666666666</v>
          </cell>
          <cell r="M1137">
            <v>2.1923333333333335</v>
          </cell>
          <cell r="N1137">
            <v>2.1176666666666666</v>
          </cell>
          <cell r="O1137">
            <v>2.7083333333333335</v>
          </cell>
          <cell r="AE1137" t="str">
            <v>Villavicencio</v>
          </cell>
          <cell r="AF1137">
            <v>0.47600000000000003</v>
          </cell>
          <cell r="AG1137">
            <v>8.9333333333333334E-2</v>
          </cell>
          <cell r="AH1137">
            <v>0.16500000000000001</v>
          </cell>
          <cell r="AI1137">
            <v>0.40366666666666662</v>
          </cell>
          <cell r="AJ1137">
            <v>0.30266666666666664</v>
          </cell>
        </row>
        <row r="1138">
          <cell r="J1138" t="str">
            <v>Pasto</v>
          </cell>
          <cell r="K1138">
            <v>1.6006666666666665</v>
          </cell>
          <cell r="L1138">
            <v>2.4896666666666665</v>
          </cell>
          <cell r="M1138">
            <v>1.6763333333333332</v>
          </cell>
          <cell r="N1138">
            <v>1.8766666666666667</v>
          </cell>
          <cell r="O1138">
            <v>2.2466666666666666</v>
          </cell>
          <cell r="AE1138" t="str">
            <v>Montería</v>
          </cell>
          <cell r="AF1138">
            <v>0.24266666666666667</v>
          </cell>
          <cell r="AG1138">
            <v>0.3173333333333333</v>
          </cell>
          <cell r="AH1138">
            <v>0.23699999999999999</v>
          </cell>
          <cell r="AI1138">
            <v>0.25633333333333336</v>
          </cell>
          <cell r="AJ1138">
            <v>0.28766666666666668</v>
          </cell>
        </row>
        <row r="1139">
          <cell r="J1139" t="str">
            <v>Montería</v>
          </cell>
          <cell r="K1139">
            <v>1.6830000000000001</v>
          </cell>
          <cell r="L1139">
            <v>2.1059999999999999</v>
          </cell>
          <cell r="M1139">
            <v>0.95133333333333336</v>
          </cell>
          <cell r="N1139">
            <v>2.3636666666666666</v>
          </cell>
          <cell r="O1139">
            <v>2.0793333333333335</v>
          </cell>
          <cell r="AE1139" t="str">
            <v>Pereira</v>
          </cell>
          <cell r="AF1139">
            <v>0.42966666666666664</v>
          </cell>
          <cell r="AG1139">
            <v>0.27066666666666667</v>
          </cell>
          <cell r="AH1139">
            <v>0.78833333333333344</v>
          </cell>
          <cell r="AI1139">
            <v>0.53033333333333332</v>
          </cell>
          <cell r="AJ1139">
            <v>8.8000000000000009E-2</v>
          </cell>
        </row>
        <row r="1158">
          <cell r="J1158" t="str">
            <v>Colombia</v>
          </cell>
          <cell r="K1158">
            <v>1044.6036666666666</v>
          </cell>
          <cell r="L1158">
            <v>1125.7603333333334</v>
          </cell>
          <cell r="M1158">
            <v>1213.5530000000001</v>
          </cell>
          <cell r="N1158">
            <v>1211.691</v>
          </cell>
          <cell r="O1158">
            <v>1348.8653333333334</v>
          </cell>
          <cell r="AE1158" t="str">
            <v>Colombia</v>
          </cell>
          <cell r="AF1158">
            <v>89.488333333333344</v>
          </cell>
          <cell r="AG1158">
            <v>111.64233333333334</v>
          </cell>
          <cell r="AH1158">
            <v>128.96899999999999</v>
          </cell>
          <cell r="AI1158">
            <v>125.50966666666666</v>
          </cell>
          <cell r="AJ1158">
            <v>140.01066666666668</v>
          </cell>
        </row>
        <row r="1159">
          <cell r="J1159" t="str">
            <v>Bogotá</v>
          </cell>
          <cell r="K1159">
            <v>381.5626666666667</v>
          </cell>
          <cell r="L1159">
            <v>421.77733333333327</v>
          </cell>
          <cell r="M1159">
            <v>430.62</v>
          </cell>
          <cell r="N1159">
            <v>454.92500000000001</v>
          </cell>
          <cell r="O1159">
            <v>481.52933333333334</v>
          </cell>
          <cell r="AE1159" t="str">
            <v>Bogotá</v>
          </cell>
          <cell r="AF1159">
            <v>28.316999999999997</v>
          </cell>
          <cell r="AG1159">
            <v>37.995666666666665</v>
          </cell>
          <cell r="AH1159">
            <v>38.597333333333331</v>
          </cell>
          <cell r="AI1159">
            <v>38.542000000000002</v>
          </cell>
          <cell r="AJ1159">
            <v>49.291666666666664</v>
          </cell>
        </row>
        <row r="1160">
          <cell r="J1160" t="str">
            <v>Medellín</v>
          </cell>
          <cell r="K1160">
            <v>130.98666666666668</v>
          </cell>
          <cell r="L1160">
            <v>137.67600000000002</v>
          </cell>
          <cell r="M1160">
            <v>157.52433333333332</v>
          </cell>
          <cell r="N1160">
            <v>146.31933333333333</v>
          </cell>
          <cell r="O1160">
            <v>146.78866666666667</v>
          </cell>
          <cell r="AE1160" t="str">
            <v>Cali</v>
          </cell>
          <cell r="AF1160">
            <v>5.7956666666666665</v>
          </cell>
          <cell r="AG1160">
            <v>14.831999999999999</v>
          </cell>
          <cell r="AH1160">
            <v>9.8623333333333321</v>
          </cell>
          <cell r="AI1160">
            <v>7.6509999999999989</v>
          </cell>
          <cell r="AJ1160">
            <v>14.342999999999998</v>
          </cell>
        </row>
        <row r="1161">
          <cell r="J1161" t="str">
            <v>Cali</v>
          </cell>
          <cell r="K1161">
            <v>94.634</v>
          </cell>
          <cell r="L1161">
            <v>100.93266666666666</v>
          </cell>
          <cell r="M1161">
            <v>107.62466666666667</v>
          </cell>
          <cell r="N1161">
            <v>94.661999999999992</v>
          </cell>
          <cell r="O1161">
            <v>103.83433333333335</v>
          </cell>
          <cell r="AE1161" t="str">
            <v>Medellín</v>
          </cell>
          <cell r="AF1161">
            <v>9.7493333333333343</v>
          </cell>
          <cell r="AG1161">
            <v>12.097333333333333</v>
          </cell>
          <cell r="AH1161">
            <v>17.410333333333334</v>
          </cell>
          <cell r="AI1161">
            <v>13.454666666666668</v>
          </cell>
          <cell r="AJ1161">
            <v>11.503333333333336</v>
          </cell>
        </row>
        <row r="1162">
          <cell r="J1162" t="str">
            <v>Barranquilla</v>
          </cell>
          <cell r="K1162">
            <v>43.54666666666666</v>
          </cell>
          <cell r="L1162">
            <v>45.544000000000004</v>
          </cell>
          <cell r="M1162">
            <v>50.137666666666668</v>
          </cell>
          <cell r="N1162">
            <v>54.187666666666672</v>
          </cell>
          <cell r="O1162">
            <v>53.988</v>
          </cell>
          <cell r="AE1162" t="str">
            <v>Barranquilla</v>
          </cell>
          <cell r="AF1162">
            <v>3.4866666666666668</v>
          </cell>
          <cell r="AG1162">
            <v>3.172333333333333</v>
          </cell>
          <cell r="AH1162">
            <v>2.5139999999999998</v>
          </cell>
          <cell r="AI1162">
            <v>3.4489999999999998</v>
          </cell>
          <cell r="AJ1162">
            <v>4.1126666666666667</v>
          </cell>
        </row>
        <row r="1163">
          <cell r="J1163" t="str">
            <v>Bucaramanga</v>
          </cell>
          <cell r="K1163">
            <v>36.004666666666672</v>
          </cell>
          <cell r="L1163">
            <v>38.934000000000005</v>
          </cell>
          <cell r="M1163">
            <v>39.664999999999999</v>
          </cell>
          <cell r="N1163">
            <v>41.671999999999997</v>
          </cell>
          <cell r="O1163">
            <v>45.903666666666673</v>
          </cell>
          <cell r="AE1163" t="str">
            <v>Ibagué</v>
          </cell>
          <cell r="AF1163">
            <v>1.7329999999999999</v>
          </cell>
          <cell r="AG1163">
            <v>2.5593333333333335</v>
          </cell>
          <cell r="AH1163">
            <v>2.9483333333333337</v>
          </cell>
          <cell r="AI1163">
            <v>2.9053333333333335</v>
          </cell>
          <cell r="AJ1163">
            <v>3.4433333333333334</v>
          </cell>
        </row>
        <row r="1164">
          <cell r="J1164" t="str">
            <v>Cartagena</v>
          </cell>
          <cell r="K1164">
            <v>22.724</v>
          </cell>
          <cell r="L1164">
            <v>21.524666666666665</v>
          </cell>
          <cell r="M1164">
            <v>22.822666666666667</v>
          </cell>
          <cell r="N1164">
            <v>29.430333333333333</v>
          </cell>
          <cell r="O1164">
            <v>27.793333333333333</v>
          </cell>
          <cell r="AE1164" t="str">
            <v>Bucaramanga</v>
          </cell>
          <cell r="AF1164">
            <v>1.8679999999999997</v>
          </cell>
          <cell r="AG1164">
            <v>3.02</v>
          </cell>
          <cell r="AH1164">
            <v>3.0413333333333337</v>
          </cell>
          <cell r="AI1164">
            <v>4.3493333333333339</v>
          </cell>
          <cell r="AJ1164">
            <v>3.1676666666666669</v>
          </cell>
        </row>
        <row r="1165">
          <cell r="J1165" t="str">
            <v>Pereira</v>
          </cell>
          <cell r="K1165">
            <v>20.337999999999997</v>
          </cell>
          <cell r="L1165">
            <v>18.871666666666666</v>
          </cell>
          <cell r="M1165">
            <v>20.992000000000001</v>
          </cell>
          <cell r="N1165">
            <v>23.567333333333334</v>
          </cell>
          <cell r="O1165">
            <v>24.039333333333332</v>
          </cell>
          <cell r="AE1165" t="str">
            <v>Cartagena</v>
          </cell>
          <cell r="AF1165">
            <v>2.3119999999999998</v>
          </cell>
          <cell r="AG1165">
            <v>1.5123333333333333</v>
          </cell>
          <cell r="AH1165">
            <v>1.69</v>
          </cell>
          <cell r="AI1165">
            <v>1.877</v>
          </cell>
          <cell r="AJ1165">
            <v>2.4983333333333335</v>
          </cell>
        </row>
        <row r="1166">
          <cell r="J1166" t="str">
            <v>Ibagué</v>
          </cell>
          <cell r="K1166">
            <v>13.482999999999999</v>
          </cell>
          <cell r="L1166">
            <v>13.727333333333334</v>
          </cell>
          <cell r="M1166">
            <v>16.043666666666667</v>
          </cell>
          <cell r="N1166">
            <v>16.241666666666664</v>
          </cell>
          <cell r="O1166">
            <v>18.916666666666668</v>
          </cell>
          <cell r="AE1166" t="str">
            <v>Pereira</v>
          </cell>
          <cell r="AF1166">
            <v>1.8393333333333335</v>
          </cell>
          <cell r="AG1166">
            <v>1.7526666666666664</v>
          </cell>
          <cell r="AH1166">
            <v>2.6656666666666666</v>
          </cell>
          <cell r="AI1166">
            <v>3.840666666666666</v>
          </cell>
          <cell r="AJ1166">
            <v>2.1866666666666665</v>
          </cell>
        </row>
        <row r="1167">
          <cell r="J1167" t="str">
            <v>Cúcuta</v>
          </cell>
          <cell r="K1167">
            <v>16.312666666666669</v>
          </cell>
          <cell r="L1167">
            <v>14.180333333333332</v>
          </cell>
          <cell r="M1167">
            <v>14.019666666666666</v>
          </cell>
          <cell r="N1167">
            <v>17.545666666666666</v>
          </cell>
          <cell r="O1167">
            <v>18.448333333333334</v>
          </cell>
          <cell r="AE1167" t="str">
            <v>Pasto</v>
          </cell>
          <cell r="AF1167">
            <v>0.99533333333333329</v>
          </cell>
          <cell r="AG1167">
            <v>0.93400000000000005</v>
          </cell>
          <cell r="AH1167">
            <v>1.2166666666666668</v>
          </cell>
          <cell r="AI1167">
            <v>1.8226666666666667</v>
          </cell>
          <cell r="AJ1167">
            <v>1.5910000000000002</v>
          </cell>
        </row>
        <row r="1168">
          <cell r="J1168" t="str">
            <v>Manizales</v>
          </cell>
          <cell r="K1168">
            <v>11.71</v>
          </cell>
          <cell r="L1168">
            <v>12.724666666666666</v>
          </cell>
          <cell r="M1168">
            <v>14.184333333333333</v>
          </cell>
          <cell r="N1168">
            <v>13.527999999999999</v>
          </cell>
          <cell r="O1168">
            <v>17.071999999999999</v>
          </cell>
          <cell r="AE1168" t="str">
            <v>Cúcuta</v>
          </cell>
          <cell r="AF1168">
            <v>1.0623333333333334</v>
          </cell>
          <cell r="AG1168">
            <v>1.0883333333333332</v>
          </cell>
          <cell r="AH1168">
            <v>1.7510000000000001</v>
          </cell>
          <cell r="AI1168">
            <v>1.121</v>
          </cell>
          <cell r="AJ1168">
            <v>1.5069999999999999</v>
          </cell>
        </row>
        <row r="1169">
          <cell r="J1169" t="str">
            <v>Villavicencio</v>
          </cell>
          <cell r="K1169">
            <v>11.156666666666668</v>
          </cell>
          <cell r="L1169">
            <v>11.743</v>
          </cell>
          <cell r="M1169">
            <v>12.972333333333333</v>
          </cell>
          <cell r="N1169">
            <v>16.403000000000002</v>
          </cell>
          <cell r="O1169">
            <v>13.975333333333333</v>
          </cell>
          <cell r="AE1169" t="str">
            <v>Villavicencio</v>
          </cell>
          <cell r="AF1169">
            <v>1.851</v>
          </cell>
          <cell r="AG1169">
            <v>1.2623333333333333</v>
          </cell>
          <cell r="AH1169">
            <v>1.181</v>
          </cell>
          <cell r="AI1169">
            <v>1.4566666666666668</v>
          </cell>
          <cell r="AJ1169">
            <v>1.1326666666666665</v>
          </cell>
        </row>
        <row r="1170">
          <cell r="J1170" t="str">
            <v>Pasto</v>
          </cell>
          <cell r="K1170">
            <v>7.5519999999999996</v>
          </cell>
          <cell r="L1170">
            <v>8.6270000000000007</v>
          </cell>
          <cell r="M1170">
            <v>10.148666666666669</v>
          </cell>
          <cell r="N1170">
            <v>10.107333333333335</v>
          </cell>
          <cell r="O1170">
            <v>11.377000000000001</v>
          </cell>
          <cell r="AE1170" t="str">
            <v>Manizales</v>
          </cell>
          <cell r="AF1170">
            <v>1.1239999999999999</v>
          </cell>
          <cell r="AG1170">
            <v>1.0163333333333331</v>
          </cell>
          <cell r="AH1170">
            <v>1.583</v>
          </cell>
          <cell r="AI1170">
            <v>1.6993333333333334</v>
          </cell>
          <cell r="AJ1170">
            <v>0.86066666666666658</v>
          </cell>
        </row>
        <row r="1171">
          <cell r="J1171" t="str">
            <v>Montería</v>
          </cell>
          <cell r="K1171">
            <v>6.6370000000000005</v>
          </cell>
          <cell r="L1171">
            <v>6.9916666666666663</v>
          </cell>
          <cell r="M1171">
            <v>6.5769999999999991</v>
          </cell>
          <cell r="N1171">
            <v>6.969333333333334</v>
          </cell>
          <cell r="O1171">
            <v>7.823999999999999</v>
          </cell>
          <cell r="AE1171" t="str">
            <v>Montería</v>
          </cell>
          <cell r="AF1171">
            <v>0.40466666666666667</v>
          </cell>
          <cell r="AG1171">
            <v>0.86299999999999999</v>
          </cell>
          <cell r="AH1171">
            <v>0.88966666666666672</v>
          </cell>
          <cell r="AI1171">
            <v>1.0820000000000001</v>
          </cell>
          <cell r="AJ1171">
            <v>0.7453333333333334</v>
          </cell>
        </row>
        <row r="1190">
          <cell r="J1190" t="str">
            <v>Colombia</v>
          </cell>
          <cell r="K1190">
            <v>3797.0210000000002</v>
          </cell>
          <cell r="L1190">
            <v>3432.7773333333334</v>
          </cell>
          <cell r="M1190">
            <v>3785.0859999999998</v>
          </cell>
          <cell r="N1190">
            <v>3840.246333333333</v>
          </cell>
          <cell r="O1190">
            <v>3977.9019999999996</v>
          </cell>
          <cell r="AE1190" t="str">
            <v>Colombia</v>
          </cell>
          <cell r="AF1190">
            <v>423.50333333333333</v>
          </cell>
          <cell r="AG1190">
            <v>397.44100000000003</v>
          </cell>
          <cell r="AH1190">
            <v>509.92099999999999</v>
          </cell>
          <cell r="AI1190">
            <v>481.20299999999997</v>
          </cell>
          <cell r="AJ1190">
            <v>459.73900000000003</v>
          </cell>
        </row>
        <row r="1191">
          <cell r="J1191" t="str">
            <v>Bogotá</v>
          </cell>
          <cell r="K1191">
            <v>863.42633333333333</v>
          </cell>
          <cell r="L1191">
            <v>798.66966666666667</v>
          </cell>
          <cell r="M1191">
            <v>851.00433333333331</v>
          </cell>
          <cell r="N1191">
            <v>845.92966666666655</v>
          </cell>
          <cell r="O1191">
            <v>894.23533333333341</v>
          </cell>
          <cell r="AE1191" t="str">
            <v>Bogotá</v>
          </cell>
          <cell r="AF1191">
            <v>55.098333333333336</v>
          </cell>
          <cell r="AG1191">
            <v>64.087000000000003</v>
          </cell>
          <cell r="AH1191">
            <v>73.566666666666663</v>
          </cell>
          <cell r="AI1191">
            <v>59.548333333333325</v>
          </cell>
          <cell r="AJ1191">
            <v>61.150666666666666</v>
          </cell>
        </row>
        <row r="1192">
          <cell r="J1192" t="str">
            <v>Medellín</v>
          </cell>
          <cell r="K1192">
            <v>308.0406666666666</v>
          </cell>
          <cell r="L1192">
            <v>285.87333333333328</v>
          </cell>
          <cell r="M1192">
            <v>320.08699999999999</v>
          </cell>
          <cell r="N1192">
            <v>354.452</v>
          </cell>
          <cell r="O1192">
            <v>350.077</v>
          </cell>
          <cell r="AE1192" t="str">
            <v>Medellín</v>
          </cell>
          <cell r="AF1192">
            <v>32.354666666666667</v>
          </cell>
          <cell r="AG1192">
            <v>28.907</v>
          </cell>
          <cell r="AH1192">
            <v>37.169000000000004</v>
          </cell>
          <cell r="AI1192">
            <v>43.825333333333333</v>
          </cell>
          <cell r="AJ1192">
            <v>39.167666666666669</v>
          </cell>
        </row>
        <row r="1193">
          <cell r="J1193" t="str">
            <v>Cali</v>
          </cell>
          <cell r="K1193">
            <v>242.55566666666664</v>
          </cell>
          <cell r="L1193">
            <v>233.88333333333333</v>
          </cell>
          <cell r="M1193">
            <v>239.78466666666668</v>
          </cell>
          <cell r="N1193">
            <v>234.73466666666664</v>
          </cell>
          <cell r="O1193">
            <v>211.97466666666665</v>
          </cell>
          <cell r="AE1193" t="str">
            <v>Cali</v>
          </cell>
          <cell r="AF1193">
            <v>22.541333333333338</v>
          </cell>
          <cell r="AG1193">
            <v>29.395333333333337</v>
          </cell>
          <cell r="AH1193">
            <v>29.542666666666666</v>
          </cell>
          <cell r="AI1193">
            <v>32.659666666666659</v>
          </cell>
          <cell r="AJ1193">
            <v>34.083666666666666</v>
          </cell>
        </row>
        <row r="1194">
          <cell r="J1194" t="str">
            <v>Barranquilla</v>
          </cell>
          <cell r="K1194">
            <v>133.02766666666665</v>
          </cell>
          <cell r="L1194">
            <v>138.27733333333333</v>
          </cell>
          <cell r="M1194">
            <v>149.22</v>
          </cell>
          <cell r="N1194">
            <v>166.91366666666667</v>
          </cell>
          <cell r="O1194">
            <v>156.38066666666668</v>
          </cell>
          <cell r="AE1194" t="str">
            <v>Barranquilla</v>
          </cell>
          <cell r="AF1194">
            <v>14.440333333333333</v>
          </cell>
          <cell r="AG1194">
            <v>14.681666666666667</v>
          </cell>
          <cell r="AH1194">
            <v>15.7</v>
          </cell>
          <cell r="AI1194">
            <v>16.533333333333331</v>
          </cell>
          <cell r="AJ1194">
            <v>15.868333333333332</v>
          </cell>
        </row>
        <row r="1195">
          <cell r="J1195" t="str">
            <v>Bucaramanga</v>
          </cell>
          <cell r="K1195">
            <v>91.644333333333336</v>
          </cell>
          <cell r="L1195">
            <v>88.654666666666643</v>
          </cell>
          <cell r="M1195">
            <v>101.486</v>
          </cell>
          <cell r="N1195">
            <v>107.87533333333333</v>
          </cell>
          <cell r="O1195">
            <v>109.67833333333334</v>
          </cell>
          <cell r="AE1195" t="str">
            <v>Cartagena</v>
          </cell>
          <cell r="AF1195">
            <v>11.518666666666666</v>
          </cell>
          <cell r="AG1195">
            <v>8.1966666666666672</v>
          </cell>
          <cell r="AH1195">
            <v>13.045999999999999</v>
          </cell>
          <cell r="AI1195">
            <v>8.1273333333333326</v>
          </cell>
          <cell r="AJ1195">
            <v>10.768333333333333</v>
          </cell>
        </row>
        <row r="1196">
          <cell r="J1196" t="str">
            <v>Cartagena</v>
          </cell>
          <cell r="K1196">
            <v>95.798000000000002</v>
          </cell>
          <cell r="L1196">
            <v>83.962333333333333</v>
          </cell>
          <cell r="M1196">
            <v>90.069666666666663</v>
          </cell>
          <cell r="N1196">
            <v>84.329666666666668</v>
          </cell>
          <cell r="O1196">
            <v>96.350999999999999</v>
          </cell>
          <cell r="AE1196" t="str">
            <v>Bucaramanga</v>
          </cell>
          <cell r="AF1196">
            <v>7.1093333333333328</v>
          </cell>
          <cell r="AG1196">
            <v>5.4816666666666665</v>
          </cell>
          <cell r="AH1196">
            <v>7.4843333333333346</v>
          </cell>
          <cell r="AI1196">
            <v>11.895666666666665</v>
          </cell>
          <cell r="AJ1196">
            <v>9.9746666666666659</v>
          </cell>
        </row>
        <row r="1197">
          <cell r="J1197" t="str">
            <v>Cúcuta</v>
          </cell>
          <cell r="K1197">
            <v>66.843666666666664</v>
          </cell>
          <cell r="L1197">
            <v>59.449666666666666</v>
          </cell>
          <cell r="M1197">
            <v>62.076999999999998</v>
          </cell>
          <cell r="N1197">
            <v>60.917000000000002</v>
          </cell>
          <cell r="O1197">
            <v>71.339000000000013</v>
          </cell>
          <cell r="AE1197" t="str">
            <v>Cúcuta</v>
          </cell>
          <cell r="AF1197">
            <v>5.5053333333333336</v>
          </cell>
          <cell r="AG1197">
            <v>5.8626666666666667</v>
          </cell>
          <cell r="AH1197">
            <v>7.541666666666667</v>
          </cell>
          <cell r="AI1197">
            <v>8.3463333333333338</v>
          </cell>
          <cell r="AJ1197">
            <v>9.9176666666666673</v>
          </cell>
        </row>
        <row r="1198">
          <cell r="J1198" t="str">
            <v>Pereira</v>
          </cell>
          <cell r="K1198">
            <v>51.216000000000001</v>
          </cell>
          <cell r="L1198">
            <v>53.67166666666666</v>
          </cell>
          <cell r="M1198">
            <v>50.26</v>
          </cell>
          <cell r="N1198">
            <v>53.713999999999999</v>
          </cell>
          <cell r="O1198">
            <v>60.276666666666671</v>
          </cell>
          <cell r="AE1198" t="str">
            <v>Pereira</v>
          </cell>
          <cell r="AF1198">
            <v>5.8270000000000008</v>
          </cell>
          <cell r="AG1198">
            <v>7.6176666666666657</v>
          </cell>
          <cell r="AH1198">
            <v>11.845333333333334</v>
          </cell>
          <cell r="AI1198">
            <v>9.2100000000000009</v>
          </cell>
          <cell r="AJ1198">
            <v>9.3406666666666656</v>
          </cell>
        </row>
        <row r="1199">
          <cell r="J1199" t="str">
            <v>Ibagué</v>
          </cell>
          <cell r="K1199">
            <v>55.479333333333329</v>
          </cell>
          <cell r="L1199">
            <v>44.297333333333334</v>
          </cell>
          <cell r="M1199">
            <v>54.306333333333335</v>
          </cell>
          <cell r="N1199">
            <v>48.714333333333336</v>
          </cell>
          <cell r="O1199">
            <v>52.625666666666667</v>
          </cell>
          <cell r="AE1199" t="str">
            <v>Ibagué</v>
          </cell>
          <cell r="AF1199">
            <v>8.7543333333333333</v>
          </cell>
          <cell r="AG1199">
            <v>10.457333333333333</v>
          </cell>
          <cell r="AH1199">
            <v>8.113999999999999</v>
          </cell>
          <cell r="AI1199">
            <v>10.869</v>
          </cell>
          <cell r="AJ1199">
            <v>9.2326666666666668</v>
          </cell>
        </row>
        <row r="1200">
          <cell r="J1200" t="str">
            <v>Montería</v>
          </cell>
          <cell r="K1200">
            <v>36.746666666666663</v>
          </cell>
          <cell r="L1200">
            <v>39.202000000000005</v>
          </cell>
          <cell r="M1200">
            <v>38.738</v>
          </cell>
          <cell r="N1200">
            <v>40.253000000000007</v>
          </cell>
          <cell r="O1200">
            <v>46.891333333333336</v>
          </cell>
          <cell r="AE1200" t="str">
            <v>Manizales</v>
          </cell>
          <cell r="AF1200">
            <v>5.2583333333333337</v>
          </cell>
          <cell r="AG1200">
            <v>4.6903333333333332</v>
          </cell>
          <cell r="AH1200">
            <v>6.7903333333333329</v>
          </cell>
          <cell r="AI1200">
            <v>4.8153333333333341</v>
          </cell>
          <cell r="AJ1200">
            <v>5.2396666666666656</v>
          </cell>
        </row>
        <row r="1201">
          <cell r="J1201" t="str">
            <v>Manizales</v>
          </cell>
          <cell r="K1201">
            <v>43.853333333333332</v>
          </cell>
          <cell r="L1201">
            <v>41.087333333333333</v>
          </cell>
          <cell r="M1201">
            <v>41.583000000000006</v>
          </cell>
          <cell r="N1201">
            <v>40.663666666666671</v>
          </cell>
          <cell r="O1201">
            <v>46.202333333333335</v>
          </cell>
          <cell r="AE1201" t="str">
            <v>Montería</v>
          </cell>
          <cell r="AF1201">
            <v>3.920666666666667</v>
          </cell>
          <cell r="AG1201">
            <v>5.2553333333333336</v>
          </cell>
          <cell r="AH1201">
            <v>6.3326666666666673</v>
          </cell>
          <cell r="AI1201">
            <v>5.5186666666666673</v>
          </cell>
          <cell r="AJ1201">
            <v>5.0166666666666666</v>
          </cell>
        </row>
        <row r="1202">
          <cell r="J1202" t="str">
            <v>Pasto</v>
          </cell>
          <cell r="K1202">
            <v>43.636666666666663</v>
          </cell>
          <cell r="L1202">
            <v>44.128999999999998</v>
          </cell>
          <cell r="M1202">
            <v>41.729666666666667</v>
          </cell>
          <cell r="N1202">
            <v>40.848999999999997</v>
          </cell>
          <cell r="O1202">
            <v>45.405333333333338</v>
          </cell>
          <cell r="AE1202" t="str">
            <v>Pasto</v>
          </cell>
          <cell r="AF1202">
            <v>4.6003333333333325</v>
          </cell>
          <cell r="AG1202">
            <v>4.4993333333333334</v>
          </cell>
          <cell r="AH1202">
            <v>7.6826666666666661</v>
          </cell>
          <cell r="AI1202">
            <v>6.3433333333333337</v>
          </cell>
          <cell r="AJ1202">
            <v>4.8823333333333334</v>
          </cell>
        </row>
        <row r="1203">
          <cell r="J1203" t="str">
            <v>Villavicencio</v>
          </cell>
          <cell r="K1203">
            <v>39.128666666666668</v>
          </cell>
          <cell r="L1203">
            <v>40.19166666666667</v>
          </cell>
          <cell r="M1203">
            <v>41.62766666666667</v>
          </cell>
          <cell r="N1203">
            <v>35.68266666666667</v>
          </cell>
          <cell r="O1203">
            <v>41.405333333333331</v>
          </cell>
          <cell r="AE1203" t="str">
            <v>Villavicencio</v>
          </cell>
          <cell r="AF1203">
            <v>4.1306666666666665</v>
          </cell>
          <cell r="AG1203">
            <v>4.2076666666666673</v>
          </cell>
          <cell r="AH1203">
            <v>3.5920000000000001</v>
          </cell>
          <cell r="AI1203">
            <v>4.1710000000000003</v>
          </cell>
          <cell r="AJ1203">
            <v>4.067333333333333</v>
          </cell>
        </row>
      </sheetData>
      <sheetData sheetId="6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50"/>
  <sheetViews>
    <sheetView zoomScale="85" zoomScaleNormal="85" zoomScaleSheetLayoutView="100" zoomScalePageLayoutView="80" workbookViewId="0">
      <selection activeCell="B49" sqref="B49"/>
    </sheetView>
  </sheetViews>
  <sheetFormatPr baseColWidth="10" defaultColWidth="10.85546875" defaultRowHeight="15.75"/>
  <cols>
    <col min="1" max="1" width="1.85546875" style="9" customWidth="1"/>
    <col min="2" max="2" width="10.5703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5703125" style="9" customWidth="1"/>
    <col min="21" max="16384" width="10.85546875" style="9"/>
  </cols>
  <sheetData>
    <row r="1" spans="1:21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S1" s="11"/>
      <c r="T1" s="15"/>
    </row>
    <row r="2" spans="1:21">
      <c r="A2" s="16"/>
      <c r="B2" s="162"/>
      <c r="C2" s="162"/>
      <c r="D2" s="162"/>
      <c r="E2" s="162"/>
      <c r="F2" s="162"/>
      <c r="G2" s="162"/>
      <c r="H2" s="154"/>
      <c r="I2" s="154"/>
      <c r="J2" s="154"/>
      <c r="K2" s="154"/>
      <c r="L2" s="154"/>
      <c r="M2" s="154"/>
      <c r="N2" s="154"/>
      <c r="O2" s="154"/>
      <c r="P2" s="154"/>
      <c r="Q2" s="154"/>
      <c r="S2" s="11"/>
      <c r="T2" s="17"/>
    </row>
    <row r="3" spans="1:21">
      <c r="A3" s="16"/>
      <c r="B3" s="162"/>
      <c r="C3" s="162"/>
      <c r="D3" s="162"/>
      <c r="E3" s="162"/>
      <c r="F3" s="162"/>
      <c r="G3" s="162"/>
      <c r="H3" s="154"/>
      <c r="I3" s="154"/>
      <c r="J3" s="154"/>
      <c r="K3" s="154"/>
      <c r="L3" s="154"/>
      <c r="M3" s="154"/>
      <c r="N3" s="154"/>
      <c r="O3" s="154"/>
      <c r="P3" s="154"/>
      <c r="Q3" s="154"/>
      <c r="S3" s="11"/>
      <c r="T3" s="17"/>
    </row>
    <row r="4" spans="1:21">
      <c r="A4" s="16"/>
      <c r="B4" s="162"/>
      <c r="C4" s="162"/>
      <c r="D4" s="162"/>
      <c r="E4" s="162"/>
      <c r="F4" s="162"/>
      <c r="G4" s="162"/>
      <c r="H4" s="154"/>
      <c r="I4" s="154"/>
      <c r="J4" s="154"/>
      <c r="K4" s="154"/>
      <c r="L4" s="154"/>
      <c r="M4" s="154"/>
      <c r="N4" s="154"/>
      <c r="O4" s="154"/>
      <c r="P4" s="154"/>
      <c r="Q4" s="154"/>
      <c r="S4" s="11"/>
      <c r="T4" s="18"/>
    </row>
    <row r="5" spans="1:21">
      <c r="A5" s="16"/>
      <c r="B5" s="162"/>
      <c r="C5" s="162"/>
      <c r="D5" s="162"/>
      <c r="E5" s="162"/>
      <c r="F5" s="162"/>
      <c r="G5" s="162"/>
      <c r="H5" s="154"/>
      <c r="I5" s="154"/>
      <c r="J5" s="154"/>
      <c r="K5" s="154"/>
      <c r="L5" s="154"/>
      <c r="M5" s="154"/>
      <c r="N5" s="154"/>
      <c r="O5" s="154"/>
      <c r="P5" s="154"/>
      <c r="Q5" s="154"/>
      <c r="S5" s="11"/>
      <c r="T5" s="18"/>
    </row>
    <row r="6" spans="1:21">
      <c r="A6" s="16"/>
      <c r="B6" s="162"/>
      <c r="C6" s="162"/>
      <c r="D6" s="162"/>
      <c r="E6" s="162"/>
      <c r="F6" s="162"/>
      <c r="G6" s="162"/>
      <c r="H6" s="154"/>
      <c r="I6" s="154"/>
      <c r="J6" s="154"/>
      <c r="K6" s="154"/>
      <c r="L6" s="154"/>
      <c r="M6" s="154"/>
      <c r="N6" s="154"/>
      <c r="O6" s="154"/>
      <c r="P6" s="154"/>
      <c r="Q6" s="154"/>
      <c r="S6" s="11"/>
      <c r="T6" s="18"/>
    </row>
    <row r="7" spans="1:21">
      <c r="A7" s="16"/>
      <c r="B7" s="162"/>
      <c r="C7" s="162"/>
      <c r="D7" s="162"/>
      <c r="E7" s="162"/>
      <c r="F7" s="162"/>
      <c r="G7" s="162"/>
      <c r="H7" s="154"/>
      <c r="I7" s="154"/>
      <c r="J7" s="154"/>
      <c r="K7" s="154"/>
      <c r="L7" s="154"/>
      <c r="M7" s="154"/>
      <c r="N7" s="154"/>
      <c r="O7" s="154"/>
      <c r="P7" s="154"/>
      <c r="Q7" s="154"/>
      <c r="S7" s="11"/>
      <c r="T7" s="18"/>
    </row>
    <row r="8" spans="1:21">
      <c r="A8" s="16"/>
      <c r="B8" s="162"/>
      <c r="C8" s="162"/>
      <c r="D8" s="162"/>
      <c r="E8" s="162"/>
      <c r="F8" s="162"/>
      <c r="G8" s="162"/>
      <c r="H8" s="10"/>
      <c r="I8" s="10"/>
      <c r="J8" s="10"/>
      <c r="K8" s="141"/>
      <c r="L8" s="10"/>
      <c r="M8" s="10"/>
      <c r="N8" s="10"/>
      <c r="O8" s="141"/>
      <c r="P8" s="10"/>
      <c r="Q8" s="10"/>
      <c r="R8" s="10"/>
      <c r="S8" s="10"/>
      <c r="T8" s="18"/>
      <c r="U8" s="11"/>
    </row>
    <row r="9" spans="1:21">
      <c r="A9" s="16"/>
      <c r="B9" s="10"/>
      <c r="C9" s="10"/>
      <c r="D9" s="10"/>
      <c r="E9" s="10"/>
      <c r="F9" s="10"/>
      <c r="G9" s="10"/>
      <c r="H9" s="10"/>
      <c r="I9" s="10"/>
      <c r="J9" s="10"/>
      <c r="K9" s="141"/>
      <c r="L9" s="10"/>
      <c r="M9" s="10"/>
      <c r="N9" s="10"/>
      <c r="O9" s="141"/>
      <c r="P9" s="10"/>
      <c r="Q9" s="10"/>
      <c r="R9" s="10"/>
      <c r="S9" s="10"/>
      <c r="T9" s="18"/>
      <c r="U9" s="11"/>
    </row>
    <row r="10" spans="1:21" ht="18.75">
      <c r="A10" s="16"/>
      <c r="B10" s="163" t="s">
        <v>0</v>
      </c>
      <c r="C10" s="163"/>
      <c r="D10" s="163"/>
      <c r="E10" s="163"/>
      <c r="F10" s="163"/>
      <c r="G10" s="163"/>
      <c r="H10" s="163"/>
      <c r="I10" s="163"/>
      <c r="J10" s="163"/>
      <c r="K10" s="163"/>
      <c r="L10" s="163"/>
      <c r="M10" s="163"/>
      <c r="N10" s="163"/>
      <c r="O10" s="163"/>
      <c r="P10" s="163"/>
      <c r="Q10" s="163"/>
      <c r="R10" s="163"/>
      <c r="S10" s="163"/>
      <c r="T10" s="18"/>
      <c r="U10" s="11"/>
    </row>
    <row r="11" spans="1:21">
      <c r="A11" s="16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8"/>
      <c r="U11" s="11"/>
    </row>
    <row r="12" spans="1:21">
      <c r="A12" s="16"/>
      <c r="B12" s="134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8"/>
      <c r="U12" s="11"/>
    </row>
    <row r="13" spans="1:21">
      <c r="A13" s="16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18"/>
      <c r="U13" s="11"/>
    </row>
    <row r="14" spans="1:21" ht="16.5" customHeight="1">
      <c r="A14" s="16"/>
      <c r="B14" s="134" t="s">
        <v>104</v>
      </c>
      <c r="C14" s="77"/>
      <c r="D14" s="77"/>
      <c r="E14" s="127"/>
      <c r="F14" s="127"/>
      <c r="G14" s="127"/>
      <c r="H14" s="1" t="s">
        <v>63</v>
      </c>
      <c r="I14" s="12"/>
      <c r="J14" s="146"/>
      <c r="K14" s="146"/>
      <c r="L14" s="1" t="s">
        <v>97</v>
      </c>
      <c r="M14" s="11"/>
      <c r="N14" s="11"/>
      <c r="O14" s="11"/>
      <c r="P14" s="42" t="s">
        <v>118</v>
      </c>
      <c r="Q14" s="11"/>
      <c r="R14" s="11"/>
      <c r="S14" s="41"/>
      <c r="T14" s="18"/>
      <c r="U14" s="11"/>
    </row>
    <row r="15" spans="1:21">
      <c r="A15" s="16"/>
      <c r="B15" s="35"/>
      <c r="C15" s="33"/>
      <c r="D15" s="33"/>
      <c r="E15" s="33"/>
      <c r="F15" s="33"/>
      <c r="G15" s="33"/>
      <c r="H15" s="35"/>
      <c r="I15" s="11"/>
      <c r="J15" s="33"/>
      <c r="K15" s="33"/>
      <c r="L15" s="35"/>
      <c r="M15" s="11"/>
      <c r="N15" s="11"/>
      <c r="O15" s="11"/>
      <c r="P15" s="33"/>
      <c r="Q15" s="11"/>
      <c r="R15" s="11"/>
      <c r="S15" s="33"/>
      <c r="T15" s="18"/>
      <c r="U15" s="11"/>
    </row>
    <row r="16" spans="1:21" ht="17.25" customHeight="1">
      <c r="A16" s="16"/>
      <c r="B16" s="135" t="s">
        <v>25</v>
      </c>
      <c r="C16" s="55"/>
      <c r="D16" s="55"/>
      <c r="E16" s="55"/>
      <c r="F16" s="55"/>
      <c r="G16" s="55"/>
      <c r="H16" s="42" t="s">
        <v>20</v>
      </c>
      <c r="I16" s="11"/>
      <c r="J16" s="36"/>
      <c r="K16" s="36"/>
      <c r="L16" s="128" t="s">
        <v>4</v>
      </c>
      <c r="M16" s="11"/>
      <c r="N16" s="11"/>
      <c r="O16" s="11"/>
      <c r="P16" s="1" t="s">
        <v>36</v>
      </c>
      <c r="Q16" s="11"/>
      <c r="R16" s="11"/>
      <c r="S16" s="37"/>
      <c r="T16" s="18"/>
      <c r="U16" s="11"/>
    </row>
    <row r="17" spans="1:21" ht="16.5" customHeight="1">
      <c r="A17" s="16"/>
      <c r="B17" s="55"/>
      <c r="C17" s="55"/>
      <c r="D17" s="55"/>
      <c r="E17" s="55"/>
      <c r="F17" s="55"/>
      <c r="G17" s="55"/>
      <c r="H17" s="1" t="s">
        <v>28</v>
      </c>
      <c r="I17" s="11"/>
      <c r="J17" s="33"/>
      <c r="K17" s="33"/>
      <c r="L17" s="42" t="s">
        <v>5</v>
      </c>
      <c r="M17" s="11"/>
      <c r="N17" s="11"/>
      <c r="O17" s="11"/>
      <c r="P17" s="1" t="s">
        <v>37</v>
      </c>
      <c r="Q17" s="11"/>
      <c r="R17" s="11"/>
      <c r="S17" s="38"/>
      <c r="T17" s="18"/>
      <c r="U17" s="11"/>
    </row>
    <row r="18" spans="1:21" ht="16.5" customHeight="1">
      <c r="A18" s="16"/>
      <c r="B18" s="55"/>
      <c r="C18" s="55"/>
      <c r="D18" s="55"/>
      <c r="E18" s="55"/>
      <c r="F18" s="55"/>
      <c r="G18" s="55"/>
      <c r="H18" s="1" t="s">
        <v>27</v>
      </c>
      <c r="I18" s="11"/>
      <c r="J18" s="33"/>
      <c r="K18" s="33"/>
      <c r="L18" s="42" t="s">
        <v>6</v>
      </c>
      <c r="M18" s="11"/>
      <c r="N18" s="11"/>
      <c r="O18" s="11"/>
      <c r="P18" s="1" t="s">
        <v>38</v>
      </c>
      <c r="Q18" s="11"/>
      <c r="R18" s="11"/>
      <c r="S18" s="38"/>
      <c r="T18" s="18"/>
      <c r="U18" s="11"/>
    </row>
    <row r="19" spans="1:21" ht="16.5" customHeight="1">
      <c r="A19" s="16"/>
      <c r="B19" s="55"/>
      <c r="C19" s="55"/>
      <c r="D19" s="55"/>
      <c r="E19" s="55"/>
      <c r="F19" s="55"/>
      <c r="G19" s="55"/>
      <c r="H19" s="44" t="s">
        <v>29</v>
      </c>
      <c r="I19" s="11"/>
      <c r="J19" s="4"/>
      <c r="K19" s="4"/>
      <c r="L19" s="42" t="s">
        <v>7</v>
      </c>
      <c r="M19" s="11"/>
      <c r="N19" s="11"/>
      <c r="O19" s="11"/>
      <c r="P19" s="1" t="s">
        <v>39</v>
      </c>
      <c r="Q19" s="11"/>
      <c r="R19" s="11"/>
      <c r="S19" s="38"/>
      <c r="T19" s="18"/>
      <c r="U19" s="11"/>
    </row>
    <row r="20" spans="1:21" ht="16.5" customHeight="1">
      <c r="A20" s="16"/>
      <c r="B20" s="55"/>
      <c r="C20" s="55"/>
      <c r="D20" s="55"/>
      <c r="E20" s="55"/>
      <c r="F20" s="55"/>
      <c r="G20" s="55"/>
      <c r="H20" s="1" t="s">
        <v>30</v>
      </c>
      <c r="I20" s="11"/>
      <c r="J20" s="4"/>
      <c r="K20" s="4"/>
      <c r="L20" s="42" t="s">
        <v>8</v>
      </c>
      <c r="M20" s="11"/>
      <c r="N20" s="11"/>
      <c r="O20" s="11"/>
      <c r="P20" s="1" t="s">
        <v>40</v>
      </c>
      <c r="Q20" s="11"/>
      <c r="R20" s="11"/>
      <c r="S20" s="38"/>
      <c r="T20" s="18"/>
      <c r="U20" s="11"/>
    </row>
    <row r="21" spans="1:21" ht="16.5" customHeight="1">
      <c r="A21" s="16"/>
      <c r="B21" s="55"/>
      <c r="C21" s="55"/>
      <c r="D21" s="55"/>
      <c r="E21" s="55"/>
      <c r="F21" s="55"/>
      <c r="G21" s="55"/>
      <c r="H21" s="1" t="s">
        <v>31</v>
      </c>
      <c r="I21" s="11"/>
      <c r="J21" s="4"/>
      <c r="K21" s="4"/>
      <c r="L21" s="42" t="s">
        <v>13</v>
      </c>
      <c r="M21" s="11"/>
      <c r="N21" s="11"/>
      <c r="O21" s="11"/>
      <c r="P21" s="1" t="s">
        <v>41</v>
      </c>
      <c r="Q21" s="11"/>
      <c r="R21" s="11"/>
      <c r="S21" s="38"/>
      <c r="T21" s="18"/>
      <c r="U21" s="11"/>
    </row>
    <row r="22" spans="1:21" ht="16.5" customHeight="1">
      <c r="A22" s="16"/>
      <c r="B22" s="55"/>
      <c r="C22" s="55"/>
      <c r="D22" s="55"/>
      <c r="E22" s="55"/>
      <c r="F22" s="55"/>
      <c r="G22" s="55"/>
      <c r="H22" s="44" t="s">
        <v>17</v>
      </c>
      <c r="I22" s="11"/>
      <c r="J22" s="7"/>
      <c r="K22" s="7"/>
      <c r="L22" s="42" t="s">
        <v>14</v>
      </c>
      <c r="M22" s="11"/>
      <c r="N22" s="11"/>
      <c r="O22" s="11"/>
      <c r="P22" s="1" t="s">
        <v>42</v>
      </c>
      <c r="Q22" s="11"/>
      <c r="R22" s="11"/>
      <c r="S22" s="38"/>
      <c r="T22" s="18"/>
      <c r="U22" s="11"/>
    </row>
    <row r="23" spans="1:21" ht="16.5" customHeight="1">
      <c r="A23" s="16"/>
      <c r="B23" s="55"/>
      <c r="C23" s="55"/>
      <c r="D23" s="55"/>
      <c r="E23" s="55"/>
      <c r="F23" s="55"/>
      <c r="G23" s="55"/>
      <c r="H23" s="44" t="s">
        <v>10</v>
      </c>
      <c r="I23" s="11"/>
      <c r="J23" s="7"/>
      <c r="K23" s="7"/>
      <c r="L23" s="42" t="s">
        <v>9</v>
      </c>
      <c r="M23" s="11"/>
      <c r="N23" s="11"/>
      <c r="O23" s="11"/>
      <c r="P23" s="1" t="s">
        <v>43</v>
      </c>
      <c r="Q23" s="11"/>
      <c r="R23" s="11"/>
      <c r="S23" s="38"/>
      <c r="T23" s="18"/>
      <c r="U23" s="11"/>
    </row>
    <row r="24" spans="1:21" ht="16.5" customHeight="1">
      <c r="A24" s="16"/>
      <c r="B24" s="55"/>
      <c r="C24" s="55"/>
      <c r="D24" s="55"/>
      <c r="E24" s="55"/>
      <c r="F24" s="55"/>
      <c r="G24" s="55"/>
      <c r="H24" s="93" t="s">
        <v>19</v>
      </c>
      <c r="I24" s="11"/>
      <c r="J24" s="7"/>
      <c r="K24" s="7"/>
      <c r="L24" s="42" t="s">
        <v>32</v>
      </c>
      <c r="M24" s="11"/>
      <c r="N24" s="11"/>
      <c r="O24" s="11"/>
      <c r="P24" s="1" t="s">
        <v>44</v>
      </c>
      <c r="Q24" s="11"/>
      <c r="R24" s="11"/>
      <c r="S24" s="38"/>
      <c r="T24" s="18"/>
      <c r="U24" s="11"/>
    </row>
    <row r="25" spans="1:21" ht="16.5" customHeight="1">
      <c r="A25" s="16"/>
      <c r="B25" s="55"/>
      <c r="C25" s="55"/>
      <c r="D25" s="55"/>
      <c r="E25" s="55"/>
      <c r="F25" s="55"/>
      <c r="G25" s="55"/>
      <c r="H25" s="93" t="s">
        <v>11</v>
      </c>
      <c r="I25" s="11"/>
      <c r="J25" s="7"/>
      <c r="K25" s="7"/>
      <c r="L25" s="42" t="s">
        <v>10</v>
      </c>
      <c r="M25" s="11"/>
      <c r="N25" s="11"/>
      <c r="O25" s="11"/>
      <c r="P25" s="38"/>
      <c r="Q25" s="11"/>
      <c r="R25" s="11"/>
      <c r="S25" s="38"/>
      <c r="T25" s="18"/>
      <c r="U25" s="11"/>
    </row>
    <row r="26" spans="1:21" ht="16.5" customHeight="1">
      <c r="A26" s="16"/>
      <c r="B26" s="55"/>
      <c r="C26" s="55"/>
      <c r="D26" s="55"/>
      <c r="E26" s="55"/>
      <c r="F26" s="55"/>
      <c r="G26" s="55"/>
      <c r="H26" s="44" t="s">
        <v>18</v>
      </c>
      <c r="I26" s="11"/>
      <c r="J26" s="7"/>
      <c r="K26" s="7"/>
      <c r="L26" s="42" t="s">
        <v>15</v>
      </c>
      <c r="M26" s="11"/>
      <c r="N26" s="11"/>
      <c r="O26" s="11"/>
      <c r="P26" s="1" t="s">
        <v>130</v>
      </c>
      <c r="Q26" s="11"/>
      <c r="R26" s="11"/>
      <c r="S26" s="38"/>
      <c r="T26" s="18"/>
      <c r="U26" s="11"/>
    </row>
    <row r="27" spans="1:21" ht="16.5" customHeight="1">
      <c r="A27" s="16"/>
      <c r="B27" s="55"/>
      <c r="C27" s="55"/>
      <c r="D27" s="55"/>
      <c r="E27" s="55"/>
      <c r="F27" s="55"/>
      <c r="G27" s="55"/>
      <c r="H27" s="44" t="s">
        <v>10</v>
      </c>
      <c r="I27" s="11"/>
      <c r="J27" s="7"/>
      <c r="K27" s="7"/>
      <c r="L27" s="42" t="s">
        <v>16</v>
      </c>
      <c r="M27" s="11"/>
      <c r="N27" s="11"/>
      <c r="O27" s="11"/>
      <c r="P27" s="38"/>
      <c r="Q27" s="11"/>
      <c r="R27" s="11"/>
      <c r="S27" s="38"/>
      <c r="T27" s="18"/>
      <c r="U27" s="11"/>
    </row>
    <row r="28" spans="1:21" ht="16.5" customHeight="1">
      <c r="A28" s="16"/>
      <c r="B28" s="55"/>
      <c r="C28" s="55"/>
      <c r="D28" s="55"/>
      <c r="E28" s="55"/>
      <c r="F28" s="55"/>
      <c r="G28" s="55"/>
      <c r="H28" s="45" t="s">
        <v>19</v>
      </c>
      <c r="I28" s="11"/>
      <c r="J28" s="4"/>
      <c r="K28" s="4"/>
      <c r="L28" s="42" t="s">
        <v>33</v>
      </c>
      <c r="M28" s="11"/>
      <c r="N28" s="11"/>
      <c r="O28" s="11"/>
      <c r="P28" s="1" t="s">
        <v>133</v>
      </c>
      <c r="Q28" s="11"/>
      <c r="R28" s="11"/>
      <c r="S28" s="38"/>
      <c r="T28" s="18"/>
      <c r="U28" s="11"/>
    </row>
    <row r="29" spans="1:21" ht="16.5" customHeight="1">
      <c r="A29" s="16"/>
      <c r="B29" s="55"/>
      <c r="C29" s="55"/>
      <c r="D29" s="55"/>
      <c r="E29" s="55"/>
      <c r="F29" s="55"/>
      <c r="G29" s="55"/>
      <c r="H29" s="46" t="s">
        <v>11</v>
      </c>
      <c r="I29" s="11"/>
      <c r="J29" s="8"/>
      <c r="K29" s="8"/>
      <c r="L29" s="42" t="s">
        <v>10</v>
      </c>
      <c r="M29" s="11"/>
      <c r="N29" s="11"/>
      <c r="O29" s="11"/>
      <c r="P29" s="1" t="s">
        <v>132</v>
      </c>
      <c r="Q29" s="11"/>
      <c r="R29" s="11"/>
      <c r="S29" s="38"/>
      <c r="T29" s="18"/>
      <c r="U29" s="11"/>
    </row>
    <row r="30" spans="1:21" ht="16.5" customHeight="1">
      <c r="A30" s="16"/>
      <c r="B30" s="55"/>
      <c r="C30" s="55"/>
      <c r="D30" s="55"/>
      <c r="E30" s="55"/>
      <c r="F30" s="55"/>
      <c r="G30" s="55"/>
      <c r="H30" s="4"/>
      <c r="I30" s="44"/>
      <c r="J30" s="4"/>
      <c r="K30" s="4"/>
      <c r="L30" s="42" t="s">
        <v>15</v>
      </c>
      <c r="M30" s="11"/>
      <c r="N30" s="11"/>
      <c r="O30" s="11"/>
      <c r="P30" s="1" t="s">
        <v>46</v>
      </c>
      <c r="Q30" s="11"/>
      <c r="R30" s="11"/>
      <c r="S30" s="38"/>
      <c r="T30" s="19"/>
      <c r="U30" s="11"/>
    </row>
    <row r="31" spans="1:21" ht="16.5" customHeight="1">
      <c r="A31" s="16"/>
      <c r="B31" s="55"/>
      <c r="C31" s="55"/>
      <c r="D31" s="55"/>
      <c r="E31" s="55"/>
      <c r="F31" s="55"/>
      <c r="G31" s="55"/>
      <c r="H31" s="4"/>
      <c r="I31" s="39"/>
      <c r="J31" s="4"/>
      <c r="K31" s="4"/>
      <c r="L31" s="42" t="s">
        <v>16</v>
      </c>
      <c r="M31" s="11"/>
      <c r="N31" s="11"/>
      <c r="O31" s="11"/>
      <c r="P31" s="1" t="s">
        <v>47</v>
      </c>
      <c r="Q31" s="11"/>
      <c r="R31" s="11"/>
      <c r="S31" s="38"/>
      <c r="T31" s="18"/>
      <c r="U31" s="11"/>
    </row>
    <row r="32" spans="1:21" ht="17.25">
      <c r="A32" s="16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0"/>
      <c r="Q32" s="40"/>
      <c r="R32" s="105"/>
      <c r="S32" s="105"/>
      <c r="T32" s="18"/>
      <c r="U32" s="11"/>
    </row>
    <row r="33" spans="1:21" ht="17.25">
      <c r="A33" s="16"/>
      <c r="B33" s="11"/>
      <c r="C33" s="4"/>
      <c r="D33" s="4"/>
      <c r="E33" s="4"/>
      <c r="F33" s="4"/>
      <c r="G33" s="4"/>
      <c r="H33" s="108" t="s">
        <v>85</v>
      </c>
      <c r="I33" s="5"/>
      <c r="J33" s="5"/>
      <c r="K33" s="5"/>
      <c r="L33" s="49"/>
      <c r="M33" s="113"/>
      <c r="N33" s="113"/>
      <c r="O33" s="113"/>
      <c r="P33" s="108" t="s">
        <v>84</v>
      </c>
      <c r="Q33" s="103"/>
      <c r="R33" s="106"/>
      <c r="S33" s="106"/>
      <c r="T33" s="18"/>
      <c r="U33" s="11"/>
    </row>
    <row r="34" spans="1:21" ht="17.25">
      <c r="A34" s="16"/>
      <c r="B34" s="11"/>
      <c r="C34" s="4"/>
      <c r="D34" s="4"/>
      <c r="E34" s="4"/>
      <c r="F34" s="4"/>
      <c r="G34" s="4"/>
      <c r="H34" s="33"/>
      <c r="I34" s="4"/>
      <c r="J34" s="4"/>
      <c r="K34" s="4"/>
      <c r="M34" s="4"/>
      <c r="N34" s="4"/>
      <c r="O34" s="4"/>
      <c r="P34" s="33"/>
      <c r="Q34" s="40"/>
      <c r="R34" s="105"/>
      <c r="S34" s="105"/>
      <c r="T34" s="18"/>
      <c r="U34" s="11"/>
    </row>
    <row r="35" spans="1:21" ht="17.25">
      <c r="A35" s="16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M35" s="104"/>
      <c r="N35" s="104"/>
      <c r="O35" s="104"/>
      <c r="P35" s="1" t="s">
        <v>83</v>
      </c>
      <c r="Q35" s="140"/>
      <c r="R35" s="107"/>
      <c r="S35" s="105"/>
      <c r="T35" s="18"/>
      <c r="U35" s="11"/>
    </row>
    <row r="36" spans="1:21" ht="17.25">
      <c r="A36" s="16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M36" s="104"/>
      <c r="N36" s="104"/>
      <c r="O36" s="104"/>
      <c r="P36" s="1" t="s">
        <v>72</v>
      </c>
      <c r="Q36" s="140"/>
      <c r="R36" s="107"/>
      <c r="S36" s="105"/>
      <c r="T36" s="18"/>
      <c r="U36" s="11"/>
    </row>
    <row r="37" spans="1:21" ht="17.25">
      <c r="A37" s="16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M37" s="104"/>
      <c r="N37" s="104"/>
      <c r="O37" s="104"/>
      <c r="P37" s="1" t="s">
        <v>73</v>
      </c>
      <c r="Q37" s="140"/>
      <c r="R37" s="107"/>
      <c r="S37" s="105"/>
      <c r="T37" s="18"/>
      <c r="U37" s="11"/>
    </row>
    <row r="38" spans="1:21" ht="17.25">
      <c r="A38" s="16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M38" s="104"/>
      <c r="N38" s="104"/>
      <c r="O38" s="104"/>
      <c r="P38" s="1" t="s">
        <v>74</v>
      </c>
      <c r="Q38" s="140"/>
      <c r="R38" s="107"/>
      <c r="S38" s="105"/>
      <c r="T38" s="18"/>
      <c r="U38" s="11"/>
    </row>
    <row r="39" spans="1:21" ht="17.25">
      <c r="A39" s="16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M39" s="104"/>
      <c r="N39" s="104"/>
      <c r="O39" s="104"/>
      <c r="P39" s="1" t="s">
        <v>75</v>
      </c>
      <c r="Q39" s="140"/>
      <c r="R39" s="107"/>
      <c r="S39" s="105"/>
      <c r="T39" s="18"/>
      <c r="U39" s="11"/>
    </row>
    <row r="40" spans="1:21" ht="17.25">
      <c r="A40" s="16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M40" s="104"/>
      <c r="N40" s="104"/>
      <c r="O40" s="104"/>
      <c r="P40" s="1" t="s">
        <v>76</v>
      </c>
      <c r="Q40" s="140"/>
      <c r="R40" s="107"/>
      <c r="S40" s="105"/>
      <c r="T40" s="18"/>
      <c r="U40" s="11"/>
    </row>
    <row r="41" spans="1:21" ht="17.25">
      <c r="A41" s="16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M41" s="104"/>
      <c r="N41" s="104"/>
      <c r="O41" s="104"/>
      <c r="P41" s="1" t="s">
        <v>77</v>
      </c>
      <c r="Q41" s="140"/>
      <c r="R41" s="107"/>
      <c r="S41" s="105"/>
      <c r="T41" s="18"/>
      <c r="U41" s="11"/>
    </row>
    <row r="42" spans="1:21" ht="17.25">
      <c r="A42" s="16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M42" s="104"/>
      <c r="N42" s="104"/>
      <c r="O42" s="104"/>
      <c r="P42" s="1" t="s">
        <v>78</v>
      </c>
      <c r="Q42" s="140"/>
      <c r="R42" s="107"/>
      <c r="S42" s="105"/>
      <c r="T42" s="18"/>
      <c r="U42" s="11"/>
    </row>
    <row r="43" spans="1:21" ht="17.25">
      <c r="A43" s="16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M43" s="104"/>
      <c r="N43" s="104"/>
      <c r="O43" s="104"/>
      <c r="P43" s="1" t="s">
        <v>79</v>
      </c>
      <c r="Q43" s="140"/>
      <c r="R43" s="107"/>
      <c r="S43" s="105"/>
      <c r="T43" s="18"/>
      <c r="U43" s="11"/>
    </row>
    <row r="44" spans="1:21" ht="17.25">
      <c r="A44" s="16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M44" s="104"/>
      <c r="N44" s="104"/>
      <c r="O44" s="104"/>
      <c r="P44" s="1" t="s">
        <v>80</v>
      </c>
      <c r="Q44" s="140"/>
      <c r="R44" s="107"/>
      <c r="S44" s="105"/>
      <c r="T44" s="18"/>
      <c r="U44" s="11"/>
    </row>
    <row r="45" spans="1:21" ht="17.25">
      <c r="A45" s="16"/>
      <c r="B45" s="11"/>
      <c r="C45" s="4"/>
      <c r="D45" s="4"/>
      <c r="E45" s="4"/>
      <c r="F45" s="4"/>
      <c r="G45" s="4"/>
      <c r="H45" s="108" t="s">
        <v>82</v>
      </c>
      <c r="I45" s="4"/>
      <c r="J45" s="4"/>
      <c r="K45" s="4"/>
      <c r="M45" s="104"/>
      <c r="N45" s="104"/>
      <c r="O45" s="104"/>
      <c r="P45" s="1" t="s">
        <v>81</v>
      </c>
      <c r="Q45" s="140"/>
      <c r="R45" s="107"/>
      <c r="S45" s="105"/>
      <c r="T45" s="18"/>
      <c r="U45" s="11"/>
    </row>
    <row r="46" spans="1:21" ht="17.25">
      <c r="A46" s="16"/>
      <c r="B46" s="11"/>
      <c r="C46" s="4"/>
      <c r="D46" s="4"/>
      <c r="E46" s="4"/>
      <c r="F46" s="4"/>
      <c r="G46" s="4"/>
      <c r="H46" s="4"/>
      <c r="I46" s="4"/>
      <c r="J46" s="4"/>
      <c r="K46" s="4"/>
      <c r="L46" s="101"/>
      <c r="M46" s="104"/>
      <c r="N46" s="104"/>
      <c r="O46" s="104"/>
      <c r="P46" s="1" t="s">
        <v>82</v>
      </c>
      <c r="Q46" s="140"/>
      <c r="R46" s="107"/>
      <c r="S46" s="105"/>
      <c r="T46" s="18"/>
      <c r="U46" s="11"/>
    </row>
    <row r="47" spans="1:21">
      <c r="A47" s="16"/>
      <c r="B47" s="11"/>
      <c r="C47" s="4"/>
      <c r="D47" s="4"/>
      <c r="E47" s="4"/>
      <c r="F47" s="4"/>
      <c r="G47" s="4"/>
      <c r="H47" s="4"/>
      <c r="I47" s="4"/>
      <c r="J47" s="4"/>
      <c r="K47" s="4"/>
      <c r="L47" s="101"/>
      <c r="M47" s="102"/>
      <c r="N47" s="102"/>
      <c r="O47" s="102"/>
      <c r="P47" s="101"/>
      <c r="Q47" s="103"/>
      <c r="R47" s="103"/>
      <c r="S47" s="40"/>
      <c r="T47" s="18"/>
      <c r="U47" s="11"/>
    </row>
    <row r="48" spans="1:21">
      <c r="A48" s="16"/>
      <c r="B48" s="11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0"/>
      <c r="Q48" s="40"/>
      <c r="R48" s="40"/>
      <c r="S48" s="40"/>
      <c r="T48" s="18"/>
      <c r="U48" s="11"/>
    </row>
    <row r="49" spans="1:20">
      <c r="A49" s="16"/>
      <c r="B49" s="67" t="s">
        <v>173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0"/>
      <c r="Q49" s="40"/>
      <c r="R49" s="40"/>
      <c r="S49" s="40"/>
      <c r="T49" s="18"/>
    </row>
    <row r="50" spans="1:20">
      <c r="A50" s="20"/>
      <c r="B50" s="142" t="s">
        <v>101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scale="6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42"/>
  <sheetViews>
    <sheetView zoomScaleNormal="100" zoomScaleSheetLayoutView="100" workbookViewId="0">
      <selection activeCell="I13" sqref="I13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8"/>
      <c r="K1" s="159"/>
      <c r="L1" s="14"/>
      <c r="M1" s="14"/>
      <c r="N1" s="14"/>
      <c r="O1" s="14"/>
      <c r="P1" s="14"/>
      <c r="Q1" s="14"/>
      <c r="R1" s="11"/>
      <c r="S1" s="11"/>
      <c r="T1" s="14"/>
    </row>
    <row r="2" spans="1:20">
      <c r="A2" s="16"/>
      <c r="B2" s="162"/>
      <c r="C2" s="162"/>
      <c r="D2" s="162"/>
      <c r="E2" s="162"/>
      <c r="F2" s="162"/>
      <c r="G2" s="162"/>
      <c r="H2" s="154"/>
      <c r="I2" s="154"/>
      <c r="J2" s="18"/>
      <c r="K2" s="160"/>
      <c r="L2" s="158"/>
      <c r="M2" s="158"/>
      <c r="N2" s="158"/>
      <c r="O2" s="158"/>
      <c r="P2" s="158"/>
      <c r="Q2" s="158"/>
      <c r="R2" s="11"/>
      <c r="S2" s="11"/>
      <c r="T2" s="158"/>
    </row>
    <row r="3" spans="1:20">
      <c r="A3" s="16"/>
      <c r="B3" s="162"/>
      <c r="C3" s="162"/>
      <c r="D3" s="162"/>
      <c r="E3" s="162"/>
      <c r="F3" s="162"/>
      <c r="G3" s="162"/>
      <c r="H3" s="154"/>
      <c r="I3" s="154"/>
      <c r="J3" s="18"/>
      <c r="K3" s="160"/>
      <c r="L3" s="158"/>
      <c r="M3" s="158"/>
      <c r="N3" s="158"/>
      <c r="O3" s="158"/>
      <c r="P3" s="158"/>
      <c r="Q3" s="158"/>
      <c r="R3" s="11"/>
      <c r="S3" s="11"/>
      <c r="T3" s="158"/>
    </row>
    <row r="4" spans="1:20">
      <c r="A4" s="16"/>
      <c r="B4" s="162"/>
      <c r="C4" s="162"/>
      <c r="D4" s="162"/>
      <c r="E4" s="162"/>
      <c r="F4" s="162"/>
      <c r="G4" s="162"/>
      <c r="H4" s="154"/>
      <c r="I4" s="154"/>
      <c r="J4" s="18"/>
      <c r="K4" s="160"/>
      <c r="L4" s="158"/>
      <c r="M4" s="158"/>
      <c r="N4" s="158"/>
      <c r="O4" s="158"/>
      <c r="P4" s="158"/>
      <c r="Q4" s="158"/>
      <c r="R4" s="11"/>
      <c r="S4" s="11"/>
      <c r="T4" s="11"/>
    </row>
    <row r="5" spans="1:20">
      <c r="A5" s="16"/>
      <c r="B5" s="162"/>
      <c r="C5" s="162"/>
      <c r="D5" s="162"/>
      <c r="E5" s="162"/>
      <c r="F5" s="162"/>
      <c r="G5" s="162"/>
      <c r="H5" s="154"/>
      <c r="I5" s="154"/>
      <c r="J5" s="18"/>
      <c r="K5" s="160"/>
      <c r="L5" s="158"/>
      <c r="M5" s="158"/>
      <c r="N5" s="158"/>
      <c r="O5" s="158"/>
      <c r="P5" s="158"/>
      <c r="Q5" s="158"/>
      <c r="R5" s="11"/>
      <c r="S5" s="11"/>
      <c r="T5" s="11"/>
    </row>
    <row r="6" spans="1:20">
      <c r="A6" s="16"/>
      <c r="B6" s="162"/>
      <c r="C6" s="162"/>
      <c r="D6" s="162"/>
      <c r="E6" s="162"/>
      <c r="F6" s="162"/>
      <c r="G6" s="162"/>
      <c r="H6" s="154"/>
      <c r="I6" s="154"/>
      <c r="J6" s="18"/>
      <c r="K6" s="160"/>
      <c r="L6" s="158"/>
      <c r="M6" s="158"/>
      <c r="N6" s="158"/>
      <c r="O6" s="158"/>
      <c r="P6" s="158"/>
      <c r="Q6" s="158"/>
      <c r="R6" s="11"/>
      <c r="S6" s="11"/>
      <c r="T6" s="11"/>
    </row>
    <row r="7" spans="1:20">
      <c r="A7" s="16"/>
      <c r="B7" s="162"/>
      <c r="C7" s="162"/>
      <c r="D7" s="162"/>
      <c r="E7" s="162"/>
      <c r="F7" s="162"/>
      <c r="G7" s="162"/>
      <c r="H7" s="154"/>
      <c r="I7" s="154"/>
      <c r="J7" s="18"/>
      <c r="K7" s="160"/>
      <c r="L7" s="158"/>
      <c r="M7" s="158"/>
      <c r="N7" s="158"/>
      <c r="O7" s="158"/>
      <c r="P7" s="158"/>
      <c r="Q7" s="158"/>
      <c r="R7" s="11"/>
      <c r="S7" s="11"/>
      <c r="T7" s="11"/>
    </row>
    <row r="8" spans="1:20">
      <c r="A8" s="16"/>
      <c r="B8" s="164" t="s">
        <v>111</v>
      </c>
      <c r="C8" s="164"/>
      <c r="D8" s="164"/>
      <c r="E8" s="164"/>
      <c r="F8" s="164"/>
      <c r="G8" s="164"/>
      <c r="H8" s="164"/>
      <c r="I8" s="10"/>
      <c r="J8" s="18"/>
      <c r="K8" s="11"/>
    </row>
    <row r="9" spans="1:20" ht="15.75" customHeight="1">
      <c r="A9" s="16"/>
      <c r="B9" s="164" t="s">
        <v>67</v>
      </c>
      <c r="C9" s="164"/>
      <c r="D9" s="164"/>
      <c r="E9" s="164"/>
      <c r="F9" s="164"/>
      <c r="G9" s="164"/>
      <c r="H9" s="164"/>
      <c r="I9" s="3"/>
      <c r="J9" s="18"/>
      <c r="K9" s="11"/>
    </row>
    <row r="10" spans="1:20" ht="12" customHeight="1">
      <c r="A10" s="16"/>
      <c r="B10" s="11"/>
      <c r="C10" s="94"/>
      <c r="D10" s="94"/>
      <c r="E10" s="94"/>
      <c r="F10" s="94"/>
      <c r="G10" s="94"/>
      <c r="H10" s="94"/>
      <c r="I10" s="94"/>
      <c r="J10" s="18"/>
      <c r="K10" s="11"/>
    </row>
    <row r="11" spans="1:20">
      <c r="A11" s="16"/>
      <c r="B11" s="11"/>
      <c r="C11" s="8"/>
      <c r="D11" s="8"/>
      <c r="E11" s="8"/>
      <c r="F11" s="8"/>
      <c r="G11" s="8"/>
      <c r="H11" s="8"/>
      <c r="I11" s="79"/>
      <c r="J11" s="18"/>
      <c r="K11" s="11"/>
    </row>
    <row r="12" spans="1:20">
      <c r="A12" s="16"/>
      <c r="B12" s="11"/>
      <c r="C12" s="8"/>
      <c r="D12" s="8"/>
      <c r="E12" s="8"/>
      <c r="F12" s="8"/>
      <c r="G12" s="8"/>
      <c r="H12" s="8"/>
      <c r="I12" s="79"/>
      <c r="J12" s="18"/>
      <c r="K12" s="11"/>
      <c r="L12" s="23"/>
      <c r="M12" s="32"/>
    </row>
    <row r="13" spans="1:20">
      <c r="A13" s="16"/>
      <c r="B13" s="11"/>
      <c r="C13" s="8"/>
      <c r="D13" s="8"/>
      <c r="E13" s="8"/>
      <c r="F13" s="8"/>
      <c r="G13" s="8"/>
      <c r="H13" s="8"/>
      <c r="I13" s="79"/>
      <c r="J13" s="18"/>
      <c r="K13" s="11"/>
      <c r="L13" s="23"/>
      <c r="M13" s="32"/>
    </row>
    <row r="14" spans="1:20">
      <c r="A14" s="16"/>
      <c r="B14" s="11"/>
      <c r="C14" s="8"/>
      <c r="D14" s="8"/>
      <c r="E14" s="8"/>
      <c r="F14" s="8"/>
      <c r="G14" s="8"/>
      <c r="H14" s="8"/>
      <c r="I14" s="79"/>
      <c r="J14" s="18"/>
      <c r="K14" s="11"/>
    </row>
    <row r="15" spans="1:20">
      <c r="A15" s="16"/>
      <c r="B15" s="11"/>
      <c r="C15" s="8"/>
      <c r="D15" s="8"/>
      <c r="E15" s="8"/>
      <c r="F15" s="8"/>
      <c r="G15" s="8"/>
      <c r="H15" s="8"/>
      <c r="I15" s="79"/>
      <c r="J15" s="18"/>
      <c r="K15" s="11"/>
    </row>
    <row r="16" spans="1:20">
      <c r="A16" s="16"/>
      <c r="B16" s="11"/>
      <c r="C16" s="8"/>
      <c r="D16" s="8"/>
      <c r="E16" s="8"/>
      <c r="F16" s="8"/>
      <c r="G16" s="8"/>
      <c r="H16" s="8"/>
      <c r="I16" s="79"/>
      <c r="J16" s="18"/>
      <c r="K16" s="11"/>
    </row>
    <row r="17" spans="1:12">
      <c r="A17" s="16"/>
      <c r="B17" s="11"/>
      <c r="C17" s="8"/>
      <c r="D17" s="8"/>
      <c r="E17" s="8"/>
      <c r="F17" s="8"/>
      <c r="G17" s="8"/>
      <c r="H17" s="8"/>
      <c r="I17" s="79"/>
      <c r="J17" s="18"/>
      <c r="K17" s="11"/>
    </row>
    <row r="18" spans="1:12">
      <c r="A18" s="16"/>
      <c r="B18" s="11"/>
      <c r="C18" s="8"/>
      <c r="D18" s="8"/>
      <c r="E18" s="8"/>
      <c r="F18" s="8"/>
      <c r="G18" s="8"/>
      <c r="H18" s="8"/>
      <c r="I18" s="79"/>
      <c r="J18" s="18"/>
      <c r="K18" s="11"/>
    </row>
    <row r="19" spans="1:12">
      <c r="A19" s="16"/>
      <c r="B19" s="11"/>
      <c r="C19" s="8"/>
      <c r="D19" s="8"/>
      <c r="E19" s="8"/>
      <c r="F19" s="8"/>
      <c r="G19" s="8"/>
      <c r="H19" s="8"/>
      <c r="I19" s="79"/>
      <c r="J19" s="18"/>
      <c r="K19" s="11"/>
    </row>
    <row r="20" spans="1:12">
      <c r="A20" s="16"/>
      <c r="B20" s="11"/>
      <c r="C20" s="8"/>
      <c r="D20" s="8"/>
      <c r="E20" s="8"/>
      <c r="F20" s="8"/>
      <c r="G20" s="8"/>
      <c r="H20" s="8"/>
      <c r="I20" s="79"/>
      <c r="J20" s="18"/>
      <c r="K20" s="11"/>
    </row>
    <row r="21" spans="1:12">
      <c r="A21" s="16"/>
      <c r="B21" s="11"/>
      <c r="C21" s="8"/>
      <c r="D21" s="8"/>
      <c r="E21" s="8"/>
      <c r="F21" s="8"/>
      <c r="G21" s="8"/>
      <c r="H21" s="8"/>
      <c r="I21" s="79"/>
      <c r="J21" s="18"/>
      <c r="K21" s="11"/>
    </row>
    <row r="22" spans="1:12">
      <c r="A22" s="16"/>
      <c r="B22" s="11"/>
      <c r="C22" s="8"/>
      <c r="D22" s="8"/>
      <c r="E22" s="8"/>
      <c r="F22" s="8"/>
      <c r="G22" s="8"/>
      <c r="H22" s="8"/>
      <c r="I22" s="79"/>
      <c r="J22" s="18"/>
      <c r="K22" s="11"/>
    </row>
    <row r="23" spans="1:12">
      <c r="A23" s="16"/>
      <c r="B23" s="11"/>
      <c r="C23" s="8"/>
      <c r="D23" s="8"/>
      <c r="E23" s="8"/>
      <c r="F23" s="8"/>
      <c r="G23" s="8"/>
      <c r="H23" s="8"/>
      <c r="I23" s="79"/>
      <c r="J23" s="18"/>
      <c r="K23" s="11"/>
    </row>
    <row r="24" spans="1:12">
      <c r="A24" s="16"/>
      <c r="B24" s="11"/>
      <c r="C24" s="8"/>
      <c r="D24" s="8"/>
      <c r="E24" s="8"/>
      <c r="F24" s="8"/>
      <c r="G24" s="8"/>
      <c r="H24" s="8"/>
      <c r="I24" s="79"/>
      <c r="J24" s="18"/>
      <c r="K24" s="11"/>
    </row>
    <row r="25" spans="1:12" ht="14.25" customHeight="1">
      <c r="A25" s="16"/>
      <c r="B25" s="12"/>
      <c r="C25" s="4"/>
      <c r="D25" s="4"/>
      <c r="E25" s="4"/>
      <c r="F25" s="4"/>
      <c r="G25" s="24"/>
      <c r="H25" s="24"/>
      <c r="I25" s="24"/>
      <c r="J25" s="18"/>
      <c r="K25" s="11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" t="str">
        <f>IF(F29="","",1)</f>
        <v/>
      </c>
    </row>
    <row r="30" spans="1:12">
      <c r="A30" s="16"/>
      <c r="B30" s="67" t="s">
        <v>158</v>
      </c>
      <c r="C30" s="4"/>
      <c r="D30" s="4"/>
      <c r="E30" s="4"/>
      <c r="F30" s="5"/>
      <c r="G30" s="8"/>
      <c r="H30" s="8"/>
      <c r="I30" s="8"/>
      <c r="J30" s="18"/>
      <c r="K30" s="11"/>
    </row>
    <row r="31" spans="1:12">
      <c r="A31" s="16"/>
      <c r="B31" s="67" t="s">
        <v>160</v>
      </c>
      <c r="C31" s="4"/>
      <c r="D31" s="4"/>
      <c r="E31" s="4"/>
      <c r="F31" s="5"/>
      <c r="G31" s="8"/>
      <c r="H31" s="8"/>
      <c r="I31" s="8"/>
      <c r="J31" s="18"/>
      <c r="K31" s="11"/>
    </row>
    <row r="32" spans="1:12">
      <c r="A32" s="20"/>
      <c r="B32" s="84" t="s">
        <v>161</v>
      </c>
      <c r="C32" s="87"/>
      <c r="D32" s="87"/>
      <c r="E32" s="87"/>
      <c r="F32" s="87"/>
      <c r="G32" s="87"/>
      <c r="H32" s="88"/>
      <c r="I32" s="88"/>
      <c r="J32" s="89"/>
      <c r="K32" s="11"/>
      <c r="L32" s="56"/>
    </row>
    <row r="33" spans="2:12">
      <c r="K33" s="56"/>
      <c r="L33" s="56"/>
    </row>
    <row r="34" spans="2:12">
      <c r="B34" s="23"/>
      <c r="C34" s="23"/>
      <c r="D34" s="23"/>
      <c r="E34" s="23"/>
      <c r="F34" s="57"/>
      <c r="G34" s="57"/>
      <c r="H34" s="56"/>
      <c r="I34" s="56"/>
      <c r="J34" s="56"/>
      <c r="K34" s="56"/>
      <c r="L34" s="56"/>
    </row>
    <row r="35" spans="2:12">
      <c r="B35" s="57"/>
      <c r="C35" s="57"/>
      <c r="D35" s="57"/>
      <c r="E35" s="57"/>
      <c r="F35" s="57"/>
      <c r="G35" s="57"/>
      <c r="H35" s="56"/>
      <c r="I35" s="56"/>
      <c r="J35" s="56"/>
      <c r="K35" s="56"/>
      <c r="L35" s="56"/>
    </row>
    <row r="36" spans="2:12">
      <c r="B36" s="57"/>
      <c r="C36" s="57"/>
      <c r="D36" s="57"/>
      <c r="E36" s="57"/>
      <c r="F36" s="57"/>
      <c r="G36" s="57"/>
      <c r="H36" s="56"/>
      <c r="I36" s="56"/>
      <c r="J36" s="56"/>
      <c r="K36" s="56"/>
      <c r="L36" s="56"/>
    </row>
    <row r="37" spans="2:12">
      <c r="B37" s="57"/>
      <c r="C37" s="57"/>
      <c r="D37" s="57"/>
      <c r="E37" s="57"/>
      <c r="F37" s="57"/>
      <c r="G37" s="57"/>
      <c r="H37" s="56"/>
      <c r="I37" s="56"/>
      <c r="J37" s="56"/>
      <c r="K37" s="56"/>
      <c r="L37" s="56"/>
    </row>
    <row r="38" spans="2:12">
      <c r="B38" s="56"/>
      <c r="C38" s="56"/>
      <c r="D38" s="56"/>
      <c r="E38" s="56"/>
      <c r="F38" s="56"/>
      <c r="G38" s="56"/>
      <c r="H38" s="56"/>
      <c r="I38" s="56"/>
      <c r="J38" s="56"/>
      <c r="K38" s="56"/>
      <c r="L38" s="56"/>
    </row>
    <row r="39" spans="2:12">
      <c r="B39" s="56"/>
      <c r="C39" s="56"/>
      <c r="D39" s="56"/>
      <c r="E39" s="56"/>
      <c r="F39" s="56"/>
      <c r="G39" s="56"/>
      <c r="H39" s="56"/>
      <c r="I39" s="56"/>
      <c r="J39" s="56"/>
      <c r="K39" s="56"/>
      <c r="L39" s="56"/>
    </row>
    <row r="40" spans="2:12">
      <c r="B40" s="56"/>
      <c r="C40" s="56"/>
      <c r="D40" s="56"/>
      <c r="E40" s="56"/>
      <c r="F40" s="56"/>
      <c r="G40" s="56"/>
      <c r="H40" s="56"/>
      <c r="I40" s="56"/>
      <c r="J40" s="56"/>
      <c r="K40" s="56"/>
      <c r="L40" s="56"/>
    </row>
    <row r="41" spans="2:12">
      <c r="B41" s="56"/>
      <c r="C41" s="56"/>
      <c r="D41" s="56"/>
      <c r="E41" s="56"/>
      <c r="F41" s="56"/>
      <c r="G41" s="56"/>
      <c r="H41" s="56"/>
      <c r="I41" s="56"/>
      <c r="J41" s="56"/>
      <c r="K41" s="56"/>
      <c r="L41" s="56"/>
    </row>
    <row r="42" spans="2:12">
      <c r="B42" s="56"/>
      <c r="C42" s="56"/>
      <c r="D42" s="56"/>
      <c r="E42" s="56"/>
      <c r="F42" s="56"/>
      <c r="G42" s="56"/>
      <c r="H42" s="56"/>
      <c r="I42" s="56"/>
      <c r="J42" s="56"/>
      <c r="K42" s="56"/>
      <c r="L42" s="56"/>
    </row>
  </sheetData>
  <mergeCells count="2">
    <mergeCell ref="B9:H9"/>
    <mergeCell ref="B8:H8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orientation="landscape" horizontalDpi="300" verticalDpi="300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2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I13" sqref="I13"/>
      <selection pane="bottomLeft" activeCell="C8" sqref="C8:I8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0"/>
      <c r="H1" s="14"/>
      <c r="I1" s="14"/>
      <c r="J1" s="15"/>
      <c r="K1" s="11"/>
    </row>
    <row r="2" spans="1:22">
      <c r="A2" s="16"/>
      <c r="B2" s="162"/>
      <c r="C2" s="162"/>
      <c r="D2" s="162"/>
      <c r="E2" s="162"/>
      <c r="F2" s="162"/>
      <c r="G2" s="11"/>
      <c r="H2" s="10"/>
      <c r="I2" s="10"/>
      <c r="J2" s="17"/>
      <c r="K2" s="11"/>
    </row>
    <row r="3" spans="1:22">
      <c r="A3" s="16"/>
      <c r="B3" s="162"/>
      <c r="C3" s="162"/>
      <c r="D3" s="162"/>
      <c r="E3" s="162"/>
      <c r="F3" s="162"/>
      <c r="G3" s="11"/>
      <c r="H3" s="10"/>
      <c r="I3" s="10"/>
      <c r="J3" s="17"/>
      <c r="K3" s="11"/>
    </row>
    <row r="4" spans="1:22">
      <c r="A4" s="16"/>
      <c r="B4" s="162"/>
      <c r="C4" s="162"/>
      <c r="D4" s="162"/>
      <c r="E4" s="162"/>
      <c r="F4" s="162"/>
      <c r="G4" s="11"/>
      <c r="H4" s="10"/>
      <c r="I4" s="10"/>
      <c r="J4" s="18"/>
      <c r="K4" s="11"/>
    </row>
    <row r="5" spans="1:22">
      <c r="A5" s="16"/>
      <c r="B5" s="162"/>
      <c r="C5" s="162"/>
      <c r="D5" s="162"/>
      <c r="E5" s="162"/>
      <c r="F5" s="162"/>
      <c r="G5" s="162"/>
      <c r="H5" s="10"/>
      <c r="I5" s="10"/>
      <c r="J5" s="18"/>
      <c r="K5" s="11"/>
    </row>
    <row r="6" spans="1:22">
      <c r="A6" s="16"/>
      <c r="B6" s="162"/>
      <c r="C6" s="162"/>
      <c r="D6" s="162"/>
      <c r="E6" s="162"/>
      <c r="F6" s="162"/>
      <c r="G6" s="162"/>
      <c r="H6" s="10"/>
      <c r="I6" s="10"/>
      <c r="J6" s="18"/>
      <c r="K6" s="11"/>
    </row>
    <row r="7" spans="1:22">
      <c r="A7" s="16"/>
      <c r="B7" s="162"/>
      <c r="C7" s="164" t="s">
        <v>94</v>
      </c>
      <c r="D7" s="164"/>
      <c r="E7" s="164"/>
      <c r="F7" s="164"/>
      <c r="G7" s="164"/>
      <c r="H7" s="164"/>
      <c r="I7" s="164"/>
      <c r="J7" s="18"/>
      <c r="K7" s="11"/>
    </row>
    <row r="8" spans="1:22">
      <c r="A8" s="16"/>
      <c r="B8" s="162"/>
      <c r="C8" s="164" t="s">
        <v>166</v>
      </c>
      <c r="D8" s="164"/>
      <c r="E8" s="164"/>
      <c r="F8" s="164"/>
      <c r="G8" s="164"/>
      <c r="H8" s="164"/>
      <c r="I8" s="164"/>
      <c r="J8" s="18"/>
      <c r="K8" s="11"/>
    </row>
    <row r="9" spans="1:22">
      <c r="A9" s="16"/>
      <c r="B9" s="10"/>
      <c r="C9" s="77"/>
      <c r="D9" s="77"/>
      <c r="E9" s="77"/>
      <c r="F9" s="77"/>
      <c r="G9" s="10"/>
      <c r="H9" s="10"/>
      <c r="I9" s="10"/>
      <c r="J9" s="18"/>
      <c r="K9" s="11"/>
    </row>
    <row r="10" spans="1:22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8"/>
      <c r="K10" s="11"/>
    </row>
    <row r="11" spans="1:22">
      <c r="A11" s="16"/>
      <c r="B11" s="11"/>
      <c r="C11" s="156">
        <v>2005</v>
      </c>
      <c r="D11" s="161">
        <v>2006</v>
      </c>
      <c r="E11" s="161">
        <v>2007</v>
      </c>
      <c r="F11" s="161">
        <v>2008</v>
      </c>
      <c r="G11" s="161">
        <v>2009</v>
      </c>
      <c r="H11" s="161">
        <v>2010</v>
      </c>
      <c r="I11" s="161">
        <v>2011</v>
      </c>
      <c r="J11" s="18"/>
      <c r="K11" s="11"/>
      <c r="M11" s="2"/>
    </row>
    <row r="12" spans="1:22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18"/>
      <c r="K12" s="11"/>
    </row>
    <row r="13" spans="1:22">
      <c r="A13" s="16"/>
      <c r="B13" s="11" t="s">
        <v>20</v>
      </c>
      <c r="C13" s="27">
        <f>+'[3]Resumen Bogotá'!X6</f>
        <v>78.705003130141222</v>
      </c>
      <c r="D13" s="27">
        <f>+'[3]Resumen Bogotá'!Y6</f>
        <v>79.163907531621604</v>
      </c>
      <c r="E13" s="27">
        <f>+'[3]Resumen Bogotá'!Z6</f>
        <v>79.572508545965178</v>
      </c>
      <c r="F13" s="27">
        <f>+'[3]Resumen Bogotá'!AA6</f>
        <v>79.953529623324897</v>
      </c>
      <c r="G13" s="27">
        <f>+'[3]Resumen Bogotá'!AB6</f>
        <v>80.303359963763199</v>
      </c>
      <c r="H13" s="27">
        <f>+'[3]Resumen Bogotá'!AC6</f>
        <v>80.621329506499833</v>
      </c>
      <c r="I13" s="34">
        <f>+'[3]Resumen Bogotá'!AD6</f>
        <v>80.910990868052082</v>
      </c>
      <c r="J13" s="18"/>
      <c r="K13" s="11"/>
      <c r="L13" s="96"/>
      <c r="M13" s="96"/>
      <c r="N13" s="96"/>
      <c r="O13" s="96"/>
      <c r="P13" s="96"/>
      <c r="Q13" s="96"/>
      <c r="R13" s="96"/>
      <c r="S13" s="96"/>
      <c r="T13" s="96"/>
      <c r="U13" s="96"/>
      <c r="V13" s="96"/>
    </row>
    <row r="14" spans="1:22">
      <c r="A14" s="16"/>
      <c r="B14" s="11" t="s">
        <v>28</v>
      </c>
      <c r="C14" s="27">
        <f>+'[3]Resumen Bogotá'!X7</f>
        <v>67.292021936701431</v>
      </c>
      <c r="D14" s="27">
        <f>+'[3]Resumen Bogotá'!Y7</f>
        <v>64.165608029944877</v>
      </c>
      <c r="E14" s="27">
        <f>+'[3]Resumen Bogotá'!Z7</f>
        <v>64.903578562532942</v>
      </c>
      <c r="F14" s="27">
        <f>+'[3]Resumen Bogotá'!AA7</f>
        <v>65.118038078952694</v>
      </c>
      <c r="G14" s="27">
        <f>+'[3]Resumen Bogotá'!AB7</f>
        <v>67.82707089913454</v>
      </c>
      <c r="H14" s="27">
        <f>+'[3]Resumen Bogotá'!AC7</f>
        <v>69.834305431440086</v>
      </c>
      <c r="I14" s="34">
        <f>+'[3]Resumen Bogotá'!AD7</f>
        <v>70.914097707362984</v>
      </c>
      <c r="J14" s="18"/>
      <c r="K14" s="11"/>
      <c r="L14" s="23"/>
      <c r="M14" s="32"/>
    </row>
    <row r="15" spans="1:22">
      <c r="A15" s="16"/>
      <c r="B15" s="11" t="s">
        <v>27</v>
      </c>
      <c r="C15" s="27">
        <f>+'[3]Resumen Bogotá'!X8</f>
        <v>58.835665775737425</v>
      </c>
      <c r="D15" s="27">
        <f>+'[3]Resumen Bogotá'!Y8</f>
        <v>56.435926652778122</v>
      </c>
      <c r="E15" s="27">
        <f>+'[3]Resumen Bogotá'!Z8</f>
        <v>57.865758211709981</v>
      </c>
      <c r="F15" s="27">
        <f>+'[3]Resumen Bogotá'!AA8</f>
        <v>57.755810971054942</v>
      </c>
      <c r="G15" s="27">
        <f>+'[3]Resumen Bogotá'!AB8</f>
        <v>59.079795607430476</v>
      </c>
      <c r="H15" s="27">
        <f>+'[3]Resumen Bogotá'!AC8</f>
        <v>61.9990731428137</v>
      </c>
      <c r="I15" s="34">
        <f>+'[3]Resumen Bogotá'!AD8</f>
        <v>63.1883737163663</v>
      </c>
      <c r="J15" s="18"/>
      <c r="K15" s="11"/>
      <c r="M15" s="32"/>
    </row>
    <row r="16" spans="1:22">
      <c r="A16" s="16"/>
      <c r="B16" s="97" t="s">
        <v>29</v>
      </c>
      <c r="C16" s="27">
        <f>+'[3]Resumen Bogotá'!X9</f>
        <v>12.566654883573744</v>
      </c>
      <c r="D16" s="27">
        <f>+'[3]Resumen Bogotá'!Y9</f>
        <v>12.046464829767157</v>
      </c>
      <c r="E16" s="27">
        <f>+'[3]Resumen Bogotá'!Z9</f>
        <v>10.843492145349778</v>
      </c>
      <c r="F16" s="27">
        <f>+'[3]Resumen Bogotá'!AA9</f>
        <v>11.305980829337184</v>
      </c>
      <c r="G16" s="27">
        <f>+'[3]Resumen Bogotá'!AB9</f>
        <v>12.896436740887884</v>
      </c>
      <c r="H16" s="27">
        <f>+'[3]Resumen Bogotá'!AC9</f>
        <v>11.219746856820446</v>
      </c>
      <c r="I16" s="34">
        <f>+'[3]Resumen Bogotá'!AD9</f>
        <v>10.894482536995637</v>
      </c>
      <c r="J16" s="18"/>
      <c r="K16" s="11"/>
    </row>
    <row r="17" spans="1:12">
      <c r="A17" s="16"/>
      <c r="B17" s="11" t="s">
        <v>30</v>
      </c>
      <c r="C17" s="27">
        <f>+'[3]Resumen Bogotá'!X10</f>
        <v>11.725918246675775</v>
      </c>
      <c r="D17" s="27">
        <f>+'[3]Resumen Bogotá'!Y10</f>
        <v>11.322277596089126</v>
      </c>
      <c r="E17" s="27">
        <f>+'[3]Resumen Bogotá'!Z10</f>
        <v>10.182324800255866</v>
      </c>
      <c r="F17" s="27">
        <f>+'[3]Resumen Bogotá'!AA10</f>
        <v>10.859060403878832</v>
      </c>
      <c r="G17" s="27">
        <f>+'[3]Resumen Bogotá'!AB10</f>
        <v>12.064694405215576</v>
      </c>
      <c r="H17" s="27">
        <f>+'[3]Resumen Bogotá'!AC10</f>
        <v>10.9651451549552</v>
      </c>
      <c r="I17" s="34">
        <f>+'[3]Resumen Bogotá'!AD10</f>
        <v>10.228927501687064</v>
      </c>
      <c r="J17" s="18"/>
      <c r="K17" s="11"/>
    </row>
    <row r="18" spans="1:12">
      <c r="A18" s="16"/>
      <c r="B18" s="11" t="s">
        <v>31</v>
      </c>
      <c r="C18" s="27">
        <f>+'[3]Resumen Bogotá'!X11</f>
        <v>0.84073663689797051</v>
      </c>
      <c r="D18" s="27">
        <f>+'[3]Resumen Bogotá'!Y11</f>
        <v>0.72418723367803139</v>
      </c>
      <c r="E18" s="27">
        <f>+'[3]Resumen Bogotá'!Z11</f>
        <v>0.66118554853944211</v>
      </c>
      <c r="F18" s="27">
        <f>+'[3]Resumen Bogotá'!AA11</f>
        <v>0.44691152815538177</v>
      </c>
      <c r="G18" s="27">
        <f>+'[3]Resumen Bogotá'!AB11</f>
        <v>0.83174233567231082</v>
      </c>
      <c r="H18" s="27">
        <f>+'[3]Resumen Bogotá'!AC11</f>
        <v>0.25460170186524533</v>
      </c>
      <c r="I18" s="34">
        <f>+'[3]Resumen Bogotá'!AD11</f>
        <v>0.66555503530857218</v>
      </c>
      <c r="J18" s="18"/>
      <c r="K18" s="11"/>
    </row>
    <row r="19" spans="1:12">
      <c r="A19" s="16"/>
      <c r="B19" s="11" t="s">
        <v>17</v>
      </c>
      <c r="C19" s="27">
        <f>+'[3]Resumen Bogotá'!X12</f>
        <v>32.86876545959322</v>
      </c>
      <c r="D19" s="27">
        <f>+'[3]Resumen Bogotá'!Y12</f>
        <v>28.884259475816187</v>
      </c>
      <c r="E19" s="27">
        <f>+'[3]Resumen Bogotá'!Z12</f>
        <v>33.211248891979025</v>
      </c>
      <c r="F19" s="27">
        <f>+'[3]Resumen Bogotá'!AA12</f>
        <v>24.94608901698237</v>
      </c>
      <c r="G19" s="27">
        <f>+'[3]Resumen Bogotá'!AB12</f>
        <v>29.86702350171948</v>
      </c>
      <c r="H19" s="27">
        <f>+'[3]Resumen Bogotá'!AC12</f>
        <v>32.429220087178692</v>
      </c>
      <c r="I19" s="34">
        <f>+'[3]Resumen Bogotá'!AD12</f>
        <v>32.602238011215213</v>
      </c>
      <c r="J19" s="18"/>
      <c r="K19" s="11"/>
    </row>
    <row r="20" spans="1:12">
      <c r="A20" s="16"/>
      <c r="B20" s="11" t="s">
        <v>10</v>
      </c>
      <c r="C20" s="27">
        <f>+'[3]Resumen Bogotá'!X13</f>
        <v>14.164396553971216</v>
      </c>
      <c r="D20" s="27">
        <f>+'[3]Resumen Bogotá'!Y13</f>
        <v>8.8436223338215729</v>
      </c>
      <c r="E20" s="27">
        <f>+'[3]Resumen Bogotá'!Z13</f>
        <v>9.2988114697361812</v>
      </c>
      <c r="F20" s="27">
        <f>+'[3]Resumen Bogotá'!AA13</f>
        <v>6.342753827375061</v>
      </c>
      <c r="G20" s="27">
        <f>+'[3]Resumen Bogotá'!AB13</f>
        <v>8.6491981355021981</v>
      </c>
      <c r="H20" s="27">
        <f>+'[3]Resumen Bogotá'!AC13</f>
        <v>11.07889230348011</v>
      </c>
      <c r="I20" s="34">
        <f>+'[3]Resumen Bogotá'!AD13</f>
        <v>10.763278156459291</v>
      </c>
      <c r="J20" s="18"/>
      <c r="K20" s="11"/>
    </row>
    <row r="21" spans="1:12">
      <c r="A21" s="16"/>
      <c r="B21" s="11" t="s">
        <v>19</v>
      </c>
      <c r="C21" s="27">
        <f>+'[3]Resumen Bogotá'!X14</f>
        <v>3.0857313756631419</v>
      </c>
      <c r="D21" s="27">
        <f>+'[3]Resumen Bogotá'!Y14</f>
        <v>20.271221738616685</v>
      </c>
      <c r="E21" s="27">
        <f>+'[3]Resumen Bogotá'!Z14</f>
        <v>24.323625951596494</v>
      </c>
      <c r="F21" s="27">
        <f>+'[3]Resumen Bogotá'!AA14</f>
        <v>17.485629298676322</v>
      </c>
      <c r="G21" s="27">
        <f>+'[3]Resumen Bogotá'!AB14</f>
        <v>20.313576459348784</v>
      </c>
      <c r="H21" s="27">
        <f>+'[3]Resumen Bogotá'!AC14</f>
        <v>20.323900702777458</v>
      </c>
      <c r="I21" s="34">
        <f>+'[3]Resumen Bogotá'!AD14</f>
        <v>21.095762406478386</v>
      </c>
      <c r="J21" s="18"/>
      <c r="K21" s="11"/>
    </row>
    <row r="22" spans="1:12">
      <c r="A22" s="16"/>
      <c r="B22" s="11" t="s">
        <v>11</v>
      </c>
      <c r="C22" s="27">
        <f>+'[3]Resumen Bogotá'!X15</f>
        <v>25.183338371253399</v>
      </c>
      <c r="D22" s="27">
        <f>+'[3]Resumen Bogotá'!Y15</f>
        <v>24.420636123811782</v>
      </c>
      <c r="E22" s="27">
        <f>+'[3]Resumen Bogotá'!Z15</f>
        <v>29.049895735214864</v>
      </c>
      <c r="F22" s="27">
        <f>+'[3]Resumen Bogotá'!AA15</f>
        <v>21.839693555532204</v>
      </c>
      <c r="G22" s="27">
        <f>+'[3]Resumen Bogotá'!AB15</f>
        <v>25.143550268456227</v>
      </c>
      <c r="H22" s="27">
        <f>+'[3]Resumen Bogotá'!AC15</f>
        <v>27.129218679832601</v>
      </c>
      <c r="I22" s="34">
        <f>+'[3]Resumen Bogotá'!AD15</f>
        <v>27.663951503592461</v>
      </c>
      <c r="J22" s="18"/>
      <c r="K22" s="11"/>
    </row>
    <row r="23" spans="1:12">
      <c r="A23" s="16"/>
      <c r="B23" s="11" t="s">
        <v>18</v>
      </c>
      <c r="C23" s="27">
        <f>+'[3]Resumen Bogotá'!X16</f>
        <v>9.8641956621450397</v>
      </c>
      <c r="D23" s="27">
        <f>+'[3]Resumen Bogotá'!Y16</f>
        <v>7.1189201851740176</v>
      </c>
      <c r="E23" s="27">
        <f>+'[3]Resumen Bogotá'!Z16</f>
        <v>12.270250900820256</v>
      </c>
      <c r="F23" s="27">
        <f>+'[3]Resumen Bogotá'!AA16</f>
        <v>10.774331387700776</v>
      </c>
      <c r="G23" s="27">
        <f>+'[3]Resumen Bogotá'!AB16</f>
        <v>12.863515789900786</v>
      </c>
      <c r="H23" s="27">
        <f>+'[3]Resumen Bogotá'!AC16</f>
        <v>13.96850167538155</v>
      </c>
      <c r="I23" s="34">
        <f>+'[3]Resumen Bogotá'!AD16</f>
        <v>13.668345565843657</v>
      </c>
      <c r="J23" s="18"/>
      <c r="K23" s="11"/>
    </row>
    <row r="24" spans="1:12">
      <c r="A24" s="16"/>
      <c r="B24" s="11" t="s">
        <v>10</v>
      </c>
      <c r="C24" s="27">
        <f>+'[3]Resumen Bogotá'!X17</f>
        <v>4.8338698222795582</v>
      </c>
      <c r="D24" s="27">
        <f>+'[3]Resumen Bogotá'!Y17</f>
        <v>2.6135175229828471</v>
      </c>
      <c r="E24" s="27">
        <f>+'[3]Resumen Bogotá'!Z17</f>
        <v>4.4746435560576465</v>
      </c>
      <c r="F24" s="27">
        <f>+'[3]Resumen Bogotá'!AA17</f>
        <v>3.1766841549088065</v>
      </c>
      <c r="G24" s="27">
        <f>+'[3]Resumen Bogotá'!AB17</f>
        <v>4.3194266137762982</v>
      </c>
      <c r="H24" s="27">
        <f>+'[3]Resumen Bogotá'!AC17</f>
        <v>5.6202526058292284</v>
      </c>
      <c r="I24" s="34">
        <f>+'[3]Resumen Bogotá'!AD17</f>
        <v>5.3046389136438252</v>
      </c>
      <c r="J24" s="18"/>
      <c r="K24" s="11"/>
    </row>
    <row r="25" spans="1:12">
      <c r="A25" s="16"/>
      <c r="B25" s="11" t="s">
        <v>19</v>
      </c>
      <c r="C25" s="27">
        <f>+'[3]Resumen Bogotá'!X18</f>
        <v>1.0982696230797406</v>
      </c>
      <c r="D25" s="27">
        <f>+'[3]Resumen Bogotá'!Y18</f>
        <v>4.9812622423804891</v>
      </c>
      <c r="E25" s="27">
        <f>+'[3]Resumen Bogotá'!Z18</f>
        <v>9.0302560378325847</v>
      </c>
      <c r="F25" s="27">
        <f>+'[3]Resumen Bogotá'!AA18</f>
        <v>7.7074577460408991</v>
      </c>
      <c r="G25" s="27">
        <f>+'[3]Resumen Bogotá'!AB18</f>
        <v>8.8590388088299576</v>
      </c>
      <c r="H25" s="27">
        <f>+'[3]Resumen Bogotá'!AC18</f>
        <v>9.0030568196793048</v>
      </c>
      <c r="I25" s="34">
        <f>+'[3]Resumen Bogotá'!AD18</f>
        <v>8.3999201754901147</v>
      </c>
      <c r="J25" s="18"/>
      <c r="K25" s="11"/>
    </row>
    <row r="26" spans="1:12">
      <c r="A26" s="16"/>
      <c r="B26" s="11" t="s">
        <v>11</v>
      </c>
      <c r="C26" s="27">
        <f>+'[3]Resumen Bogotá'!X19</f>
        <v>7.3492110891556379</v>
      </c>
      <c r="D26" s="27">
        <f>+'[3]Resumen Bogotá'!Y19</f>
        <v>5.6090602491842789</v>
      </c>
      <c r="E26" s="27">
        <f>+'[3]Resumen Bogotá'!Z19</f>
        <v>10.29206427163327</v>
      </c>
      <c r="F26" s="27">
        <f>+'[3]Resumen Bogotá'!AA19</f>
        <v>9.3038563313341385</v>
      </c>
      <c r="G26" s="27">
        <f>+'[3]Resumen Bogotá'!AB19</f>
        <v>10.512455218871928</v>
      </c>
      <c r="H26" s="27">
        <f>+'[3]Resumen Bogotá'!AC19</f>
        <v>11.169674122615667</v>
      </c>
      <c r="I26" s="34">
        <f>+'[3]Resumen Bogotá'!AD19</f>
        <v>11.119277209026857</v>
      </c>
      <c r="J26" s="18"/>
      <c r="K26" s="11"/>
    </row>
    <row r="27" spans="1:12" ht="14.25" customHeight="1">
      <c r="A27" s="16"/>
      <c r="B27" s="12"/>
      <c r="C27" s="4"/>
      <c r="D27" s="4"/>
      <c r="E27" s="4"/>
      <c r="F27" s="4"/>
      <c r="G27" s="24"/>
      <c r="H27" s="24"/>
      <c r="I27" s="24"/>
      <c r="J27" s="18"/>
      <c r="K27" s="11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6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6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6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6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6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6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6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6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6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6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6"/>
    </row>
    <row r="40" spans="1:12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6"/>
    </row>
    <row r="41" spans="1:12">
      <c r="A41" s="16"/>
      <c r="B41" s="67" t="str">
        <f>+Índice!B49</f>
        <v>Fuente: Departamento Administrativo Nacional de Estadística, Gran Encuesta Integrada de Hogares (GEIH) Marzo 2012.</v>
      </c>
      <c r="C41" s="59"/>
      <c r="D41" s="59"/>
      <c r="E41" s="59"/>
      <c r="F41" s="59"/>
      <c r="G41" s="59"/>
      <c r="H41" s="59"/>
      <c r="I41" s="59"/>
      <c r="J41" s="82"/>
      <c r="K41" s="11"/>
      <c r="L41" s="56"/>
    </row>
    <row r="42" spans="1:12">
      <c r="A42" s="20"/>
      <c r="B42" s="84" t="s">
        <v>101</v>
      </c>
      <c r="C42" s="87"/>
      <c r="D42" s="87"/>
      <c r="E42" s="87"/>
      <c r="F42" s="87"/>
      <c r="G42" s="87"/>
      <c r="H42" s="88"/>
      <c r="I42" s="88"/>
      <c r="J42" s="89"/>
      <c r="K42" s="11"/>
      <c r="L42" s="56"/>
    </row>
    <row r="43" spans="1:12">
      <c r="B43" s="23" t="s">
        <v>23</v>
      </c>
      <c r="E43" s="23" t="s">
        <v>21</v>
      </c>
      <c r="K43" s="56"/>
      <c r="L43" s="56"/>
    </row>
    <row r="44" spans="1:12">
      <c r="B44" s="23" t="s">
        <v>24</v>
      </c>
      <c r="C44" s="23"/>
      <c r="D44" s="23"/>
      <c r="E44" s="23" t="s">
        <v>22</v>
      </c>
      <c r="F44" s="57"/>
      <c r="G44" s="57"/>
      <c r="H44" s="56"/>
      <c r="I44" s="56"/>
      <c r="J44" s="56"/>
      <c r="K44" s="56"/>
      <c r="L44" s="56"/>
    </row>
    <row r="45" spans="1:12">
      <c r="B45" s="57"/>
      <c r="C45" s="57"/>
      <c r="D45" s="57"/>
      <c r="E45" s="57"/>
      <c r="F45" s="57"/>
      <c r="G45" s="57"/>
      <c r="H45" s="56"/>
      <c r="I45" s="56"/>
      <c r="J45" s="56"/>
      <c r="K45" s="56"/>
      <c r="L45" s="56"/>
    </row>
    <row r="46" spans="1:12">
      <c r="B46" s="57"/>
      <c r="C46" s="57"/>
      <c r="D46" s="57"/>
      <c r="E46" s="57"/>
      <c r="F46" s="57"/>
      <c r="G46" s="57"/>
      <c r="H46" s="56"/>
      <c r="I46" s="56"/>
      <c r="J46" s="56"/>
      <c r="K46" s="56"/>
      <c r="L46" s="56"/>
    </row>
    <row r="47" spans="1:12">
      <c r="B47" s="57"/>
      <c r="C47" s="57"/>
      <c r="D47" s="57"/>
      <c r="E47" s="57"/>
      <c r="F47" s="57"/>
      <c r="G47" s="57"/>
      <c r="H47" s="56"/>
      <c r="I47" s="56"/>
      <c r="J47" s="56"/>
      <c r="K47" s="56"/>
      <c r="L47" s="56"/>
    </row>
    <row r="48" spans="1:12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</row>
    <row r="49" spans="2:12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</row>
    <row r="50" spans="2:12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</row>
    <row r="51" spans="2:12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</row>
    <row r="52" spans="2:12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</row>
  </sheetData>
  <mergeCells count="3">
    <mergeCell ref="C7:I7"/>
    <mergeCell ref="C8:I8"/>
    <mergeCell ref="C10:I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O53"/>
  <sheetViews>
    <sheetView tabSelected="1" zoomScaleNormal="100" zoomScaleSheetLayoutView="100" workbookViewId="0">
      <pane ySplit="11" topLeftCell="A15" activePane="bottomLeft" state="frozen"/>
      <selection activeCell="G19" sqref="G19"/>
      <selection pane="bottomLeft" activeCell="I15" sqref="I15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"/>
      <c r="I1" s="10"/>
      <c r="J1" s="10"/>
      <c r="K1" s="10"/>
      <c r="L1" s="18"/>
      <c r="M1" s="11"/>
    </row>
    <row r="2" spans="1:15">
      <c r="A2" s="16"/>
      <c r="B2" s="162"/>
      <c r="C2" s="162"/>
      <c r="D2" s="162"/>
      <c r="E2" s="162"/>
      <c r="F2" s="162"/>
      <c r="G2" s="162"/>
      <c r="H2" s="10"/>
      <c r="I2" s="10"/>
      <c r="J2" s="10"/>
      <c r="K2" s="10"/>
      <c r="L2" s="18"/>
      <c r="M2" s="11"/>
    </row>
    <row r="3" spans="1:15">
      <c r="A3" s="16"/>
      <c r="B3" s="162"/>
      <c r="C3" s="162"/>
      <c r="D3" s="162"/>
      <c r="E3" s="162"/>
      <c r="F3" s="162"/>
      <c r="G3" s="162"/>
      <c r="H3" s="10"/>
      <c r="I3" s="10"/>
      <c r="J3" s="10"/>
      <c r="K3" s="10"/>
      <c r="L3" s="18"/>
      <c r="M3" s="11"/>
    </row>
    <row r="4" spans="1:15">
      <c r="A4" s="16"/>
      <c r="B4" s="162"/>
      <c r="C4" s="162"/>
      <c r="D4" s="162"/>
      <c r="E4" s="162"/>
      <c r="F4" s="162"/>
      <c r="G4" s="162"/>
      <c r="H4" s="10"/>
      <c r="I4" s="10"/>
      <c r="J4" s="10"/>
      <c r="K4" s="10"/>
      <c r="L4" s="18"/>
      <c r="M4" s="11"/>
    </row>
    <row r="5" spans="1:15">
      <c r="A5" s="16"/>
      <c r="B5" s="162"/>
      <c r="C5" s="162"/>
      <c r="D5" s="162"/>
      <c r="E5" s="162"/>
      <c r="F5" s="162"/>
      <c r="G5" s="162"/>
      <c r="H5" s="10"/>
      <c r="I5" s="10"/>
      <c r="J5" s="10"/>
      <c r="K5" s="10"/>
      <c r="L5" s="18"/>
      <c r="M5" s="11"/>
    </row>
    <row r="6" spans="1:15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  <c r="M6" s="11"/>
    </row>
    <row r="7" spans="1:15">
      <c r="A7" s="16"/>
      <c r="B7" s="162"/>
      <c r="C7" s="164" t="s">
        <v>5</v>
      </c>
      <c r="D7" s="164"/>
      <c r="E7" s="164"/>
      <c r="F7" s="164"/>
      <c r="G7" s="164"/>
      <c r="H7" s="164"/>
      <c r="I7" s="164"/>
      <c r="J7" s="164"/>
      <c r="K7" s="164"/>
      <c r="L7" s="18"/>
      <c r="M7" s="11"/>
    </row>
    <row r="8" spans="1:15">
      <c r="A8" s="16"/>
      <c r="B8" s="162"/>
      <c r="C8" s="164" t="s">
        <v>167</v>
      </c>
      <c r="D8" s="164"/>
      <c r="E8" s="164"/>
      <c r="F8" s="164"/>
      <c r="G8" s="164"/>
      <c r="H8" s="164"/>
      <c r="I8" s="164"/>
      <c r="J8" s="164"/>
      <c r="K8" s="164"/>
      <c r="L8" s="18"/>
      <c r="M8" s="11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  <c r="M9" s="11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65"/>
      <c r="K10" s="166" t="s">
        <v>162</v>
      </c>
      <c r="L10" s="18"/>
      <c r="M10" s="11"/>
    </row>
    <row r="11" spans="1:15">
      <c r="A11" s="16"/>
      <c r="B11" s="11"/>
      <c r="C11" s="156">
        <v>2004</v>
      </c>
      <c r="D11" s="161">
        <v>2005</v>
      </c>
      <c r="E11" s="161">
        <v>2006</v>
      </c>
      <c r="F11" s="161">
        <v>2007</v>
      </c>
      <c r="G11" s="161">
        <v>2008</v>
      </c>
      <c r="H11" s="161">
        <v>2009</v>
      </c>
      <c r="I11" s="161">
        <v>2010</v>
      </c>
      <c r="J11" s="161">
        <v>2011</v>
      </c>
      <c r="K11" s="166"/>
      <c r="L11" s="18"/>
      <c r="M11" s="11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77"/>
      <c r="L12" s="18"/>
      <c r="M12" s="11"/>
    </row>
    <row r="13" spans="1:15">
      <c r="A13" s="16"/>
      <c r="B13" s="11" t="str">
        <f>+'[3]Tasas Bogotá'!N5</f>
        <v>Medellín</v>
      </c>
      <c r="C13" s="27">
        <f>+'[3]Tasas Bogotá'!O5</f>
        <v>81.129174491782692</v>
      </c>
      <c r="D13" s="27">
        <f>+'[3]Tasas Bogotá'!P5</f>
        <v>81.484501044078939</v>
      </c>
      <c r="E13" s="27">
        <f>+'[3]Tasas Bogotá'!Q5</f>
        <v>81.899493301373454</v>
      </c>
      <c r="F13" s="27">
        <f>+'[3]Tasas Bogotá'!R5</f>
        <v>82.302297899808224</v>
      </c>
      <c r="G13" s="27">
        <f>+'[3]Tasas Bogotá'!S5</f>
        <v>82.673290653362642</v>
      </c>
      <c r="H13" s="27">
        <f>+'[3]Tasas Bogotá'!T5</f>
        <v>83.006651548237642</v>
      </c>
      <c r="I13" s="27">
        <f>+'[3]Tasas Bogotá'!U5</f>
        <v>83.295903098761642</v>
      </c>
      <c r="J13" s="34">
        <f>+'[3]Tasas Bogotá'!V5</f>
        <v>83.562362163227917</v>
      </c>
      <c r="K13" s="43">
        <f>+'[3]Tasas Bogotá'!W5</f>
        <v>1</v>
      </c>
      <c r="L13" s="18"/>
      <c r="M13" s="11"/>
    </row>
    <row r="14" spans="1:15">
      <c r="A14" s="16"/>
      <c r="B14" s="11" t="str">
        <f>+'[3]Tasas Bogotá'!N6</f>
        <v>Manizales</v>
      </c>
      <c r="C14" s="27">
        <f>+'[3]Tasas Bogotá'!O6</f>
        <v>81.587610669659398</v>
      </c>
      <c r="D14" s="27">
        <f>+'[3]Tasas Bogotá'!P6</f>
        <v>81.933933616301132</v>
      </c>
      <c r="E14" s="27">
        <f>+'[3]Tasas Bogotá'!Q6</f>
        <v>82.121284270122743</v>
      </c>
      <c r="F14" s="27">
        <f>+'[3]Tasas Bogotá'!R6</f>
        <v>82.381340760398885</v>
      </c>
      <c r="G14" s="27">
        <f>+'[3]Tasas Bogotá'!S6</f>
        <v>82.612705569138441</v>
      </c>
      <c r="H14" s="27">
        <f>+'[3]Tasas Bogotá'!T6</f>
        <v>82.82986150058619</v>
      </c>
      <c r="I14" s="27">
        <f>+'[3]Tasas Bogotá'!U6</f>
        <v>83.003493586831752</v>
      </c>
      <c r="J14" s="34">
        <f>+'[3]Tasas Bogotá'!V6</f>
        <v>83.168989162234737</v>
      </c>
      <c r="K14" s="43">
        <f>+'[3]Tasas Bogotá'!W6</f>
        <v>2</v>
      </c>
      <c r="L14" s="18"/>
      <c r="M14" s="11"/>
    </row>
    <row r="15" spans="1:15">
      <c r="A15" s="16"/>
      <c r="B15" s="11" t="str">
        <f>+'[3]Tasas Bogotá'!N7</f>
        <v>Popayán</v>
      </c>
      <c r="C15" s="27">
        <f>+'[3]Tasas Bogotá'!O7</f>
        <v>0</v>
      </c>
      <c r="D15" s="27">
        <f>+'[3]Tasas Bogotá'!P7</f>
        <v>0</v>
      </c>
      <c r="E15" s="27">
        <f>+'[3]Tasas Bogotá'!Q7</f>
        <v>80.305301242542143</v>
      </c>
      <c r="F15" s="27">
        <f>+'[3]Tasas Bogotá'!R7</f>
        <v>80.78823820113665</v>
      </c>
      <c r="G15" s="27">
        <f>+'[3]Tasas Bogotá'!S7</f>
        <v>81.288760875814361</v>
      </c>
      <c r="H15" s="27">
        <f>+'[3]Tasas Bogotá'!T7</f>
        <v>81.793094496731783</v>
      </c>
      <c r="I15" s="27">
        <f>+'[3]Tasas Bogotá'!U7</f>
        <v>82.2372597598863</v>
      </c>
      <c r="J15" s="34">
        <f>+'[3]Tasas Bogotá'!V7</f>
        <v>82.656521970675854</v>
      </c>
      <c r="K15" s="43">
        <f>+'[3]Tasas Bogotá'!W7</f>
        <v>3</v>
      </c>
      <c r="L15" s="18"/>
      <c r="M15" s="11"/>
    </row>
    <row r="16" spans="1:15">
      <c r="A16" s="16"/>
      <c r="B16" s="11" t="str">
        <f>+'[3]Tasas Bogotá'!N8</f>
        <v>Pereira</v>
      </c>
      <c r="C16" s="27">
        <f>+'[3]Tasas Bogotá'!O8</f>
        <v>79.008886961858295</v>
      </c>
      <c r="D16" s="27">
        <f>+'[3]Tasas Bogotá'!P8</f>
        <v>79.382338402489026</v>
      </c>
      <c r="E16" s="27">
        <f>+'[3]Tasas Bogotá'!Q8</f>
        <v>79.898175382693168</v>
      </c>
      <c r="F16" s="27">
        <f>+'[3]Tasas Bogotá'!R8</f>
        <v>80.353246735411687</v>
      </c>
      <c r="G16" s="27">
        <f>+'[3]Tasas Bogotá'!S8</f>
        <v>80.775351264689135</v>
      </c>
      <c r="H16" s="27">
        <f>+'[3]Tasas Bogotá'!T8</f>
        <v>81.155046533114017</v>
      </c>
      <c r="I16" s="27">
        <f>+'[3]Tasas Bogotá'!U8</f>
        <v>81.467703545863003</v>
      </c>
      <c r="J16" s="34">
        <f>+'[3]Tasas Bogotá'!V8</f>
        <v>81.742291459492549</v>
      </c>
      <c r="K16" s="43">
        <f>+'[3]Tasas Bogotá'!W8</f>
        <v>4</v>
      </c>
      <c r="L16" s="18"/>
      <c r="M16" s="11"/>
    </row>
    <row r="17" spans="1:15">
      <c r="A17" s="16"/>
      <c r="B17" s="11" t="str">
        <f>+'[3]Tasas Bogotá'!N9</f>
        <v>Bucaramanga</v>
      </c>
      <c r="C17" s="27">
        <f>+'[3]Tasas Bogotá'!O9</f>
        <v>78.854916133996042</v>
      </c>
      <c r="D17" s="27">
        <f>+'[3]Tasas Bogotá'!P9</f>
        <v>79.22423461762169</v>
      </c>
      <c r="E17" s="27">
        <f>+'[3]Tasas Bogotá'!Q9</f>
        <v>79.670347286125804</v>
      </c>
      <c r="F17" s="27">
        <f>+'[3]Tasas Bogotá'!R9</f>
        <v>80.106160072564762</v>
      </c>
      <c r="G17" s="27">
        <f>+'[3]Tasas Bogotá'!S9</f>
        <v>80.534292853493042</v>
      </c>
      <c r="H17" s="27">
        <f>+'[3]Tasas Bogotá'!T9</f>
        <v>80.940485764306018</v>
      </c>
      <c r="I17" s="27">
        <f>+'[3]Tasas Bogotá'!U9</f>
        <v>81.287245745544283</v>
      </c>
      <c r="J17" s="34">
        <f>+'[3]Tasas Bogotá'!V9</f>
        <v>81.604373841979182</v>
      </c>
      <c r="K17" s="43">
        <f>+'[3]Tasas Bogotá'!W9</f>
        <v>5</v>
      </c>
      <c r="L17" s="18"/>
      <c r="M17" s="11"/>
    </row>
    <row r="18" spans="1:15">
      <c r="A18" s="16"/>
      <c r="B18" s="11" t="str">
        <f>+'[3]Tasas Bogotá'!N10</f>
        <v>Pasto</v>
      </c>
      <c r="C18" s="27">
        <f>+'[3]Tasas Bogotá'!O10</f>
        <v>77.750955019965645</v>
      </c>
      <c r="D18" s="27">
        <f>+'[3]Tasas Bogotá'!P10</f>
        <v>78.129482501059073</v>
      </c>
      <c r="E18" s="27">
        <f>+'[3]Tasas Bogotá'!Q10</f>
        <v>78.62379474965266</v>
      </c>
      <c r="F18" s="27">
        <f>+'[3]Tasas Bogotá'!R10</f>
        <v>79.084793323020463</v>
      </c>
      <c r="G18" s="27">
        <f>+'[3]Tasas Bogotá'!S10</f>
        <v>79.594545918140199</v>
      </c>
      <c r="H18" s="27">
        <f>+'[3]Tasas Bogotá'!T10</f>
        <v>80.131355366665545</v>
      </c>
      <c r="I18" s="27">
        <f>+'[3]Tasas Bogotá'!U10</f>
        <v>80.648664862369216</v>
      </c>
      <c r="J18" s="34">
        <f>+'[3]Tasas Bogotá'!V10</f>
        <v>81.129162592547587</v>
      </c>
      <c r="K18" s="43">
        <f>+'[3]Tasas Bogotá'!W10</f>
        <v>6</v>
      </c>
      <c r="L18" s="18"/>
      <c r="M18" s="11"/>
    </row>
    <row r="19" spans="1:15">
      <c r="A19" s="16"/>
      <c r="B19" s="11" t="str">
        <f>+'[3]Tasas Bogotá'!N11</f>
        <v>Cali</v>
      </c>
      <c r="C19" s="27">
        <f>+'[3]Tasas Bogotá'!O11</f>
        <v>78.726330964325001</v>
      </c>
      <c r="D19" s="27">
        <f>+'[3]Tasas Bogotá'!P11</f>
        <v>78.952211411558878</v>
      </c>
      <c r="E19" s="27">
        <f>+'[3]Tasas Bogotá'!Q11</f>
        <v>79.368874093586001</v>
      </c>
      <c r="F19" s="27">
        <f>+'[3]Tasas Bogotá'!R11</f>
        <v>79.75152221394643</v>
      </c>
      <c r="G19" s="27">
        <f>+'[3]Tasas Bogotá'!S11</f>
        <v>80.135529216543006</v>
      </c>
      <c r="H19" s="27">
        <f>+'[3]Tasas Bogotá'!T11</f>
        <v>80.504807383055052</v>
      </c>
      <c r="I19" s="27">
        <f>+'[3]Tasas Bogotá'!U11</f>
        <v>80.808916554231658</v>
      </c>
      <c r="J19" s="34">
        <f>+'[3]Tasas Bogotá'!V11</f>
        <v>81.075371689351655</v>
      </c>
      <c r="K19" s="43">
        <f>+'[3]Tasas Bogotá'!W11</f>
        <v>7</v>
      </c>
      <c r="L19" s="18"/>
      <c r="M19" s="11"/>
    </row>
    <row r="20" spans="1:15">
      <c r="A20" s="16"/>
      <c r="B20" s="11" t="str">
        <f>+'[3]Tasas Bogotá'!N12</f>
        <v>Armenia</v>
      </c>
      <c r="C20" s="27">
        <f>+'[3]Tasas Bogotá'!O12</f>
        <v>0</v>
      </c>
      <c r="D20" s="27">
        <f>+'[3]Tasas Bogotá'!P12</f>
        <v>0</v>
      </c>
      <c r="E20" s="27">
        <f>+'[3]Tasas Bogotá'!Q12</f>
        <v>79.545033341206818</v>
      </c>
      <c r="F20" s="27">
        <f>+'[3]Tasas Bogotá'!R12</f>
        <v>79.938747761451069</v>
      </c>
      <c r="G20" s="27">
        <f>+'[3]Tasas Bogotá'!S12</f>
        <v>80.294737144615652</v>
      </c>
      <c r="H20" s="27">
        <f>+'[3]Tasas Bogotá'!T12</f>
        <v>80.600929911354811</v>
      </c>
      <c r="I20" s="27">
        <f>+'[3]Tasas Bogotá'!U12</f>
        <v>80.842061635927664</v>
      </c>
      <c r="J20" s="34">
        <f>+'[3]Tasas Bogotá'!V12</f>
        <v>81.070257093241608</v>
      </c>
      <c r="K20" s="43">
        <f>+'[3]Tasas Bogotá'!W12</f>
        <v>8</v>
      </c>
      <c r="L20" s="18"/>
      <c r="M20" s="11"/>
    </row>
    <row r="21" spans="1:15">
      <c r="A21" s="16"/>
      <c r="B21" s="12" t="str">
        <f>+'[3]Tasas Bogotá'!N13</f>
        <v>Bogotá</v>
      </c>
      <c r="C21" s="48">
        <f>+'[3]Tasas Bogotá'!O13</f>
        <v>78.179452478503649</v>
      </c>
      <c r="D21" s="48">
        <f>+'[3]Tasas Bogotá'!P13</f>
        <v>78.585817328498081</v>
      </c>
      <c r="E21" s="48">
        <f>+'[3]Tasas Bogotá'!Q13</f>
        <v>79.056003925586467</v>
      </c>
      <c r="F21" s="48">
        <f>+'[3]Tasas Bogotá'!R13</f>
        <v>79.472473087424547</v>
      </c>
      <c r="G21" s="48">
        <f>+'[3]Tasas Bogotá'!S13</f>
        <v>79.861245194780935</v>
      </c>
      <c r="H21" s="48">
        <f>+'[3]Tasas Bogotá'!T13</f>
        <v>80.219668024803823</v>
      </c>
      <c r="I21" s="48">
        <f>+'[3]Tasas Bogotá'!U13</f>
        <v>80.543896599639879</v>
      </c>
      <c r="J21" s="48">
        <f>+'[3]Tasas Bogotá'!V13</f>
        <v>80.847069361245516</v>
      </c>
      <c r="K21" s="98">
        <f>+'[3]Tasas Bogotá'!W13</f>
        <v>9</v>
      </c>
      <c r="L21" s="18"/>
      <c r="M21" s="11"/>
    </row>
    <row r="22" spans="1:15">
      <c r="A22" s="16"/>
      <c r="B22" s="11" t="str">
        <f>+'[3]Tasas Bogotá'!N14</f>
        <v>San Andrés</v>
      </c>
      <c r="C22" s="27">
        <f>+'[3]Tasas Bogotá'!O14</f>
        <v>0</v>
      </c>
      <c r="D22" s="27">
        <f>+'[3]Tasas Bogotá'!P14</f>
        <v>0</v>
      </c>
      <c r="E22" s="27">
        <f>+'[3]Tasas Bogotá'!Q14</f>
        <v>78.376721566063196</v>
      </c>
      <c r="F22" s="27">
        <f>+'[3]Tasas Bogotá'!R14</f>
        <v>78.837930405528652</v>
      </c>
      <c r="G22" s="27">
        <f>+'[3]Tasas Bogotá'!S14</f>
        <v>79.255899947079655</v>
      </c>
      <c r="H22" s="27">
        <f>+'[3]Tasas Bogotá'!T14</f>
        <v>79.58580274802668</v>
      </c>
      <c r="I22" s="27">
        <f>+'[3]Tasas Bogotá'!U14</f>
        <v>79.857551359257855</v>
      </c>
      <c r="J22" s="34">
        <f>+'[3]Tasas Bogotá'!V14</f>
        <v>80.103347416314591</v>
      </c>
      <c r="K22" s="43">
        <f>+'[3]Tasas Bogotá'!W14</f>
        <v>10</v>
      </c>
      <c r="L22" s="18"/>
      <c r="M22" s="11"/>
    </row>
    <row r="23" spans="1:15">
      <c r="A23" s="16"/>
      <c r="B23" s="11" t="str">
        <f>+'[3]Tasas Bogotá'!N15</f>
        <v>Neiva</v>
      </c>
      <c r="C23" s="27">
        <f>+'[3]Tasas Bogotá'!O15</f>
        <v>0</v>
      </c>
      <c r="D23" s="27">
        <f>+'[3]Tasas Bogotá'!P15</f>
        <v>0</v>
      </c>
      <c r="E23" s="27">
        <f>+'[3]Tasas Bogotá'!Q15</f>
        <v>77.379567501863818</v>
      </c>
      <c r="F23" s="27">
        <f>+'[3]Tasas Bogotá'!R15</f>
        <v>77.9194904946565</v>
      </c>
      <c r="G23" s="27">
        <f>+'[3]Tasas Bogotá'!S15</f>
        <v>78.500063262697267</v>
      </c>
      <c r="H23" s="27">
        <f>+'[3]Tasas Bogotá'!T15</f>
        <v>79.078710380481439</v>
      </c>
      <c r="I23" s="27">
        <f>+'[3]Tasas Bogotá'!U15</f>
        <v>79.586345282620869</v>
      </c>
      <c r="J23" s="34">
        <f>+'[3]Tasas Bogotá'!V15</f>
        <v>80.077550531370662</v>
      </c>
      <c r="K23" s="43">
        <f>+'[3]Tasas Bogotá'!W15</f>
        <v>11</v>
      </c>
      <c r="L23" s="18"/>
      <c r="M23" s="11"/>
      <c r="N23" s="23"/>
      <c r="O23" s="32"/>
    </row>
    <row r="24" spans="1:15">
      <c r="A24" s="16"/>
      <c r="B24" s="11" t="str">
        <f>+'[3]Tasas Bogotá'!N16</f>
        <v>Ibagué</v>
      </c>
      <c r="C24" s="27">
        <f>+'[3]Tasas Bogotá'!O16</f>
        <v>77.135601704330412</v>
      </c>
      <c r="D24" s="27">
        <f>+'[3]Tasas Bogotá'!P16</f>
        <v>77.387795424861139</v>
      </c>
      <c r="E24" s="27">
        <f>+'[3]Tasas Bogotá'!Q16</f>
        <v>77.7227469680724</v>
      </c>
      <c r="F24" s="27">
        <f>+'[3]Tasas Bogotá'!R16</f>
        <v>78.085327999612431</v>
      </c>
      <c r="G24" s="27">
        <f>+'[3]Tasas Bogotá'!S16</f>
        <v>78.472823759146209</v>
      </c>
      <c r="H24" s="27">
        <f>+'[3]Tasas Bogotá'!T16</f>
        <v>78.849825642996436</v>
      </c>
      <c r="I24" s="27">
        <f>+'[3]Tasas Bogotá'!U16</f>
        <v>79.177116931436458</v>
      </c>
      <c r="J24" s="34">
        <f>+'[3]Tasas Bogotá'!V16</f>
        <v>79.472634570056911</v>
      </c>
      <c r="K24" s="43">
        <f>+'[3]Tasas Bogotá'!W16</f>
        <v>12</v>
      </c>
      <c r="L24" s="18"/>
      <c r="M24" s="11"/>
      <c r="N24" s="23"/>
      <c r="O24" s="32"/>
    </row>
    <row r="25" spans="1:15">
      <c r="A25" s="16"/>
      <c r="B25" s="12" t="str">
        <f>+'[3]Tasas Bogotá'!N17</f>
        <v>Colombia</v>
      </c>
      <c r="C25" s="28">
        <f>+'[3]Tasas Bogotá'!O17</f>
        <v>76.31903443244164</v>
      </c>
      <c r="D25" s="28">
        <f>+'[3]Tasas Bogotá'!P17</f>
        <v>76.731345826289385</v>
      </c>
      <c r="E25" s="28">
        <f>+'[3]Tasas Bogotá'!Q17</f>
        <v>77.130083607011144</v>
      </c>
      <c r="F25" s="28">
        <f>+'[3]Tasas Bogotá'!R17</f>
        <v>77.53180400884213</v>
      </c>
      <c r="G25" s="28">
        <f>+'[3]Tasas Bogotá'!S17</f>
        <v>77.921291441942728</v>
      </c>
      <c r="H25" s="28">
        <f>+'[3]Tasas Bogotá'!T17</f>
        <v>78.288814517621972</v>
      </c>
      <c r="I25" s="28">
        <f>+'[3]Tasas Bogotá'!U17</f>
        <v>78.598382059178817</v>
      </c>
      <c r="J25" s="48">
        <f>+'[3]Tasas Bogotá'!V17</f>
        <v>78.870996658237118</v>
      </c>
      <c r="K25" s="43" t="str">
        <f>+'[3]Tasas Bogotá'!W17</f>
        <v/>
      </c>
      <c r="L25" s="18"/>
      <c r="M25" s="11"/>
    </row>
    <row r="26" spans="1:15">
      <c r="A26" s="16"/>
      <c r="B26" s="11" t="str">
        <f>+'[3]Tasas Bogotá'!N18</f>
        <v>Tunja</v>
      </c>
      <c r="C26" s="27">
        <f>+'[3]Tasas Bogotá'!O18</f>
        <v>0</v>
      </c>
      <c r="D26" s="27">
        <f>+'[3]Tasas Bogotá'!P18</f>
        <v>0</v>
      </c>
      <c r="E26" s="27">
        <f>+'[3]Tasas Bogotá'!Q18</f>
        <v>77.088080389607526</v>
      </c>
      <c r="F26" s="27">
        <f>+'[3]Tasas Bogotá'!R18</f>
        <v>77.336795172370728</v>
      </c>
      <c r="G26" s="27">
        <f>+'[3]Tasas Bogotá'!S18</f>
        <v>77.62775820644724</v>
      </c>
      <c r="H26" s="27">
        <f>+'[3]Tasas Bogotá'!T18</f>
        <v>77.986561683686205</v>
      </c>
      <c r="I26" s="27">
        <f>+'[3]Tasas Bogotá'!U18</f>
        <v>78.355763083571389</v>
      </c>
      <c r="J26" s="34">
        <f>+'[3]Tasas Bogotá'!V18</f>
        <v>78.663543708817315</v>
      </c>
      <c r="K26" s="43">
        <f>+'[3]Tasas Bogotá'!W18</f>
        <v>13</v>
      </c>
      <c r="L26" s="18"/>
      <c r="M26" s="11"/>
    </row>
    <row r="27" spans="1:15">
      <c r="A27" s="16"/>
      <c r="B27" s="11" t="str">
        <f>+'[3]Tasas Bogotá'!N19</f>
        <v>Barranquilla</v>
      </c>
      <c r="C27" s="27">
        <f>+'[3]Tasas Bogotá'!O19</f>
        <v>76.346802513776467</v>
      </c>
      <c r="D27" s="27">
        <f>+'[3]Tasas Bogotá'!P19</f>
        <v>76.521201184438979</v>
      </c>
      <c r="E27" s="27">
        <f>+'[3]Tasas Bogotá'!Q19</f>
        <v>76.828612515678898</v>
      </c>
      <c r="F27" s="27">
        <f>+'[3]Tasas Bogotá'!R19</f>
        <v>77.150791840422727</v>
      </c>
      <c r="G27" s="27">
        <f>+'[3]Tasas Bogotá'!S19</f>
        <v>77.488051091105632</v>
      </c>
      <c r="H27" s="27">
        <f>+'[3]Tasas Bogotá'!T19</f>
        <v>77.819492816450889</v>
      </c>
      <c r="I27" s="27">
        <f>+'[3]Tasas Bogotá'!U19</f>
        <v>78.117370901096521</v>
      </c>
      <c r="J27" s="34">
        <f>+'[3]Tasas Bogotá'!V19</f>
        <v>78.397824186364844</v>
      </c>
      <c r="K27" s="43">
        <f>+'[3]Tasas Bogotá'!W19</f>
        <v>14</v>
      </c>
      <c r="L27" s="18"/>
      <c r="M27" s="11"/>
    </row>
    <row r="28" spans="1:15">
      <c r="A28" s="16"/>
      <c r="B28" s="11" t="str">
        <f>+'[3]Tasas Bogotá'!N20</f>
        <v>Cartagena</v>
      </c>
      <c r="C28" s="27">
        <f>+'[3]Tasas Bogotá'!O20</f>
        <v>76.107343529563039</v>
      </c>
      <c r="D28" s="27">
        <f>+'[3]Tasas Bogotá'!P20</f>
        <v>76.333884695078552</v>
      </c>
      <c r="E28" s="27">
        <f>+'[3]Tasas Bogotá'!Q20</f>
        <v>76.614759221108116</v>
      </c>
      <c r="F28" s="27">
        <f>+'[3]Tasas Bogotá'!R20</f>
        <v>76.922619111614182</v>
      </c>
      <c r="G28" s="27">
        <f>+'[3]Tasas Bogotá'!S20</f>
        <v>77.274063767905062</v>
      </c>
      <c r="H28" s="27">
        <f>+'[3]Tasas Bogotá'!T20</f>
        <v>77.657390916103935</v>
      </c>
      <c r="I28" s="27">
        <f>+'[3]Tasas Bogotá'!U20</f>
        <v>78.017837381724547</v>
      </c>
      <c r="J28" s="34">
        <f>+'[3]Tasas Bogotá'!V20</f>
        <v>78.371878315514564</v>
      </c>
      <c r="K28" s="43">
        <f>+'[3]Tasas Bogotá'!W20</f>
        <v>15</v>
      </c>
      <c r="L28" s="18"/>
      <c r="M28" s="11"/>
    </row>
    <row r="29" spans="1:15">
      <c r="A29" s="16"/>
      <c r="B29" s="11" t="str">
        <f>+'[3]Tasas Bogotá'!N21</f>
        <v>Villavicencio</v>
      </c>
      <c r="C29" s="27">
        <f>+'[3]Tasas Bogotá'!O21</f>
        <v>75.864036066768563</v>
      </c>
      <c r="D29" s="27">
        <f>+'[3]Tasas Bogotá'!P21</f>
        <v>76.226917333679594</v>
      </c>
      <c r="E29" s="27">
        <f>+'[3]Tasas Bogotá'!Q21</f>
        <v>76.524156242869296</v>
      </c>
      <c r="F29" s="27">
        <f>+'[3]Tasas Bogotá'!R21</f>
        <v>76.846075474380427</v>
      </c>
      <c r="G29" s="27">
        <f>+'[3]Tasas Bogotá'!S21</f>
        <v>77.153152968434426</v>
      </c>
      <c r="H29" s="27">
        <f>+'[3]Tasas Bogotá'!T21</f>
        <v>77.434640794794547</v>
      </c>
      <c r="I29" s="27">
        <f>+'[3]Tasas Bogotá'!U21</f>
        <v>77.666545838776656</v>
      </c>
      <c r="J29" s="34">
        <f>+'[3]Tasas Bogotá'!V21</f>
        <v>77.863536542064281</v>
      </c>
      <c r="K29" s="43">
        <f>+'[3]Tasas Bogotá'!W21</f>
        <v>16</v>
      </c>
      <c r="L29" s="18"/>
      <c r="M29" s="11"/>
    </row>
    <row r="30" spans="1:15">
      <c r="A30" s="16"/>
      <c r="B30" s="11" t="str">
        <f>+'[3]Tasas Bogotá'!N22</f>
        <v>Sincelejo</v>
      </c>
      <c r="C30" s="27">
        <f>+'[3]Tasas Bogotá'!O22</f>
        <v>0</v>
      </c>
      <c r="D30" s="27">
        <f>+'[3]Tasas Bogotá'!P22</f>
        <v>0</v>
      </c>
      <c r="E30" s="27">
        <f>+'[3]Tasas Bogotá'!Q22</f>
        <v>75.570573355192394</v>
      </c>
      <c r="F30" s="27">
        <f>+'[3]Tasas Bogotá'!R22</f>
        <v>76.042308062694602</v>
      </c>
      <c r="G30" s="27">
        <f>+'[3]Tasas Bogotá'!S22</f>
        <v>76.529081510340788</v>
      </c>
      <c r="H30" s="27">
        <f>+'[3]Tasas Bogotá'!T22</f>
        <v>77.004886055601304</v>
      </c>
      <c r="I30" s="27">
        <f>+'[3]Tasas Bogotá'!U22</f>
        <v>77.401126800523485</v>
      </c>
      <c r="J30" s="34">
        <f>+'[3]Tasas Bogotá'!V22</f>
        <v>77.78418397252247</v>
      </c>
      <c r="K30" s="43">
        <f>+'[3]Tasas Bogotá'!W22</f>
        <v>17</v>
      </c>
      <c r="L30" s="18"/>
      <c r="M30" s="11"/>
    </row>
    <row r="31" spans="1:15">
      <c r="A31" s="16"/>
      <c r="B31" s="11" t="str">
        <f>+'[3]Tasas Bogotá'!N23</f>
        <v>Montería</v>
      </c>
      <c r="C31" s="27">
        <f>+'[3]Tasas Bogotá'!O23</f>
        <v>75.520399372562721</v>
      </c>
      <c r="D31" s="27">
        <f>+'[3]Tasas Bogotá'!P23</f>
        <v>75.875932042597753</v>
      </c>
      <c r="E31" s="27">
        <f>+'[3]Tasas Bogotá'!Q23</f>
        <v>76.216617766827838</v>
      </c>
      <c r="F31" s="27">
        <f>+'[3]Tasas Bogotá'!R23</f>
        <v>76.561623376695806</v>
      </c>
      <c r="G31" s="27">
        <f>+'[3]Tasas Bogotá'!S23</f>
        <v>76.904756948970942</v>
      </c>
      <c r="H31" s="27">
        <f>+'[3]Tasas Bogotá'!T23</f>
        <v>77.225985934061228</v>
      </c>
      <c r="I31" s="27">
        <f>+'[3]Tasas Bogotá'!U23</f>
        <v>77.502680593770009</v>
      </c>
      <c r="J31" s="34">
        <f>+'[3]Tasas Bogotá'!V23</f>
        <v>77.751542751199807</v>
      </c>
      <c r="K31" s="43">
        <f>+'[3]Tasas Bogotá'!W23</f>
        <v>18</v>
      </c>
      <c r="L31" s="18"/>
      <c r="M31" s="11"/>
    </row>
    <row r="32" spans="1:15">
      <c r="A32" s="16"/>
      <c r="B32" s="11" t="str">
        <f>+'[3]Tasas Bogotá'!N24</f>
        <v>Cúcuta</v>
      </c>
      <c r="C32" s="27">
        <f>+'[3]Tasas Bogotá'!O24</f>
        <v>74.541308338789065</v>
      </c>
      <c r="D32" s="27">
        <f>+'[3]Tasas Bogotá'!P24</f>
        <v>74.789079340909325</v>
      </c>
      <c r="E32" s="27">
        <f>+'[3]Tasas Bogotá'!Q24</f>
        <v>75.264586909423159</v>
      </c>
      <c r="F32" s="27">
        <f>+'[3]Tasas Bogotá'!R24</f>
        <v>75.720972723046458</v>
      </c>
      <c r="G32" s="27">
        <f>+'[3]Tasas Bogotá'!S24</f>
        <v>76.22259974452642</v>
      </c>
      <c r="H32" s="27">
        <f>+'[3]Tasas Bogotá'!T24</f>
        <v>76.747764457885154</v>
      </c>
      <c r="I32" s="27">
        <f>+'[3]Tasas Bogotá'!U24</f>
        <v>77.224777387397253</v>
      </c>
      <c r="J32" s="34">
        <f>+'[3]Tasas Bogotá'!V24</f>
        <v>77.682523466428265</v>
      </c>
      <c r="K32" s="43">
        <f>+'[3]Tasas Bogotá'!W24</f>
        <v>19</v>
      </c>
      <c r="L32" s="18"/>
      <c r="M32" s="11"/>
    </row>
    <row r="33" spans="1:14">
      <c r="A33" s="16"/>
      <c r="B33" s="11" t="str">
        <f>+'[3]Tasas Bogotá'!N25</f>
        <v>Florencia</v>
      </c>
      <c r="C33" s="27">
        <f>+'[3]Tasas Bogotá'!O25</f>
        <v>0</v>
      </c>
      <c r="D33" s="27">
        <f>+'[3]Tasas Bogotá'!P25</f>
        <v>0</v>
      </c>
      <c r="E33" s="27">
        <f>+'[3]Tasas Bogotá'!Q25</f>
        <v>73.393434982355672</v>
      </c>
      <c r="F33" s="27">
        <f>+'[3]Tasas Bogotá'!R25</f>
        <v>73.790633666256582</v>
      </c>
      <c r="G33" s="27">
        <f>+'[3]Tasas Bogotá'!S25</f>
        <v>74.214463967665054</v>
      </c>
      <c r="H33" s="27">
        <f>+'[3]Tasas Bogotá'!T25</f>
        <v>74.62594870795904</v>
      </c>
      <c r="I33" s="27">
        <f>+'[3]Tasas Bogotá'!U25</f>
        <v>75.010923292854102</v>
      </c>
      <c r="J33" s="34">
        <f>+'[3]Tasas Bogotá'!V25</f>
        <v>75.365066962690506</v>
      </c>
      <c r="K33" s="43">
        <f>+'[3]Tasas Bogotá'!W25</f>
        <v>20</v>
      </c>
      <c r="L33" s="18"/>
      <c r="M33" s="11"/>
    </row>
    <row r="34" spans="1:14">
      <c r="A34" s="16"/>
      <c r="B34" s="11" t="str">
        <f>+'[3]Tasas Bogotá'!N26</f>
        <v>Valledupar</v>
      </c>
      <c r="C34" s="27">
        <f>+'[3]Tasas Bogotá'!O26</f>
        <v>0</v>
      </c>
      <c r="D34" s="27">
        <f>+'[3]Tasas Bogotá'!P26</f>
        <v>0</v>
      </c>
      <c r="E34" s="27">
        <f>+'[3]Tasas Bogotá'!Q26</f>
        <v>73.033532645035052</v>
      </c>
      <c r="F34" s="27">
        <f>+'[3]Tasas Bogotá'!R26</f>
        <v>73.433010155106913</v>
      </c>
      <c r="G34" s="27">
        <f>+'[3]Tasas Bogotá'!S26</f>
        <v>73.888812419057814</v>
      </c>
      <c r="H34" s="27">
        <f>+'[3]Tasas Bogotá'!T26</f>
        <v>74.360287241703787</v>
      </c>
      <c r="I34" s="27">
        <f>+'[3]Tasas Bogotá'!U26</f>
        <v>74.812143706346362</v>
      </c>
      <c r="J34" s="34">
        <f>+'[3]Tasas Bogotá'!V26</f>
        <v>75.248673410341667</v>
      </c>
      <c r="K34" s="43">
        <f>+'[3]Tasas Bogotá'!W26</f>
        <v>21</v>
      </c>
      <c r="L34" s="18"/>
      <c r="M34" s="11"/>
    </row>
    <row r="35" spans="1:14">
      <c r="A35" s="16"/>
      <c r="B35" s="11" t="str">
        <f>+'[3]Tasas Bogotá'!N27</f>
        <v>Santa Marta</v>
      </c>
      <c r="C35" s="27">
        <f>+'[3]Tasas Bogotá'!O27</f>
        <v>0</v>
      </c>
      <c r="D35" s="27">
        <f>+'[3]Tasas Bogotá'!P27</f>
        <v>0</v>
      </c>
      <c r="E35" s="27">
        <f>+'[3]Tasas Bogotá'!Q27</f>
        <v>73.423867522123757</v>
      </c>
      <c r="F35" s="27">
        <f>+'[3]Tasas Bogotá'!R27</f>
        <v>73.568233567193332</v>
      </c>
      <c r="G35" s="27">
        <f>+'[3]Tasas Bogotá'!S27</f>
        <v>73.80686049146891</v>
      </c>
      <c r="H35" s="27">
        <f>+'[3]Tasas Bogotá'!T27</f>
        <v>74.104039542774771</v>
      </c>
      <c r="I35" s="27">
        <f>+'[3]Tasas Bogotá'!U27</f>
        <v>74.407394310798452</v>
      </c>
      <c r="J35" s="34">
        <f>+'[3]Tasas Bogotá'!V27</f>
        <v>74.715869776801526</v>
      </c>
      <c r="K35" s="43">
        <f>+'[3]Tasas Bogotá'!W27</f>
        <v>22</v>
      </c>
      <c r="L35" s="18"/>
      <c r="M35" s="11"/>
    </row>
    <row r="36" spans="1:14" ht="14.25" customHeight="1">
      <c r="A36" s="16"/>
      <c r="B36" s="11" t="str">
        <f>+'[3]Tasas Bogotá'!N28</f>
        <v>Quibdó</v>
      </c>
      <c r="C36" s="27">
        <f>+'[3]Tasas Bogotá'!O28</f>
        <v>0</v>
      </c>
      <c r="D36" s="27">
        <f>+'[3]Tasas Bogotá'!P28</f>
        <v>0</v>
      </c>
      <c r="E36" s="27">
        <f>+'[3]Tasas Bogotá'!Q28</f>
        <v>66.981395681302757</v>
      </c>
      <c r="F36" s="27">
        <f>+'[3]Tasas Bogotá'!R28</f>
        <v>67.375096933210202</v>
      </c>
      <c r="G36" s="27">
        <f>+'[3]Tasas Bogotá'!S28</f>
        <v>67.783264422632456</v>
      </c>
      <c r="H36" s="27">
        <f>+'[3]Tasas Bogotá'!T28</f>
        <v>68.141399555395097</v>
      </c>
      <c r="I36" s="27">
        <f>+'[3]Tasas Bogotá'!U28</f>
        <v>68.358040030223421</v>
      </c>
      <c r="J36" s="34">
        <f>+'[3]Tasas Bogotá'!V28</f>
        <v>68.468739224103842</v>
      </c>
      <c r="K36" s="43">
        <f>+'[3]Tasas Bogotá'!W28</f>
        <v>23</v>
      </c>
      <c r="L36" s="18"/>
      <c r="M36" s="11"/>
    </row>
    <row r="37" spans="1:14">
      <c r="A37" s="16"/>
      <c r="B37" s="11" t="str">
        <f>+'[3]Tasas Bogotá'!N29</f>
        <v>Riohacha</v>
      </c>
      <c r="C37" s="27">
        <f>+'[3]Tasas Bogotá'!O29</f>
        <v>0</v>
      </c>
      <c r="D37" s="27">
        <f>+'[3]Tasas Bogotá'!P29</f>
        <v>0</v>
      </c>
      <c r="E37" s="27">
        <f>+'[3]Tasas Bogotá'!Q29</f>
        <v>68.738837580090006</v>
      </c>
      <c r="F37" s="27">
        <f>+'[3]Tasas Bogotá'!R29</f>
        <v>68.618652388099079</v>
      </c>
      <c r="G37" s="27">
        <f>+'[3]Tasas Bogotá'!S29</f>
        <v>68.500035960505073</v>
      </c>
      <c r="H37" s="27">
        <f>+'[3]Tasas Bogotá'!T29</f>
        <v>68.314983591754242</v>
      </c>
      <c r="I37" s="27">
        <f>+'[3]Tasas Bogotá'!U29</f>
        <v>68.108530896163899</v>
      </c>
      <c r="J37" s="34">
        <f>+'[3]Tasas Bogotá'!V29</f>
        <v>67.937909197296761</v>
      </c>
      <c r="K37" s="43">
        <f>+'[3]Tasas Bogotá'!W29</f>
        <v>24</v>
      </c>
      <c r="L37" s="18"/>
      <c r="M37" s="11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Marzo 2012.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>
      <c r="A48" s="16"/>
      <c r="B48" s="67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>
      <c r="A49" s="16"/>
      <c r="B49" s="67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>
      <c r="A50" s="16"/>
      <c r="B50" s="67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>
      <c r="A51" s="20"/>
      <c r="B51" s="84" t="s">
        <v>101</v>
      </c>
      <c r="C51" s="87"/>
      <c r="D51" s="87"/>
      <c r="E51" s="87"/>
      <c r="F51" s="87"/>
      <c r="G51" s="87"/>
      <c r="H51" s="88"/>
      <c r="I51" s="88"/>
      <c r="J51" s="88"/>
      <c r="K51" s="88"/>
      <c r="L51" s="89"/>
      <c r="M51" s="11"/>
    </row>
    <row r="53" spans="1:13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 codeName="Hoja4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D16" sqref="D1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5"/>
      <c r="I1" s="155"/>
      <c r="J1" s="155"/>
      <c r="K1" s="155"/>
      <c r="L1" s="18"/>
      <c r="M1" s="11"/>
    </row>
    <row r="2" spans="1:15">
      <c r="A2" s="16"/>
      <c r="B2" s="162"/>
      <c r="C2" s="162"/>
      <c r="D2" s="162"/>
      <c r="E2" s="162"/>
      <c r="F2" s="162"/>
      <c r="G2" s="162"/>
      <c r="H2" s="155"/>
      <c r="I2" s="155"/>
      <c r="J2" s="155"/>
      <c r="K2" s="155"/>
      <c r="L2" s="18"/>
      <c r="M2" s="11"/>
    </row>
    <row r="3" spans="1:15">
      <c r="A3" s="16"/>
      <c r="B3" s="162"/>
      <c r="C3" s="162"/>
      <c r="D3" s="162"/>
      <c r="E3" s="162"/>
      <c r="F3" s="162"/>
      <c r="G3" s="162"/>
      <c r="H3" s="155"/>
      <c r="I3" s="155"/>
      <c r="J3" s="155"/>
      <c r="K3" s="155"/>
      <c r="L3" s="18"/>
      <c r="M3" s="11"/>
    </row>
    <row r="4" spans="1:15">
      <c r="A4" s="16"/>
      <c r="B4" s="162"/>
      <c r="C4" s="162"/>
      <c r="D4" s="162"/>
      <c r="E4" s="162"/>
      <c r="F4" s="162"/>
      <c r="G4" s="162"/>
      <c r="H4" s="155"/>
      <c r="I4" s="155"/>
      <c r="J4" s="155"/>
      <c r="K4" s="155"/>
      <c r="L4" s="18"/>
      <c r="M4" s="11"/>
    </row>
    <row r="5" spans="1:15">
      <c r="A5" s="16"/>
      <c r="B5" s="162"/>
      <c r="C5" s="162"/>
      <c r="D5" s="162"/>
      <c r="E5" s="162"/>
      <c r="F5" s="162"/>
      <c r="G5" s="162"/>
      <c r="H5" s="155"/>
      <c r="I5" s="155"/>
      <c r="J5" s="155"/>
      <c r="K5" s="155"/>
      <c r="L5" s="18"/>
      <c r="M5" s="11"/>
    </row>
    <row r="6" spans="1:15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</row>
    <row r="7" spans="1:15">
      <c r="A7" s="16"/>
      <c r="B7" s="162"/>
      <c r="C7" s="164" t="s">
        <v>28</v>
      </c>
      <c r="D7" s="164"/>
      <c r="E7" s="164"/>
      <c r="F7" s="164"/>
      <c r="G7" s="164"/>
      <c r="H7" s="164"/>
      <c r="I7" s="164"/>
      <c r="J7" s="164"/>
      <c r="K7" s="164"/>
      <c r="L7" s="18"/>
    </row>
    <row r="8" spans="1:15">
      <c r="A8" s="16"/>
      <c r="B8" s="162"/>
      <c r="C8" s="164" t="s">
        <v>167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65"/>
      <c r="K10" s="166" t="s">
        <v>162</v>
      </c>
      <c r="L10" s="18"/>
    </row>
    <row r="11" spans="1:15">
      <c r="A11" s="16"/>
      <c r="B11" s="11"/>
      <c r="C11" s="149">
        <f>+'Población en edad de trabajar %'!C11</f>
        <v>2004</v>
      </c>
      <c r="D11" s="156">
        <f>+'Población en edad de trabajar %'!D11</f>
        <v>2005</v>
      </c>
      <c r="E11" s="156">
        <f>+'Población en edad de trabajar %'!E11</f>
        <v>2006</v>
      </c>
      <c r="F11" s="156">
        <f>+'Población en edad de trabajar %'!F11</f>
        <v>2007</v>
      </c>
      <c r="G11" s="156">
        <f>+'Población en edad de trabajar %'!G11</f>
        <v>2008</v>
      </c>
      <c r="H11" s="156">
        <f>+'Población en edad de trabajar %'!H11</f>
        <v>2009</v>
      </c>
      <c r="I11" s="156">
        <f>+'Población en edad de trabajar %'!I11</f>
        <v>2010</v>
      </c>
      <c r="J11" s="156">
        <f>+'Población en edad de trabajar %'!J11</f>
        <v>2011</v>
      </c>
      <c r="K11" s="166"/>
      <c r="L11" s="18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tr">
        <f>+'[3]Tasas Bogotá'!N38</f>
        <v>Ibagué</v>
      </c>
      <c r="C13" s="27">
        <f>+'[3]Tasas Bogotá'!O38</f>
        <v>69.516710626891737</v>
      </c>
      <c r="D13" s="27">
        <f>+'[3]Tasas Bogotá'!P38</f>
        <v>66.762210974652675</v>
      </c>
      <c r="E13" s="27">
        <f>+'[3]Tasas Bogotá'!Q38</f>
        <v>65.890666097191101</v>
      </c>
      <c r="F13" s="27">
        <f>+'[3]Tasas Bogotá'!R38</f>
        <v>68.80942272597143</v>
      </c>
      <c r="G13" s="27">
        <f>+'[3]Tasas Bogotá'!S38</f>
        <v>69.076655735818164</v>
      </c>
      <c r="H13" s="27">
        <f>+'[3]Tasas Bogotá'!T38</f>
        <v>67.884386675155866</v>
      </c>
      <c r="I13" s="27">
        <f>+'[3]Tasas Bogotá'!U38</f>
        <v>66.889310154520714</v>
      </c>
      <c r="J13" s="34">
        <f>+'[3]Tasas Bogotá'!V38</f>
        <v>73.183238982998617</v>
      </c>
      <c r="K13" s="43">
        <f>+'[3]Tasas Bogotá'!W38</f>
        <v>1</v>
      </c>
      <c r="L13" s="18"/>
    </row>
    <row r="14" spans="1:15">
      <c r="A14" s="16"/>
      <c r="B14" s="12" t="str">
        <f>+'[3]Tasas Bogotá'!N39</f>
        <v>Bogotá</v>
      </c>
      <c r="C14" s="48">
        <f>+'[3]Tasas Bogotá'!O39</f>
        <v>65.261070269501985</v>
      </c>
      <c r="D14" s="48">
        <f>+'[3]Tasas Bogotá'!P39</f>
        <v>66.801520533864903</v>
      </c>
      <c r="E14" s="48">
        <f>+'[3]Tasas Bogotá'!Q39</f>
        <v>63.979620587248732</v>
      </c>
      <c r="F14" s="48">
        <f>+'[3]Tasas Bogotá'!R39</f>
        <v>64.553067995729378</v>
      </c>
      <c r="G14" s="48">
        <f>+'[3]Tasas Bogotá'!S39</f>
        <v>64.979854154452283</v>
      </c>
      <c r="H14" s="48">
        <f>+'[3]Tasas Bogotá'!T39</f>
        <v>66.997694645954169</v>
      </c>
      <c r="I14" s="48">
        <f>+'[3]Tasas Bogotá'!U39</f>
        <v>70.211316520099587</v>
      </c>
      <c r="J14" s="48">
        <f>+'[3]Tasas Bogotá'!V39</f>
        <v>72.208293852678878</v>
      </c>
      <c r="K14" s="98">
        <f>+'[3]Tasas Bogotá'!W39</f>
        <v>2</v>
      </c>
      <c r="L14" s="18"/>
    </row>
    <row r="15" spans="1:15">
      <c r="A15" s="16"/>
      <c r="B15" s="11" t="str">
        <f>+'[3]Tasas Bogotá'!N40</f>
        <v>Bucaramanga</v>
      </c>
      <c r="C15" s="27">
        <f>+'[3]Tasas Bogotá'!O40</f>
        <v>66.715422200088298</v>
      </c>
      <c r="D15" s="27">
        <f>+'[3]Tasas Bogotá'!P40</f>
        <v>65.237376133134305</v>
      </c>
      <c r="E15" s="27">
        <f>+'[3]Tasas Bogotá'!Q40</f>
        <v>56.401179511636293</v>
      </c>
      <c r="F15" s="27">
        <f>+'[3]Tasas Bogotá'!R40</f>
        <v>62.446607669616519</v>
      </c>
      <c r="G15" s="27">
        <f>+'[3]Tasas Bogotá'!S40</f>
        <v>62.522620693146578</v>
      </c>
      <c r="H15" s="27">
        <f>+'[3]Tasas Bogotá'!T40</f>
        <v>66.972125204745268</v>
      </c>
      <c r="I15" s="27">
        <f>+'[3]Tasas Bogotá'!U40</f>
        <v>69.710305236233154</v>
      </c>
      <c r="J15" s="34">
        <f>+'[3]Tasas Bogotá'!V40</f>
        <v>70.868106152681179</v>
      </c>
      <c r="K15" s="43">
        <f>+'[3]Tasas Bogotá'!W40</f>
        <v>3</v>
      </c>
      <c r="L15" s="18"/>
    </row>
    <row r="16" spans="1:15">
      <c r="A16" s="16"/>
      <c r="B16" s="11" t="str">
        <f>+'[3]Tasas Bogotá'!N41</f>
        <v>Montería</v>
      </c>
      <c r="C16" s="27">
        <f>+'[3]Tasas Bogotá'!O41</f>
        <v>67.037861220260467</v>
      </c>
      <c r="D16" s="27">
        <f>+'[3]Tasas Bogotá'!P41</f>
        <v>66.190944506705094</v>
      </c>
      <c r="E16" s="27">
        <f>+'[3]Tasas Bogotá'!Q41</f>
        <v>61.630220465611217</v>
      </c>
      <c r="F16" s="27">
        <f>+'[3]Tasas Bogotá'!R41</f>
        <v>65.110414414624401</v>
      </c>
      <c r="G16" s="27">
        <f>+'[3]Tasas Bogotá'!S41</f>
        <v>68.45367315658423</v>
      </c>
      <c r="H16" s="27">
        <f>+'[3]Tasas Bogotá'!T41</f>
        <v>69.168176370578877</v>
      </c>
      <c r="I16" s="27">
        <f>+'[3]Tasas Bogotá'!U41</f>
        <v>69.394841540552193</v>
      </c>
      <c r="J16" s="34">
        <f>+'[3]Tasas Bogotá'!V41</f>
        <v>70.706187730399179</v>
      </c>
      <c r="K16" s="43">
        <f>+'[3]Tasas Bogotá'!W41</f>
        <v>4</v>
      </c>
      <c r="L16" s="18"/>
    </row>
    <row r="17" spans="1:15">
      <c r="A17" s="16"/>
      <c r="B17" s="11" t="str">
        <f>+'[3]Tasas Bogotá'!N42</f>
        <v>Pasto</v>
      </c>
      <c r="C17" s="27">
        <f>+'[3]Tasas Bogotá'!O42</f>
        <v>66.027381634663001</v>
      </c>
      <c r="D17" s="27">
        <f>+'[3]Tasas Bogotá'!P42</f>
        <v>62.995944924905025</v>
      </c>
      <c r="E17" s="27">
        <f>+'[3]Tasas Bogotá'!Q42</f>
        <v>62.737529927907296</v>
      </c>
      <c r="F17" s="27">
        <f>+'[3]Tasas Bogotá'!R42</f>
        <v>64.417763174995983</v>
      </c>
      <c r="G17" s="27">
        <f>+'[3]Tasas Bogotá'!S42</f>
        <v>62.247601226463544</v>
      </c>
      <c r="H17" s="27">
        <f>+'[3]Tasas Bogotá'!T42</f>
        <v>67.601185311877728</v>
      </c>
      <c r="I17" s="27">
        <f>+'[3]Tasas Bogotá'!U42</f>
        <v>65.785305982548621</v>
      </c>
      <c r="J17" s="34">
        <f>+'[3]Tasas Bogotá'!V42</f>
        <v>69.008257095551485</v>
      </c>
      <c r="K17" s="43">
        <f>+'[3]Tasas Bogotá'!W42</f>
        <v>5</v>
      </c>
      <c r="L17" s="18"/>
    </row>
    <row r="18" spans="1:15">
      <c r="A18" s="16"/>
      <c r="B18" s="11" t="str">
        <f>+'[3]Tasas Bogotá'!N43</f>
        <v>Pereira</v>
      </c>
      <c r="C18" s="27">
        <f>+'[3]Tasas Bogotá'!O43</f>
        <v>63.818130106718009</v>
      </c>
      <c r="D18" s="27">
        <f>+'[3]Tasas Bogotá'!P43</f>
        <v>63.82753646652538</v>
      </c>
      <c r="E18" s="27">
        <f>+'[3]Tasas Bogotá'!Q43</f>
        <v>58.489701030257969</v>
      </c>
      <c r="F18" s="27">
        <f>+'[3]Tasas Bogotá'!R43</f>
        <v>58.989422951618174</v>
      </c>
      <c r="G18" s="27">
        <f>+'[3]Tasas Bogotá'!S43</f>
        <v>59.946836998188068</v>
      </c>
      <c r="H18" s="27">
        <f>+'[3]Tasas Bogotá'!T43</f>
        <v>64.031037778874563</v>
      </c>
      <c r="I18" s="27">
        <f>+'[3]Tasas Bogotá'!U43</f>
        <v>64.511538516957671</v>
      </c>
      <c r="J18" s="34">
        <f>+'[3]Tasas Bogotá'!V43</f>
        <v>67.643432868006343</v>
      </c>
      <c r="K18" s="43">
        <f>+'[3]Tasas Bogotá'!W43</f>
        <v>6</v>
      </c>
      <c r="L18" s="18"/>
    </row>
    <row r="19" spans="1:15">
      <c r="A19" s="16"/>
      <c r="B19" s="11" t="str">
        <f>+'[3]Tasas Bogotá'!N44</f>
        <v>Neiva</v>
      </c>
      <c r="C19" s="27">
        <f>+'[3]Tasas Bogotá'!O44</f>
        <v>0</v>
      </c>
      <c r="D19" s="27">
        <f>+'[3]Tasas Bogotá'!P44</f>
        <v>0</v>
      </c>
      <c r="E19" s="27">
        <f>+'[3]Tasas Bogotá'!Q44</f>
        <v>56.238683470292358</v>
      </c>
      <c r="F19" s="27">
        <f>+'[3]Tasas Bogotá'!R44</f>
        <v>61.419570837276979</v>
      </c>
      <c r="G19" s="27">
        <f>+'[3]Tasas Bogotá'!S44</f>
        <v>63.133008567482477</v>
      </c>
      <c r="H19" s="27">
        <f>+'[3]Tasas Bogotá'!T44</f>
        <v>63.424734130179495</v>
      </c>
      <c r="I19" s="27">
        <f>+'[3]Tasas Bogotá'!U44</f>
        <v>64.82512458427064</v>
      </c>
      <c r="J19" s="34">
        <f>+'[3]Tasas Bogotá'!V44</f>
        <v>67.201115417361265</v>
      </c>
      <c r="K19" s="43">
        <f>+'[3]Tasas Bogotá'!W44</f>
        <v>7</v>
      </c>
      <c r="L19" s="18"/>
    </row>
    <row r="20" spans="1:15">
      <c r="A20" s="16"/>
      <c r="B20" s="11" t="str">
        <f>+'[3]Tasas Bogotá'!N45</f>
        <v>Riohacha</v>
      </c>
      <c r="C20" s="27">
        <f>+'[3]Tasas Bogotá'!O45</f>
        <v>0</v>
      </c>
      <c r="D20" s="27">
        <f>+'[3]Tasas Bogotá'!P45</f>
        <v>0</v>
      </c>
      <c r="E20" s="27">
        <f>+'[3]Tasas Bogotá'!Q45</f>
        <v>53.469936288823995</v>
      </c>
      <c r="F20" s="27">
        <f>+'[3]Tasas Bogotá'!R45</f>
        <v>59.529474795543727</v>
      </c>
      <c r="G20" s="27">
        <f>+'[3]Tasas Bogotá'!S45</f>
        <v>56.616129496748194</v>
      </c>
      <c r="H20" s="27">
        <f>+'[3]Tasas Bogotá'!T45</f>
        <v>63.281567397760362</v>
      </c>
      <c r="I20" s="27">
        <f>+'[3]Tasas Bogotá'!U45</f>
        <v>65.612515919753562</v>
      </c>
      <c r="J20" s="34">
        <f>+'[3]Tasas Bogotá'!V45</f>
        <v>66.79460784820867</v>
      </c>
      <c r="K20" s="43">
        <f>+'[3]Tasas Bogotá'!W45</f>
        <v>8</v>
      </c>
      <c r="L20" s="18"/>
    </row>
    <row r="21" spans="1:15">
      <c r="A21" s="16"/>
      <c r="B21" s="11" t="str">
        <f>+'[3]Tasas Bogotá'!N46</f>
        <v>San Andrés</v>
      </c>
      <c r="C21" s="27">
        <f>+'[3]Tasas Bogotá'!O46</f>
        <v>0</v>
      </c>
      <c r="D21" s="27">
        <f>+'[3]Tasas Bogotá'!P46</f>
        <v>0</v>
      </c>
      <c r="E21" s="27">
        <f>+'[3]Tasas Bogotá'!Q46</f>
        <v>60.586783467167251</v>
      </c>
      <c r="F21" s="27">
        <f>+'[3]Tasas Bogotá'!R46</f>
        <v>62.779877123981386</v>
      </c>
      <c r="G21" s="27">
        <f>+'[3]Tasas Bogotá'!S46</f>
        <v>63.134540291089827</v>
      </c>
      <c r="H21" s="27">
        <f>+'[3]Tasas Bogotá'!T46</f>
        <v>65.70882345574914</v>
      </c>
      <c r="I21" s="27">
        <f>+'[3]Tasas Bogotá'!U46</f>
        <v>63.028142867750795</v>
      </c>
      <c r="J21" s="34">
        <f>+'[3]Tasas Bogotá'!V46</f>
        <v>66.599047379482144</v>
      </c>
      <c r="K21" s="43">
        <f>+'[3]Tasas Bogotá'!W46</f>
        <v>9</v>
      </c>
      <c r="L21" s="18"/>
    </row>
    <row r="22" spans="1:15">
      <c r="A22" s="16"/>
      <c r="B22" s="11" t="str">
        <f>+'[3]Tasas Bogotá'!N47</f>
        <v>Cúcuta</v>
      </c>
      <c r="C22" s="27">
        <f>+'[3]Tasas Bogotá'!O47</f>
        <v>62.083236024579556</v>
      </c>
      <c r="D22" s="27">
        <f>+'[3]Tasas Bogotá'!P47</f>
        <v>60.113734848068354</v>
      </c>
      <c r="E22" s="27">
        <f>+'[3]Tasas Bogotá'!Q47</f>
        <v>59.001388644646447</v>
      </c>
      <c r="F22" s="27">
        <f>+'[3]Tasas Bogotá'!R47</f>
        <v>63.098132602547864</v>
      </c>
      <c r="G22" s="27">
        <f>+'[3]Tasas Bogotá'!S47</f>
        <v>62.570691232387475</v>
      </c>
      <c r="H22" s="27">
        <f>+'[3]Tasas Bogotá'!T47</f>
        <v>61.776027002778768</v>
      </c>
      <c r="I22" s="27">
        <f>+'[3]Tasas Bogotá'!U47</f>
        <v>62.094487177609338</v>
      </c>
      <c r="J22" s="34">
        <f>+'[3]Tasas Bogotá'!V47</f>
        <v>66.585997391890075</v>
      </c>
      <c r="K22" s="43">
        <f>+'[3]Tasas Bogotá'!W47</f>
        <v>10</v>
      </c>
      <c r="L22" s="18"/>
    </row>
    <row r="23" spans="1:15">
      <c r="A23" s="16"/>
      <c r="B23" s="12" t="str">
        <f>+'[3]Tasas Bogotá'!N48</f>
        <v>Villavicencio</v>
      </c>
      <c r="C23" s="28">
        <f>+'[3]Tasas Bogotá'!O48</f>
        <v>67.141937414651181</v>
      </c>
      <c r="D23" s="28">
        <f>+'[3]Tasas Bogotá'!P48</f>
        <v>67.021831893326308</v>
      </c>
      <c r="E23" s="28">
        <f>+'[3]Tasas Bogotá'!Q48</f>
        <v>63.173241246007514</v>
      </c>
      <c r="F23" s="28">
        <f>+'[3]Tasas Bogotá'!R48</f>
        <v>63.846836384066982</v>
      </c>
      <c r="G23" s="28">
        <f>+'[3]Tasas Bogotá'!S48</f>
        <v>64.360362754542749</v>
      </c>
      <c r="H23" s="28">
        <f>+'[3]Tasas Bogotá'!T48</f>
        <v>66.550006715916723</v>
      </c>
      <c r="I23" s="28">
        <f>+'[3]Tasas Bogotá'!U48</f>
        <v>65.494616560445721</v>
      </c>
      <c r="J23" s="48">
        <f>+'[3]Tasas Bogotá'!V48</f>
        <v>66.342205570344319</v>
      </c>
      <c r="K23" s="43">
        <f>+'[3]Tasas Bogotá'!W48</f>
        <v>11</v>
      </c>
      <c r="L23" s="18"/>
      <c r="N23" s="23"/>
      <c r="O23" s="32"/>
    </row>
    <row r="24" spans="1:15">
      <c r="A24" s="16"/>
      <c r="B24" s="11" t="str">
        <f>+'[3]Tasas Bogotá'!N49</f>
        <v>Cali</v>
      </c>
      <c r="C24" s="27">
        <f>+'[3]Tasas Bogotá'!O49</f>
        <v>67.353494272049261</v>
      </c>
      <c r="D24" s="27">
        <f>+'[3]Tasas Bogotá'!P49</f>
        <v>67.920264879242325</v>
      </c>
      <c r="E24" s="27">
        <f>+'[3]Tasas Bogotá'!Q49</f>
        <v>63.381742540478825</v>
      </c>
      <c r="F24" s="27">
        <f>+'[3]Tasas Bogotá'!R49</f>
        <v>66.619237956186822</v>
      </c>
      <c r="G24" s="27">
        <f>+'[3]Tasas Bogotá'!S49</f>
        <v>65.669023738167326</v>
      </c>
      <c r="H24" s="27">
        <f>+'[3]Tasas Bogotá'!T49</f>
        <v>69.64207758435964</v>
      </c>
      <c r="I24" s="27">
        <f>+'[3]Tasas Bogotá'!U49</f>
        <v>67.445350450610391</v>
      </c>
      <c r="J24" s="34">
        <f>+'[3]Tasas Bogotá'!V49</f>
        <v>66.28737910451126</v>
      </c>
      <c r="K24" s="43">
        <f>+'[3]Tasas Bogotá'!W49</f>
        <v>12</v>
      </c>
      <c r="L24" s="18"/>
      <c r="N24" s="23"/>
      <c r="O24" s="32"/>
    </row>
    <row r="25" spans="1:15">
      <c r="A25" s="16"/>
      <c r="B25" s="11" t="str">
        <f>+'[3]Tasas Bogotá'!N50</f>
        <v>Medellín</v>
      </c>
      <c r="C25" s="27">
        <f>+'[3]Tasas Bogotá'!O50</f>
        <v>62.959999244864932</v>
      </c>
      <c r="D25" s="27">
        <f>+'[3]Tasas Bogotá'!P50</f>
        <v>59.127648166715197</v>
      </c>
      <c r="E25" s="27">
        <f>+'[3]Tasas Bogotá'!Q50</f>
        <v>56.517032505850686</v>
      </c>
      <c r="F25" s="27">
        <f>+'[3]Tasas Bogotá'!R50</f>
        <v>61.098236374652281</v>
      </c>
      <c r="G25" s="27">
        <f>+'[3]Tasas Bogotá'!S50</f>
        <v>60.768545636496761</v>
      </c>
      <c r="H25" s="27">
        <f>+'[3]Tasas Bogotá'!T50</f>
        <v>64.057996250456569</v>
      </c>
      <c r="I25" s="27">
        <f>+'[3]Tasas Bogotá'!U50</f>
        <v>65.319674353662947</v>
      </c>
      <c r="J25" s="34">
        <f>+'[3]Tasas Bogotá'!V50</f>
        <v>65.810318456212556</v>
      </c>
      <c r="K25" s="43">
        <f>+'[3]Tasas Bogotá'!W50</f>
        <v>13</v>
      </c>
      <c r="L25" s="18"/>
    </row>
    <row r="26" spans="1:15">
      <c r="A26" s="16"/>
      <c r="B26" s="11" t="str">
        <f>+'[3]Tasas Bogotá'!N51</f>
        <v>Colombia</v>
      </c>
      <c r="C26" s="27">
        <f>+'[3]Tasas Bogotá'!O51</f>
        <v>61.285994564315558</v>
      </c>
      <c r="D26" s="27">
        <f>+'[3]Tasas Bogotá'!P51</f>
        <v>60.956618006374342</v>
      </c>
      <c r="E26" s="27">
        <f>+'[3]Tasas Bogotá'!Q51</f>
        <v>57.401262154938948</v>
      </c>
      <c r="F26" s="27">
        <f>+'[3]Tasas Bogotá'!R51</f>
        <v>59.571316555230567</v>
      </c>
      <c r="G26" s="27">
        <f>+'[3]Tasas Bogotá'!S51</f>
        <v>58.237714635943924</v>
      </c>
      <c r="H26" s="27">
        <f>+'[3]Tasas Bogotá'!T51</f>
        <v>62.491011292190855</v>
      </c>
      <c r="I26" s="27">
        <f>+'[3]Tasas Bogotá'!U51</f>
        <v>63.601143436743655</v>
      </c>
      <c r="J26" s="34">
        <f>+'[3]Tasas Bogotá'!V51</f>
        <v>65.418457806645762</v>
      </c>
      <c r="K26" s="43" t="str">
        <f>+'[3]Tasas Bogotá'!W51</f>
        <v/>
      </c>
      <c r="L26" s="18"/>
    </row>
    <row r="27" spans="1:15">
      <c r="A27" s="16"/>
      <c r="B27" s="11" t="str">
        <f>+'[3]Tasas Bogotá'!N52</f>
        <v>Sincelejo</v>
      </c>
      <c r="C27" s="27">
        <f>+'[3]Tasas Bogotá'!O52</f>
        <v>0</v>
      </c>
      <c r="D27" s="27">
        <f>+'[3]Tasas Bogotá'!P52</f>
        <v>0</v>
      </c>
      <c r="E27" s="27">
        <f>+'[3]Tasas Bogotá'!Q52</f>
        <v>56.247582736666033</v>
      </c>
      <c r="F27" s="27">
        <f>+'[3]Tasas Bogotá'!R52</f>
        <v>60.935146471614232</v>
      </c>
      <c r="G27" s="27">
        <f>+'[3]Tasas Bogotá'!S52</f>
        <v>56.386486841364828</v>
      </c>
      <c r="H27" s="27">
        <f>+'[3]Tasas Bogotá'!T52</f>
        <v>56.267804961267046</v>
      </c>
      <c r="I27" s="27">
        <f>+'[3]Tasas Bogotá'!U52</f>
        <v>62.081450402939609</v>
      </c>
      <c r="J27" s="34">
        <f>+'[3]Tasas Bogotá'!V52</f>
        <v>63.768075115717707</v>
      </c>
      <c r="K27" s="43">
        <f>+'[3]Tasas Bogotá'!W52</f>
        <v>14</v>
      </c>
      <c r="L27" s="18"/>
    </row>
    <row r="28" spans="1:15">
      <c r="A28" s="16"/>
      <c r="B28" s="11" t="str">
        <f>+'[3]Tasas Bogotá'!N53</f>
        <v>Armenia</v>
      </c>
      <c r="C28" s="27">
        <f>+'[3]Tasas Bogotá'!O53</f>
        <v>0</v>
      </c>
      <c r="D28" s="27">
        <f>+'[3]Tasas Bogotá'!P53</f>
        <v>0</v>
      </c>
      <c r="E28" s="27">
        <f>+'[3]Tasas Bogotá'!Q53</f>
        <v>58.522464244816405</v>
      </c>
      <c r="F28" s="27">
        <f>+'[3]Tasas Bogotá'!R53</f>
        <v>57.948116867366416</v>
      </c>
      <c r="G28" s="27">
        <f>+'[3]Tasas Bogotá'!S53</f>
        <v>56.82964111817823</v>
      </c>
      <c r="H28" s="27">
        <f>+'[3]Tasas Bogotá'!T53</f>
        <v>59.888261719298171</v>
      </c>
      <c r="I28" s="27">
        <f>+'[3]Tasas Bogotá'!U53</f>
        <v>62.454316813902636</v>
      </c>
      <c r="J28" s="34">
        <f>+'[3]Tasas Bogotá'!V53</f>
        <v>63.738847254552525</v>
      </c>
      <c r="K28" s="43">
        <f>+'[3]Tasas Bogotá'!W53</f>
        <v>15</v>
      </c>
      <c r="L28" s="18"/>
    </row>
    <row r="29" spans="1:15">
      <c r="A29" s="16"/>
      <c r="B29" s="11" t="str">
        <f>+'[3]Tasas Bogotá'!N54</f>
        <v>Tunja</v>
      </c>
      <c r="C29" s="27">
        <f>+'[3]Tasas Bogotá'!O54</f>
        <v>0</v>
      </c>
      <c r="D29" s="27">
        <f>+'[3]Tasas Bogotá'!P54</f>
        <v>0</v>
      </c>
      <c r="E29" s="27">
        <f>+'[3]Tasas Bogotá'!Q54</f>
        <v>55.439685779462465</v>
      </c>
      <c r="F29" s="27">
        <f>+'[3]Tasas Bogotá'!R54</f>
        <v>59.052290492840108</v>
      </c>
      <c r="G29" s="27">
        <f>+'[3]Tasas Bogotá'!S54</f>
        <v>61.32481588477031</v>
      </c>
      <c r="H29" s="27">
        <f>+'[3]Tasas Bogotá'!T54</f>
        <v>61.33654453694426</v>
      </c>
      <c r="I29" s="27">
        <f>+'[3]Tasas Bogotá'!U54</f>
        <v>61.66485928221018</v>
      </c>
      <c r="J29" s="34">
        <f>+'[3]Tasas Bogotá'!V54</f>
        <v>63.200145589841071</v>
      </c>
      <c r="K29" s="43">
        <f>+'[3]Tasas Bogotá'!W54</f>
        <v>16</v>
      </c>
      <c r="L29" s="18"/>
    </row>
    <row r="30" spans="1:15">
      <c r="A30" s="16"/>
      <c r="B30" s="11" t="str">
        <f>+'[3]Tasas Bogotá'!N55</f>
        <v>Valledupar</v>
      </c>
      <c r="C30" s="27">
        <f>+'[3]Tasas Bogotá'!O55</f>
        <v>0</v>
      </c>
      <c r="D30" s="27">
        <f>+'[3]Tasas Bogotá'!P55</f>
        <v>0</v>
      </c>
      <c r="E30" s="27">
        <f>+'[3]Tasas Bogotá'!Q55</f>
        <v>55.388618162034398</v>
      </c>
      <c r="F30" s="27">
        <f>+'[3]Tasas Bogotá'!R55</f>
        <v>57.877793101114285</v>
      </c>
      <c r="G30" s="27">
        <f>+'[3]Tasas Bogotá'!S55</f>
        <v>54.713348254471583</v>
      </c>
      <c r="H30" s="27">
        <f>+'[3]Tasas Bogotá'!T55</f>
        <v>63.34088923054685</v>
      </c>
      <c r="I30" s="27">
        <f>+'[3]Tasas Bogotá'!U55</f>
        <v>63.983007912453814</v>
      </c>
      <c r="J30" s="34">
        <f>+'[3]Tasas Bogotá'!V55</f>
        <v>62.604005019174302</v>
      </c>
      <c r="K30" s="43">
        <f>+'[3]Tasas Bogotá'!W55</f>
        <v>17</v>
      </c>
      <c r="L30" s="18"/>
    </row>
    <row r="31" spans="1:15">
      <c r="A31" s="16"/>
      <c r="B31" s="11" t="str">
        <f>+'[3]Tasas Bogotá'!N56</f>
        <v>Quibdó</v>
      </c>
      <c r="C31" s="27">
        <f>+'[3]Tasas Bogotá'!O56</f>
        <v>0</v>
      </c>
      <c r="D31" s="27">
        <f>+'[3]Tasas Bogotá'!P56</f>
        <v>0</v>
      </c>
      <c r="E31" s="27">
        <f>+'[3]Tasas Bogotá'!Q56</f>
        <v>53.459064582787619</v>
      </c>
      <c r="F31" s="27">
        <f>+'[3]Tasas Bogotá'!R56</f>
        <v>50.077606751070981</v>
      </c>
      <c r="G31" s="27">
        <f>+'[3]Tasas Bogotá'!S56</f>
        <v>50.079010487701645</v>
      </c>
      <c r="H31" s="27">
        <f>+'[3]Tasas Bogotá'!T56</f>
        <v>55.533713478420502</v>
      </c>
      <c r="I31" s="27">
        <f>+'[3]Tasas Bogotá'!U56</f>
        <v>60.452586206896541</v>
      </c>
      <c r="J31" s="34">
        <f>+'[3]Tasas Bogotá'!V56</f>
        <v>62.50086633491815</v>
      </c>
      <c r="K31" s="43">
        <f>+'[3]Tasas Bogotá'!W56</f>
        <v>18</v>
      </c>
      <c r="L31" s="18"/>
    </row>
    <row r="32" spans="1:15">
      <c r="A32" s="16"/>
      <c r="B32" s="11" t="str">
        <f>+'[3]Tasas Bogotá'!N57</f>
        <v>Santa Marta</v>
      </c>
      <c r="C32" s="27">
        <f>+'[3]Tasas Bogotá'!O57</f>
        <v>0</v>
      </c>
      <c r="D32" s="27">
        <f>+'[3]Tasas Bogotá'!P57</f>
        <v>0</v>
      </c>
      <c r="E32" s="27">
        <f>+'[3]Tasas Bogotá'!Q57</f>
        <v>54.694346447909325</v>
      </c>
      <c r="F32" s="27">
        <f>+'[3]Tasas Bogotá'!R57</f>
        <v>58.918401493872217</v>
      </c>
      <c r="G32" s="27">
        <f>+'[3]Tasas Bogotá'!S57</f>
        <v>60.83976974762821</v>
      </c>
      <c r="H32" s="27">
        <f>+'[3]Tasas Bogotá'!T57</f>
        <v>61.331907740732127</v>
      </c>
      <c r="I32" s="27">
        <f>+'[3]Tasas Bogotá'!U57</f>
        <v>61.02713119464557</v>
      </c>
      <c r="J32" s="34">
        <f>+'[3]Tasas Bogotá'!V57</f>
        <v>61.805210194445969</v>
      </c>
      <c r="K32" s="43">
        <f>+'[3]Tasas Bogotá'!W57</f>
        <v>19</v>
      </c>
      <c r="L32" s="18"/>
    </row>
    <row r="33" spans="1:14">
      <c r="A33" s="16"/>
      <c r="B33" s="11" t="str">
        <f>+'[3]Tasas Bogotá'!N58</f>
        <v>Barranquilla</v>
      </c>
      <c r="C33" s="27">
        <f>+'[3]Tasas Bogotá'!O58</f>
        <v>54.877247873975719</v>
      </c>
      <c r="D33" s="27">
        <f>+'[3]Tasas Bogotá'!P58</f>
        <v>56.515784312982746</v>
      </c>
      <c r="E33" s="27">
        <f>+'[3]Tasas Bogotá'!Q58</f>
        <v>58.162160381091169</v>
      </c>
      <c r="F33" s="27">
        <f>+'[3]Tasas Bogotá'!R58</f>
        <v>56.213591700962837</v>
      </c>
      <c r="G33" s="27">
        <f>+'[3]Tasas Bogotá'!S58</f>
        <v>55.735602080151594</v>
      </c>
      <c r="H33" s="27">
        <f>+'[3]Tasas Bogotá'!T58</f>
        <v>59.04643254422465</v>
      </c>
      <c r="I33" s="27">
        <f>+'[3]Tasas Bogotá'!U58</f>
        <v>61.291330225475626</v>
      </c>
      <c r="J33" s="34">
        <f>+'[3]Tasas Bogotá'!V58</f>
        <v>61.289147026969374</v>
      </c>
      <c r="K33" s="43">
        <f>+'[3]Tasas Bogotá'!W58</f>
        <v>20</v>
      </c>
      <c r="L33" s="18"/>
    </row>
    <row r="34" spans="1:14">
      <c r="A34" s="16"/>
      <c r="B34" s="11" t="str">
        <f>+'[3]Tasas Bogotá'!N59</f>
        <v>Manizales</v>
      </c>
      <c r="C34" s="27">
        <f>+'[3]Tasas Bogotá'!O59</f>
        <v>59.823749478642227</v>
      </c>
      <c r="D34" s="27">
        <f>+'[3]Tasas Bogotá'!P59</f>
        <v>55.540159139484935</v>
      </c>
      <c r="E34" s="27">
        <f>+'[3]Tasas Bogotá'!Q59</f>
        <v>54.45945206977634</v>
      </c>
      <c r="F34" s="27">
        <f>+'[3]Tasas Bogotá'!R59</f>
        <v>56.820248436289909</v>
      </c>
      <c r="G34" s="27">
        <f>+'[3]Tasas Bogotá'!S59</f>
        <v>54.275433828776173</v>
      </c>
      <c r="H34" s="27">
        <f>+'[3]Tasas Bogotá'!T59</f>
        <v>58.715830084071207</v>
      </c>
      <c r="I34" s="27">
        <f>+'[3]Tasas Bogotá'!U59</f>
        <v>57.335437483457675</v>
      </c>
      <c r="J34" s="34">
        <f>+'[3]Tasas Bogotá'!V59</f>
        <v>59.724886488279594</v>
      </c>
      <c r="K34" s="43">
        <f>+'[3]Tasas Bogotá'!W59</f>
        <v>21</v>
      </c>
      <c r="L34" s="18"/>
    </row>
    <row r="35" spans="1:14">
      <c r="A35" s="16"/>
      <c r="B35" s="11" t="str">
        <f>+'[3]Tasas Bogotá'!N60</f>
        <v>Florencia</v>
      </c>
      <c r="C35" s="27">
        <f>+'[3]Tasas Bogotá'!O60</f>
        <v>0</v>
      </c>
      <c r="D35" s="27">
        <f>+'[3]Tasas Bogotá'!P60</f>
        <v>0</v>
      </c>
      <c r="E35" s="27">
        <f>+'[3]Tasas Bogotá'!Q60</f>
        <v>58.057726781191278</v>
      </c>
      <c r="F35" s="27">
        <f>+'[3]Tasas Bogotá'!R60</f>
        <v>61.431437512804024</v>
      </c>
      <c r="G35" s="27">
        <f>+'[3]Tasas Bogotá'!S60</f>
        <v>54.559645171826908</v>
      </c>
      <c r="H35" s="27">
        <f>+'[3]Tasas Bogotá'!T60</f>
        <v>56.175789459593325</v>
      </c>
      <c r="I35" s="27">
        <f>+'[3]Tasas Bogotá'!U60</f>
        <v>58.546181105821326</v>
      </c>
      <c r="J35" s="34">
        <f>+'[3]Tasas Bogotá'!V60</f>
        <v>59.537506479713741</v>
      </c>
      <c r="K35" s="43">
        <f>+'[3]Tasas Bogotá'!W60</f>
        <v>22</v>
      </c>
      <c r="L35" s="18"/>
    </row>
    <row r="36" spans="1:14" ht="14.25" customHeight="1">
      <c r="A36" s="16"/>
      <c r="B36" s="11" t="str">
        <f>+'[3]Tasas Bogotá'!N61</f>
        <v>Cartagena</v>
      </c>
      <c r="C36" s="27">
        <f>+'[3]Tasas Bogotá'!O61</f>
        <v>52.554376483859535</v>
      </c>
      <c r="D36" s="27">
        <f>+'[3]Tasas Bogotá'!P61</f>
        <v>59.906567255769552</v>
      </c>
      <c r="E36" s="27">
        <f>+'[3]Tasas Bogotá'!Q61</f>
        <v>54.468650747090443</v>
      </c>
      <c r="F36" s="27">
        <f>+'[3]Tasas Bogotá'!R61</f>
        <v>59.215661805630084</v>
      </c>
      <c r="G36" s="27">
        <f>+'[3]Tasas Bogotá'!S61</f>
        <v>52.939226660207304</v>
      </c>
      <c r="H36" s="27">
        <f>+'[3]Tasas Bogotá'!T61</f>
        <v>56.103136050910273</v>
      </c>
      <c r="I36" s="27">
        <f>+'[3]Tasas Bogotá'!U61</f>
        <v>55.565680393865669</v>
      </c>
      <c r="J36" s="34">
        <f>+'[3]Tasas Bogotá'!V61</f>
        <v>59.41374704737359</v>
      </c>
      <c r="K36" s="43">
        <f>+'[3]Tasas Bogotá'!W61</f>
        <v>23</v>
      </c>
      <c r="L36" s="18"/>
    </row>
    <row r="37" spans="1:14">
      <c r="A37" s="16"/>
      <c r="B37" s="11" t="str">
        <f>+'[3]Tasas Bogotá'!N62</f>
        <v>Popayán</v>
      </c>
      <c r="C37" s="27">
        <f>+'[3]Tasas Bogotá'!O62</f>
        <v>0</v>
      </c>
      <c r="D37" s="27">
        <f>+'[3]Tasas Bogotá'!P62</f>
        <v>0</v>
      </c>
      <c r="E37" s="27">
        <f>+'[3]Tasas Bogotá'!Q62</f>
        <v>56.715528865158745</v>
      </c>
      <c r="F37" s="27">
        <f>+'[3]Tasas Bogotá'!R62</f>
        <v>61.949946119348319</v>
      </c>
      <c r="G37" s="27">
        <f>+'[3]Tasas Bogotá'!S62</f>
        <v>58.010822431248144</v>
      </c>
      <c r="H37" s="27">
        <f>+'[3]Tasas Bogotá'!T62</f>
        <v>59.613245087943532</v>
      </c>
      <c r="I37" s="27">
        <f>+'[3]Tasas Bogotá'!U62</f>
        <v>58.685352998842056</v>
      </c>
      <c r="J37" s="34">
        <f>+'[3]Tasas Bogotá'!V62</f>
        <v>58.59892266556345</v>
      </c>
      <c r="K37" s="43">
        <f>+'[3]Tasas Bogotá'!W62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Marzo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 codeName="Hoja5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I17" sqref="I1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5"/>
      <c r="I1" s="155"/>
      <c r="J1" s="155"/>
      <c r="K1" s="155"/>
      <c r="L1" s="18"/>
      <c r="M1" s="11"/>
    </row>
    <row r="2" spans="1:15">
      <c r="A2" s="16"/>
      <c r="B2" s="162"/>
      <c r="C2" s="162"/>
      <c r="D2" s="162"/>
      <c r="E2" s="162"/>
      <c r="F2" s="162"/>
      <c r="G2" s="162"/>
      <c r="H2" s="155"/>
      <c r="I2" s="155"/>
      <c r="J2" s="155"/>
      <c r="K2" s="155"/>
      <c r="L2" s="18"/>
      <c r="M2" s="11"/>
    </row>
    <row r="3" spans="1:15">
      <c r="A3" s="16"/>
      <c r="B3" s="162"/>
      <c r="C3" s="162"/>
      <c r="D3" s="162"/>
      <c r="E3" s="162"/>
      <c r="F3" s="162"/>
      <c r="G3" s="162"/>
      <c r="H3" s="155"/>
      <c r="I3" s="155"/>
      <c r="J3" s="155"/>
      <c r="K3" s="155"/>
      <c r="L3" s="18"/>
      <c r="M3" s="11"/>
    </row>
    <row r="4" spans="1:15">
      <c r="A4" s="16"/>
      <c r="B4" s="162"/>
      <c r="C4" s="162"/>
      <c r="D4" s="162"/>
      <c r="E4" s="162"/>
      <c r="F4" s="162"/>
      <c r="G4" s="162"/>
      <c r="H4" s="155"/>
      <c r="I4" s="155"/>
      <c r="J4" s="155"/>
      <c r="K4" s="155"/>
      <c r="L4" s="18"/>
      <c r="M4" s="11"/>
    </row>
    <row r="5" spans="1:15">
      <c r="A5" s="16"/>
      <c r="B5" s="162"/>
      <c r="C5" s="162"/>
      <c r="D5" s="162"/>
      <c r="E5" s="162"/>
      <c r="F5" s="162"/>
      <c r="G5" s="162"/>
      <c r="H5" s="155"/>
      <c r="I5" s="155"/>
      <c r="J5" s="155"/>
      <c r="K5" s="155"/>
      <c r="L5" s="18"/>
      <c r="M5" s="11"/>
    </row>
    <row r="6" spans="1:15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</row>
    <row r="7" spans="1:15">
      <c r="A7" s="16"/>
      <c r="B7" s="162"/>
      <c r="C7" s="167" t="s">
        <v>27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167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65"/>
      <c r="K10" s="166" t="s">
        <v>162</v>
      </c>
      <c r="L10" s="18"/>
    </row>
    <row r="11" spans="1:15">
      <c r="A11" s="16"/>
      <c r="B11" s="11"/>
      <c r="C11" s="156">
        <f>+'Población en edad de trabajar %'!C11</f>
        <v>2004</v>
      </c>
      <c r="D11" s="156">
        <f>+'Población en edad de trabajar %'!D11</f>
        <v>2005</v>
      </c>
      <c r="E11" s="156">
        <f>+'Población en edad de trabajar %'!E11</f>
        <v>2006</v>
      </c>
      <c r="F11" s="156">
        <f>+'Población en edad de trabajar %'!F11</f>
        <v>2007</v>
      </c>
      <c r="G11" s="156">
        <f>+'Población en edad de trabajar %'!G11</f>
        <v>2008</v>
      </c>
      <c r="H11" s="156">
        <f>+'Población en edad de trabajar %'!H11</f>
        <v>2009</v>
      </c>
      <c r="I11" s="156">
        <f>+'Población en edad de trabajar %'!I11</f>
        <v>2010</v>
      </c>
      <c r="J11" s="156">
        <f>+'Población en edad de trabajar %'!J11</f>
        <v>2011</v>
      </c>
      <c r="K11" s="166"/>
      <c r="L11" s="18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2" t="str">
        <f>+'[3]Tasas Bogotá'!N70</f>
        <v>Bogotá</v>
      </c>
      <c r="C13" s="48">
        <f>+'[3]Tasas Bogotá'!O70</f>
        <v>56.371304711744216</v>
      </c>
      <c r="D13" s="48">
        <f>+'[3]Tasas Bogotá'!P70</f>
        <v>58.896531378026509</v>
      </c>
      <c r="E13" s="48">
        <f>+'[3]Tasas Bogotá'!Q70</f>
        <v>57.05093041862159</v>
      </c>
      <c r="F13" s="48">
        <f>+'[3]Tasas Bogotá'!R70</f>
        <v>58.781905056365488</v>
      </c>
      <c r="G13" s="48">
        <f>+'[3]Tasas Bogotá'!S70</f>
        <v>58.883502575202066</v>
      </c>
      <c r="H13" s="48">
        <f>+'[3]Tasas Bogotá'!T70</f>
        <v>59.619185010474531</v>
      </c>
      <c r="I13" s="48">
        <f>+'[3]Tasas Bogotá'!U70</f>
        <v>64.156234657125381</v>
      </c>
      <c r="J13" s="48">
        <f>+'[3]Tasas Bogotá'!V70</f>
        <v>66.523046543875367</v>
      </c>
      <c r="K13" s="98">
        <f>+'[3]Tasas Bogotá'!W70</f>
        <v>1</v>
      </c>
      <c r="L13" s="18"/>
    </row>
    <row r="14" spans="1:15" s="49" customFormat="1">
      <c r="A14" s="85"/>
      <c r="B14" s="11" t="str">
        <f>+'[3]Tasas Bogotá'!N71</f>
        <v>Bucaramanga</v>
      </c>
      <c r="C14" s="27">
        <f>+'[3]Tasas Bogotá'!O71</f>
        <v>56.996735736023709</v>
      </c>
      <c r="D14" s="27">
        <f>+'[3]Tasas Bogotá'!P71</f>
        <v>57.506778134152661</v>
      </c>
      <c r="E14" s="27">
        <f>+'[3]Tasas Bogotá'!Q71</f>
        <v>50.149879146292484</v>
      </c>
      <c r="F14" s="27">
        <f>+'[3]Tasas Bogotá'!R71</f>
        <v>58.044121365360304</v>
      </c>
      <c r="G14" s="27">
        <f>+'[3]Tasas Bogotá'!S71</f>
        <v>57.754483575955526</v>
      </c>
      <c r="H14" s="27">
        <f>+'[3]Tasas Bogotá'!T71</f>
        <v>61.14169966987253</v>
      </c>
      <c r="I14" s="27">
        <f>+'[3]Tasas Bogotá'!U71</f>
        <v>62.539171237232416</v>
      </c>
      <c r="J14" s="34">
        <f>+'[3]Tasas Bogotá'!V71</f>
        <v>64.21586563241722</v>
      </c>
      <c r="K14" s="43">
        <f>+'[3]Tasas Bogotá'!W71</f>
        <v>2</v>
      </c>
      <c r="L14" s="86"/>
    </row>
    <row r="15" spans="1:15">
      <c r="A15" s="16"/>
      <c r="B15" s="11" t="str">
        <f>+'[3]Tasas Bogotá'!N72</f>
        <v>Montería</v>
      </c>
      <c r="C15" s="27">
        <f>+'[3]Tasas Bogotá'!O72</f>
        <v>56.684935098172005</v>
      </c>
      <c r="D15" s="27">
        <f>+'[3]Tasas Bogotá'!P72</f>
        <v>57.927711578193019</v>
      </c>
      <c r="E15" s="27">
        <f>+'[3]Tasas Bogotá'!Q72</f>
        <v>53.873610446669019</v>
      </c>
      <c r="F15" s="27">
        <f>+'[3]Tasas Bogotá'!R72</f>
        <v>57.774754011427511</v>
      </c>
      <c r="G15" s="27">
        <f>+'[3]Tasas Bogotá'!S72</f>
        <v>59.329755046922259</v>
      </c>
      <c r="H15" s="27">
        <f>+'[3]Tasas Bogotá'!T72</f>
        <v>58.326179659410784</v>
      </c>
      <c r="I15" s="27">
        <f>+'[3]Tasas Bogotá'!U72</f>
        <v>59.253109428978412</v>
      </c>
      <c r="J15" s="34">
        <f>+'[3]Tasas Bogotá'!V72</f>
        <v>62.805984832080931</v>
      </c>
      <c r="K15" s="43">
        <f>+'[3]Tasas Bogotá'!W72</f>
        <v>3</v>
      </c>
      <c r="L15" s="18"/>
    </row>
    <row r="16" spans="1:15">
      <c r="A16" s="16"/>
      <c r="B16" s="11" t="str">
        <f>+'[3]Tasas Bogotá'!N73</f>
        <v>Ibagué</v>
      </c>
      <c r="C16" s="27">
        <f>+'[3]Tasas Bogotá'!O73</f>
        <v>55.359997467593104</v>
      </c>
      <c r="D16" s="27">
        <f>+'[3]Tasas Bogotá'!P73</f>
        <v>54.292671446324093</v>
      </c>
      <c r="E16" s="27">
        <f>+'[3]Tasas Bogotá'!Q73</f>
        <v>54.054494847237279</v>
      </c>
      <c r="F16" s="27">
        <f>+'[3]Tasas Bogotá'!R73</f>
        <v>59.717119683474685</v>
      </c>
      <c r="G16" s="27">
        <f>+'[3]Tasas Bogotá'!S73</f>
        <v>56.185200718105307</v>
      </c>
      <c r="H16" s="27">
        <f>+'[3]Tasas Bogotá'!T73</f>
        <v>57.23604387155676</v>
      </c>
      <c r="I16" s="27">
        <f>+'[3]Tasas Bogotá'!U73</f>
        <v>54.402653128319891</v>
      </c>
      <c r="J16" s="34">
        <f>+'[3]Tasas Bogotá'!V73</f>
        <v>61.807811824594161</v>
      </c>
      <c r="K16" s="43">
        <f>+'[3]Tasas Bogotá'!W73</f>
        <v>4</v>
      </c>
      <c r="L16" s="18"/>
    </row>
    <row r="17" spans="1:15">
      <c r="A17" s="16"/>
      <c r="B17" s="11" t="str">
        <f>+'[3]Tasas Bogotá'!N74</f>
        <v>San Andrés</v>
      </c>
      <c r="C17" s="27">
        <f>+'[3]Tasas Bogotá'!O74</f>
        <v>0</v>
      </c>
      <c r="D17" s="27">
        <f>+'[3]Tasas Bogotá'!P74</f>
        <v>0</v>
      </c>
      <c r="E17" s="27">
        <f>+'[3]Tasas Bogotá'!Q74</f>
        <v>53.900302429867544</v>
      </c>
      <c r="F17" s="27">
        <f>+'[3]Tasas Bogotá'!R74</f>
        <v>55.378182223250462</v>
      </c>
      <c r="G17" s="27">
        <f>+'[3]Tasas Bogotá'!S74</f>
        <v>57.936507936507944</v>
      </c>
      <c r="H17" s="27">
        <f>+'[3]Tasas Bogotá'!T74</f>
        <v>59.731347520098844</v>
      </c>
      <c r="I17" s="27">
        <f>+'[3]Tasas Bogotá'!U74</f>
        <v>57.86490433405114</v>
      </c>
      <c r="J17" s="34">
        <f>+'[3]Tasas Bogotá'!V74</f>
        <v>61.396148946356263</v>
      </c>
      <c r="K17" s="43">
        <f>+'[3]Tasas Bogotá'!W74</f>
        <v>5</v>
      </c>
      <c r="L17" s="18"/>
    </row>
    <row r="18" spans="1:15">
      <c r="A18" s="16"/>
      <c r="B18" s="11" t="str">
        <f>+'[3]Tasas Bogotá'!N75</f>
        <v>Pasto</v>
      </c>
      <c r="C18" s="27">
        <f>+'[3]Tasas Bogotá'!O75</f>
        <v>55.153879111279295</v>
      </c>
      <c r="D18" s="27">
        <f>+'[3]Tasas Bogotá'!P75</f>
        <v>54.108481412427246</v>
      </c>
      <c r="E18" s="27">
        <f>+'[3]Tasas Bogotá'!Q75</f>
        <v>54.24199021579981</v>
      </c>
      <c r="F18" s="27">
        <f>+'[3]Tasas Bogotá'!R75</f>
        <v>55.947268823465194</v>
      </c>
      <c r="G18" s="27">
        <f>+'[3]Tasas Bogotá'!S75</f>
        <v>54.254486100588316</v>
      </c>
      <c r="H18" s="27">
        <f>+'[3]Tasas Bogotá'!T75</f>
        <v>55.518362638810515</v>
      </c>
      <c r="I18" s="27">
        <f>+'[3]Tasas Bogotá'!U75</f>
        <v>55.966322411737309</v>
      </c>
      <c r="J18" s="34">
        <f>+'[3]Tasas Bogotá'!V75</f>
        <v>60.984005220262517</v>
      </c>
      <c r="K18" s="43">
        <f>+'[3]Tasas Bogotá'!W75</f>
        <v>6</v>
      </c>
      <c r="L18" s="18"/>
    </row>
    <row r="19" spans="1:15">
      <c r="A19" s="16"/>
      <c r="B19" s="11" t="str">
        <f>+'[3]Tasas Bogotá'!N76</f>
        <v>Neiva</v>
      </c>
      <c r="C19" s="27">
        <f>+'[3]Tasas Bogotá'!O76</f>
        <v>0</v>
      </c>
      <c r="D19" s="27">
        <f>+'[3]Tasas Bogotá'!P76</f>
        <v>0</v>
      </c>
      <c r="E19" s="27">
        <f>+'[3]Tasas Bogotá'!Q76</f>
        <v>48.192155212890761</v>
      </c>
      <c r="F19" s="27">
        <f>+'[3]Tasas Bogotá'!R76</f>
        <v>53.783356171156527</v>
      </c>
      <c r="G19" s="27">
        <f>+'[3]Tasas Bogotá'!S76</f>
        <v>54.469791495877452</v>
      </c>
      <c r="H19" s="27">
        <f>+'[3]Tasas Bogotá'!T76</f>
        <v>55.304477167117582</v>
      </c>
      <c r="I19" s="27">
        <f>+'[3]Tasas Bogotá'!U76</f>
        <v>57.363522371352602</v>
      </c>
      <c r="J19" s="34">
        <f>+'[3]Tasas Bogotá'!V76</f>
        <v>60.471006960765749</v>
      </c>
      <c r="K19" s="43">
        <f>+'[3]Tasas Bogotá'!W76</f>
        <v>7</v>
      </c>
      <c r="L19" s="18"/>
    </row>
    <row r="20" spans="1:15">
      <c r="A20" s="16"/>
      <c r="B20" s="11" t="str">
        <f>+'[3]Tasas Bogotá'!N77</f>
        <v>Riohacha</v>
      </c>
      <c r="C20" s="27">
        <f>+'[3]Tasas Bogotá'!O77</f>
        <v>0</v>
      </c>
      <c r="D20" s="27">
        <f>+'[3]Tasas Bogotá'!P77</f>
        <v>0</v>
      </c>
      <c r="E20" s="27">
        <f>+'[3]Tasas Bogotá'!Q77</f>
        <v>41.151778603663395</v>
      </c>
      <c r="F20" s="27">
        <f>+'[3]Tasas Bogotá'!R77</f>
        <v>50.130001103039667</v>
      </c>
      <c r="G20" s="27">
        <f>+'[3]Tasas Bogotá'!S77</f>
        <v>47.4276440519331</v>
      </c>
      <c r="H20" s="27">
        <f>+'[3]Tasas Bogotá'!T77</f>
        <v>55.445436910981286</v>
      </c>
      <c r="I20" s="27">
        <f>+'[3]Tasas Bogotá'!U77</f>
        <v>58.408623335909525</v>
      </c>
      <c r="J20" s="34">
        <f>+'[3]Tasas Bogotá'!V77</f>
        <v>60.046141590539946</v>
      </c>
      <c r="K20" s="43">
        <f>+'[3]Tasas Bogotá'!W77</f>
        <v>8</v>
      </c>
      <c r="L20" s="18"/>
    </row>
    <row r="21" spans="1:15">
      <c r="A21" s="16"/>
      <c r="B21" s="11" t="str">
        <f>+'[3]Tasas Bogotá'!N78</f>
        <v>Villavicencio</v>
      </c>
      <c r="C21" s="27">
        <f>+'[3]Tasas Bogotá'!O78</f>
        <v>58.938644428405077</v>
      </c>
      <c r="D21" s="27">
        <f>+'[3]Tasas Bogotá'!P78</f>
        <v>59.446433807738671</v>
      </c>
      <c r="E21" s="27">
        <f>+'[3]Tasas Bogotá'!Q78</f>
        <v>56.109585489174627</v>
      </c>
      <c r="F21" s="27">
        <f>+'[3]Tasas Bogotá'!R78</f>
        <v>57.001042605211204</v>
      </c>
      <c r="G21" s="27">
        <f>+'[3]Tasas Bogotá'!S78</f>
        <v>57.890575690130561</v>
      </c>
      <c r="H21" s="27">
        <f>+'[3]Tasas Bogotá'!T78</f>
        <v>60.005802552048358</v>
      </c>
      <c r="I21" s="27">
        <f>+'[3]Tasas Bogotá'!U78</f>
        <v>57.686749805795245</v>
      </c>
      <c r="J21" s="34">
        <f>+'[3]Tasas Bogotá'!V78</f>
        <v>59.633335940126365</v>
      </c>
      <c r="K21" s="43">
        <f>+'[3]Tasas Bogotá'!W78</f>
        <v>9</v>
      </c>
      <c r="L21" s="18"/>
    </row>
    <row r="22" spans="1:15" s="49" customFormat="1">
      <c r="A22" s="85"/>
      <c r="B22" s="11" t="str">
        <f>+'[3]Tasas Bogotá'!N79</f>
        <v>Colombia</v>
      </c>
      <c r="C22" s="27">
        <f>+'[3]Tasas Bogotá'!O79</f>
        <v>53.753056439098089</v>
      </c>
      <c r="D22" s="27">
        <f>+'[3]Tasas Bogotá'!P79</f>
        <v>54.600777104045484</v>
      </c>
      <c r="E22" s="27">
        <f>+'[3]Tasas Bogotá'!Q79</f>
        <v>50.668049600295696</v>
      </c>
      <c r="F22" s="27">
        <f>+'[3]Tasas Bogotá'!R79</f>
        <v>53.559602277617302</v>
      </c>
      <c r="G22" s="27">
        <f>+'[3]Tasas Bogotá'!S79</f>
        <v>52.050338884898565</v>
      </c>
      <c r="H22" s="27">
        <f>+'[3]Tasas Bogotá'!T79</f>
        <v>55.264975188423648</v>
      </c>
      <c r="I22" s="27">
        <f>+'[3]Tasas Bogotá'!U79</f>
        <v>56.919449983121105</v>
      </c>
      <c r="J22" s="34">
        <f>+'[3]Tasas Bogotá'!V79</f>
        <v>59.323689735473408</v>
      </c>
      <c r="K22" s="43" t="str">
        <f>+'[3]Tasas Bogotá'!W79</f>
        <v/>
      </c>
      <c r="L22" s="86"/>
    </row>
    <row r="23" spans="1:15">
      <c r="A23" s="16"/>
      <c r="B23" s="11" t="str">
        <f>+'[3]Tasas Bogotá'!N80</f>
        <v>Medellín</v>
      </c>
      <c r="C23" s="27">
        <f>+'[3]Tasas Bogotá'!O80</f>
        <v>54.14381042493234</v>
      </c>
      <c r="D23" s="27">
        <f>+'[3]Tasas Bogotá'!P80</f>
        <v>52.191687562745237</v>
      </c>
      <c r="E23" s="27">
        <f>+'[3]Tasas Bogotá'!Q80</f>
        <v>49.609583935941579</v>
      </c>
      <c r="F23" s="27">
        <f>+'[3]Tasas Bogotá'!R80</f>
        <v>54.648922025840918</v>
      </c>
      <c r="G23" s="27">
        <f>+'[3]Tasas Bogotá'!S80</f>
        <v>53.172623297837042</v>
      </c>
      <c r="H23" s="27">
        <f>+'[3]Tasas Bogotá'!T80</f>
        <v>54.957931290044804</v>
      </c>
      <c r="I23" s="27">
        <f>+'[3]Tasas Bogotá'!U80</f>
        <v>57.122888764983415</v>
      </c>
      <c r="J23" s="34">
        <f>+'[3]Tasas Bogotá'!V80</f>
        <v>58.419056620904641</v>
      </c>
      <c r="K23" s="43">
        <f>+'[3]Tasas Bogotá'!W80</f>
        <v>10</v>
      </c>
      <c r="L23" s="18"/>
      <c r="N23" s="23"/>
      <c r="O23" s="32"/>
    </row>
    <row r="24" spans="1:15">
      <c r="A24" s="16"/>
      <c r="B24" s="11" t="str">
        <f>+'[3]Tasas Bogotá'!N81</f>
        <v>Cúcuta</v>
      </c>
      <c r="C24" s="27">
        <f>+'[3]Tasas Bogotá'!O81</f>
        <v>54.344992805430202</v>
      </c>
      <c r="D24" s="27">
        <f>+'[3]Tasas Bogotá'!P81</f>
        <v>52.911227887893475</v>
      </c>
      <c r="E24" s="27">
        <f>+'[3]Tasas Bogotá'!Q81</f>
        <v>53.778568786421602</v>
      </c>
      <c r="F24" s="27">
        <f>+'[3]Tasas Bogotá'!R81</f>
        <v>58.140856040860143</v>
      </c>
      <c r="G24" s="27">
        <f>+'[3]Tasas Bogotá'!S81</f>
        <v>57.457599873742168</v>
      </c>
      <c r="H24" s="27">
        <f>+'[3]Tasas Bogotá'!T81</f>
        <v>54.854385083305232</v>
      </c>
      <c r="I24" s="27">
        <f>+'[3]Tasas Bogotá'!U81</f>
        <v>53.899728353026141</v>
      </c>
      <c r="J24" s="34">
        <f>+'[3]Tasas Bogotá'!V81</f>
        <v>57.671692273999732</v>
      </c>
      <c r="K24" s="43">
        <f>+'[3]Tasas Bogotá'!W81</f>
        <v>11</v>
      </c>
      <c r="L24" s="18"/>
      <c r="N24" s="23"/>
      <c r="O24" s="32"/>
    </row>
    <row r="25" spans="1:15">
      <c r="A25" s="16"/>
      <c r="B25" s="11" t="str">
        <f>+'[3]Tasas Bogotá'!N82</f>
        <v>Pereira</v>
      </c>
      <c r="C25" s="27">
        <f>+'[3]Tasas Bogotá'!O82</f>
        <v>53.540793965393682</v>
      </c>
      <c r="D25" s="27">
        <f>+'[3]Tasas Bogotá'!P82</f>
        <v>54.990370097412566</v>
      </c>
      <c r="E25" s="27">
        <f>+'[3]Tasas Bogotá'!Q82</f>
        <v>50.304167960204751</v>
      </c>
      <c r="F25" s="27">
        <f>+'[3]Tasas Bogotá'!R82</f>
        <v>52.025718755763684</v>
      </c>
      <c r="G25" s="27">
        <f>+'[3]Tasas Bogotá'!S82</f>
        <v>52.333296316965075</v>
      </c>
      <c r="H25" s="27">
        <f>+'[3]Tasas Bogotá'!T82</f>
        <v>50.458742981062308</v>
      </c>
      <c r="I25" s="27">
        <f>+'[3]Tasas Bogotá'!U82</f>
        <v>52.677431329133682</v>
      </c>
      <c r="J25" s="34">
        <f>+'[3]Tasas Bogotá'!V82</f>
        <v>57.493513767900708</v>
      </c>
      <c r="K25" s="43">
        <f>+'[3]Tasas Bogotá'!W82</f>
        <v>12</v>
      </c>
      <c r="L25" s="18"/>
    </row>
    <row r="26" spans="1:15">
      <c r="A26" s="16"/>
      <c r="B26" s="11" t="str">
        <f>+'[3]Tasas Bogotá'!N83</f>
        <v>Cali</v>
      </c>
      <c r="C26" s="27">
        <f>+'[3]Tasas Bogotá'!O83</f>
        <v>58.206443142500341</v>
      </c>
      <c r="D26" s="27">
        <f>+'[3]Tasas Bogotá'!P83</f>
        <v>59.567332026612327</v>
      </c>
      <c r="E26" s="27">
        <f>+'[3]Tasas Bogotá'!Q83</f>
        <v>56.128153387746906</v>
      </c>
      <c r="F26" s="27">
        <f>+'[3]Tasas Bogotá'!R83</f>
        <v>59.849061790259185</v>
      </c>
      <c r="G26" s="27">
        <f>+'[3]Tasas Bogotá'!S83</f>
        <v>57.440338877722333</v>
      </c>
      <c r="H26" s="27">
        <f>+'[3]Tasas Bogotá'!T83</f>
        <v>60.425221272685661</v>
      </c>
      <c r="I26" s="27">
        <f>+'[3]Tasas Bogotá'!U83</f>
        <v>58.188855355397507</v>
      </c>
      <c r="J26" s="34">
        <f>+'[3]Tasas Bogotá'!V83</f>
        <v>56.598937835140774</v>
      </c>
      <c r="K26" s="43">
        <f>+'[3]Tasas Bogotá'!W83</f>
        <v>13</v>
      </c>
      <c r="L26" s="18"/>
    </row>
    <row r="27" spans="1:15">
      <c r="A27" s="16"/>
      <c r="B27" s="11" t="str">
        <f>+'[3]Tasas Bogotá'!N84</f>
        <v>Tunja</v>
      </c>
      <c r="C27" s="27">
        <f>+'[3]Tasas Bogotá'!O84</f>
        <v>0</v>
      </c>
      <c r="D27" s="27">
        <f>+'[3]Tasas Bogotá'!P84</f>
        <v>0</v>
      </c>
      <c r="E27" s="27">
        <f>+'[3]Tasas Bogotá'!Q84</f>
        <v>45.916447981521827</v>
      </c>
      <c r="F27" s="27">
        <f>+'[3]Tasas Bogotá'!R84</f>
        <v>52.933267264993432</v>
      </c>
      <c r="G27" s="27">
        <f>+'[3]Tasas Bogotá'!S84</f>
        <v>54.287341823656263</v>
      </c>
      <c r="H27" s="27">
        <f>+'[3]Tasas Bogotá'!T84</f>
        <v>54.26678545652581</v>
      </c>
      <c r="I27" s="27">
        <f>+'[3]Tasas Bogotá'!U84</f>
        <v>54.941389104053705</v>
      </c>
      <c r="J27" s="34">
        <f>+'[3]Tasas Bogotá'!V84</f>
        <v>56.222449144659691</v>
      </c>
      <c r="K27" s="43">
        <f>+'[3]Tasas Bogotá'!W84</f>
        <v>14</v>
      </c>
      <c r="L27" s="18"/>
    </row>
    <row r="28" spans="1:15">
      <c r="A28" s="16"/>
      <c r="B28" s="11" t="str">
        <f>+'[3]Tasas Bogotá'!N85</f>
        <v>Sincelejo</v>
      </c>
      <c r="C28" s="27">
        <f>+'[3]Tasas Bogotá'!O85</f>
        <v>0</v>
      </c>
      <c r="D28" s="27">
        <f>+'[3]Tasas Bogotá'!P85</f>
        <v>0</v>
      </c>
      <c r="E28" s="27">
        <f>+'[3]Tasas Bogotá'!Q85</f>
        <v>46.636445557830761</v>
      </c>
      <c r="F28" s="27">
        <f>+'[3]Tasas Bogotá'!R85</f>
        <v>53.821770323452142</v>
      </c>
      <c r="G28" s="27">
        <f>+'[3]Tasas Bogotá'!S85</f>
        <v>50.687850537412551</v>
      </c>
      <c r="H28" s="27">
        <f>+'[3]Tasas Bogotá'!T85</f>
        <v>50.098964858761818</v>
      </c>
      <c r="I28" s="27">
        <f>+'[3]Tasas Bogotá'!U85</f>
        <v>54.177724671404313</v>
      </c>
      <c r="J28" s="34">
        <f>+'[3]Tasas Bogotá'!V85</f>
        <v>55.973041161878022</v>
      </c>
      <c r="K28" s="43">
        <f>+'[3]Tasas Bogotá'!W85</f>
        <v>15</v>
      </c>
      <c r="L28" s="18"/>
    </row>
    <row r="29" spans="1:15">
      <c r="A29" s="16"/>
      <c r="B29" s="11" t="str">
        <f>+'[3]Tasas Bogotá'!N86</f>
        <v>Barranquilla</v>
      </c>
      <c r="C29" s="27">
        <f>+'[3]Tasas Bogotá'!O86</f>
        <v>47.017678144038378</v>
      </c>
      <c r="D29" s="27">
        <f>+'[3]Tasas Bogotá'!P86</f>
        <v>49.023335826153392</v>
      </c>
      <c r="E29" s="27">
        <f>+'[3]Tasas Bogotá'!Q86</f>
        <v>49.302752717761734</v>
      </c>
      <c r="F29" s="27">
        <f>+'[3]Tasas Bogotá'!R86</f>
        <v>50.594836874901972</v>
      </c>
      <c r="G29" s="27">
        <f>+'[3]Tasas Bogotá'!S86</f>
        <v>49.693977007205078</v>
      </c>
      <c r="H29" s="27">
        <f>+'[3]Tasas Bogotá'!T86</f>
        <v>53.070483984757985</v>
      </c>
      <c r="I29" s="27">
        <f>+'[3]Tasas Bogotá'!U86</f>
        <v>55.744685380148226</v>
      </c>
      <c r="J29" s="34">
        <f>+'[3]Tasas Bogotá'!V86</f>
        <v>55.949043289736608</v>
      </c>
      <c r="K29" s="43">
        <f>+'[3]Tasas Bogotá'!W86</f>
        <v>16</v>
      </c>
      <c r="L29" s="18"/>
    </row>
    <row r="30" spans="1:15">
      <c r="A30" s="16"/>
      <c r="B30" s="11" t="str">
        <f>+'[3]Tasas Bogotá'!N87</f>
        <v>Valledupar</v>
      </c>
      <c r="C30" s="27">
        <f>+'[3]Tasas Bogotá'!O87</f>
        <v>0</v>
      </c>
      <c r="D30" s="27">
        <f>+'[3]Tasas Bogotá'!P87</f>
        <v>0</v>
      </c>
      <c r="E30" s="27">
        <f>+'[3]Tasas Bogotá'!Q87</f>
        <v>42.058716852210431</v>
      </c>
      <c r="F30" s="27">
        <f>+'[3]Tasas Bogotá'!R87</f>
        <v>50.319392857445024</v>
      </c>
      <c r="G30" s="27">
        <f>+'[3]Tasas Bogotá'!S87</f>
        <v>48.630582169149136</v>
      </c>
      <c r="H30" s="27">
        <f>+'[3]Tasas Bogotá'!T87</f>
        <v>56.571330954868301</v>
      </c>
      <c r="I30" s="27">
        <f>+'[3]Tasas Bogotá'!U87</f>
        <v>56.510362890347942</v>
      </c>
      <c r="J30" s="34">
        <f>+'[3]Tasas Bogotá'!V87</f>
        <v>55.877078055208408</v>
      </c>
      <c r="K30" s="43">
        <f>+'[3]Tasas Bogotá'!W87</f>
        <v>17</v>
      </c>
      <c r="L30" s="18"/>
    </row>
    <row r="31" spans="1:15">
      <c r="A31" s="16"/>
      <c r="B31" s="11" t="str">
        <f>+'[3]Tasas Bogotá'!N88</f>
        <v>Santa Marta</v>
      </c>
      <c r="C31" s="27">
        <f>+'[3]Tasas Bogotá'!O88</f>
        <v>0</v>
      </c>
      <c r="D31" s="27">
        <f>+'[3]Tasas Bogotá'!P88</f>
        <v>0</v>
      </c>
      <c r="E31" s="27">
        <f>+'[3]Tasas Bogotá'!Q88</f>
        <v>46.10108957865188</v>
      </c>
      <c r="F31" s="27">
        <f>+'[3]Tasas Bogotá'!R88</f>
        <v>52.224816997285409</v>
      </c>
      <c r="G31" s="27">
        <f>+'[3]Tasas Bogotá'!S88</f>
        <v>51.10602509790332</v>
      </c>
      <c r="H31" s="27">
        <f>+'[3]Tasas Bogotá'!T88</f>
        <v>55.671069505138668</v>
      </c>
      <c r="I31" s="27">
        <f>+'[3]Tasas Bogotá'!U88</f>
        <v>55.001617257445403</v>
      </c>
      <c r="J31" s="34">
        <f>+'[3]Tasas Bogotá'!V88</f>
        <v>55.66688974436115</v>
      </c>
      <c r="K31" s="43">
        <f>+'[3]Tasas Bogotá'!W88</f>
        <v>18</v>
      </c>
      <c r="L31" s="18"/>
    </row>
    <row r="32" spans="1:15">
      <c r="A32" s="16"/>
      <c r="B32" s="11" t="str">
        <f>+'[3]Tasas Bogotá'!N89</f>
        <v>Armenia</v>
      </c>
      <c r="C32" s="27">
        <f>+'[3]Tasas Bogotá'!O89</f>
        <v>0</v>
      </c>
      <c r="D32" s="27">
        <f>+'[3]Tasas Bogotá'!P89</f>
        <v>0</v>
      </c>
      <c r="E32" s="27">
        <f>+'[3]Tasas Bogotá'!Q89</f>
        <v>47.872810223424217</v>
      </c>
      <c r="F32" s="27">
        <f>+'[3]Tasas Bogotá'!R89</f>
        <v>49.751491877347419</v>
      </c>
      <c r="G32" s="27">
        <f>+'[3]Tasas Bogotá'!S89</f>
        <v>47.966833443938228</v>
      </c>
      <c r="H32" s="27">
        <f>+'[3]Tasas Bogotá'!T89</f>
        <v>49.470631770366303</v>
      </c>
      <c r="I32" s="27">
        <f>+'[3]Tasas Bogotá'!U89</f>
        <v>51.850690868928986</v>
      </c>
      <c r="J32" s="34">
        <f>+'[3]Tasas Bogotá'!V89</f>
        <v>53.832568048436436</v>
      </c>
      <c r="K32" s="43">
        <f>+'[3]Tasas Bogotá'!W89</f>
        <v>19</v>
      </c>
      <c r="L32" s="18"/>
    </row>
    <row r="33" spans="1:14">
      <c r="A33" s="16"/>
      <c r="B33" s="11" t="str">
        <f>+'[3]Tasas Bogotá'!N90</f>
        <v>Cartagena</v>
      </c>
      <c r="C33" s="27">
        <f>+'[3]Tasas Bogotá'!O90</f>
        <v>45.532799034589502</v>
      </c>
      <c r="D33" s="27">
        <f>+'[3]Tasas Bogotá'!P90</f>
        <v>50.528322704549424</v>
      </c>
      <c r="E33" s="27">
        <f>+'[3]Tasas Bogotá'!Q90</f>
        <v>45.449318381873773</v>
      </c>
      <c r="F33" s="27">
        <f>+'[3]Tasas Bogotá'!R90</f>
        <v>51.658001991668932</v>
      </c>
      <c r="G33" s="27">
        <f>+'[3]Tasas Bogotá'!S90</f>
        <v>47.351248937194704</v>
      </c>
      <c r="H33" s="27">
        <f>+'[3]Tasas Bogotá'!T90</f>
        <v>48.363020716965728</v>
      </c>
      <c r="I33" s="27">
        <f>+'[3]Tasas Bogotá'!U90</f>
        <v>50.449845619871937</v>
      </c>
      <c r="J33" s="34">
        <f>+'[3]Tasas Bogotá'!V90</f>
        <v>53.712766456955244</v>
      </c>
      <c r="K33" s="43">
        <f>+'[3]Tasas Bogotá'!W90</f>
        <v>20</v>
      </c>
      <c r="L33" s="18"/>
    </row>
    <row r="34" spans="1:14">
      <c r="A34" s="16"/>
      <c r="B34" s="11" t="str">
        <f>+'[3]Tasas Bogotá'!N91</f>
        <v>Manizales</v>
      </c>
      <c r="C34" s="27">
        <f>+'[3]Tasas Bogotá'!O91</f>
        <v>48.907992467170267</v>
      </c>
      <c r="D34" s="27">
        <f>+'[3]Tasas Bogotá'!P91</f>
        <v>46.700140858120577</v>
      </c>
      <c r="E34" s="27">
        <f>+'[3]Tasas Bogotá'!Q91</f>
        <v>46.505456500184174</v>
      </c>
      <c r="F34" s="27">
        <f>+'[3]Tasas Bogotá'!R91</f>
        <v>50.097367899448471</v>
      </c>
      <c r="G34" s="27">
        <f>+'[3]Tasas Bogotá'!S91</f>
        <v>46.323652208237817</v>
      </c>
      <c r="H34" s="27">
        <f>+'[3]Tasas Bogotá'!T91</f>
        <v>48.936947094623001</v>
      </c>
      <c r="I34" s="27">
        <f>+'[3]Tasas Bogotá'!U91</f>
        <v>48.52139009231859</v>
      </c>
      <c r="J34" s="34">
        <f>+'[3]Tasas Bogotá'!V91</f>
        <v>53.154584254376822</v>
      </c>
      <c r="K34" s="43">
        <f>+'[3]Tasas Bogotá'!W91</f>
        <v>21</v>
      </c>
      <c r="L34" s="18"/>
    </row>
    <row r="35" spans="1:14">
      <c r="A35" s="16"/>
      <c r="B35" s="11" t="str">
        <f>+'[3]Tasas Bogotá'!N92</f>
        <v>Quibdó</v>
      </c>
      <c r="C35" s="27">
        <f>+'[3]Tasas Bogotá'!O92</f>
        <v>0</v>
      </c>
      <c r="D35" s="27">
        <f>+'[3]Tasas Bogotá'!P92</f>
        <v>0</v>
      </c>
      <c r="E35" s="27">
        <f>+'[3]Tasas Bogotá'!Q92</f>
        <v>39.130455872794123</v>
      </c>
      <c r="F35" s="27">
        <f>+'[3]Tasas Bogotá'!R92</f>
        <v>38.350152109232106</v>
      </c>
      <c r="G35" s="27">
        <f>+'[3]Tasas Bogotá'!S92</f>
        <v>41.562338334195545</v>
      </c>
      <c r="H35" s="27">
        <f>+'[3]Tasas Bogotá'!T92</f>
        <v>44.726532547018557</v>
      </c>
      <c r="I35" s="27">
        <f>+'[3]Tasas Bogotá'!U92</f>
        <v>49.012135563119728</v>
      </c>
      <c r="J35" s="34">
        <f>+'[3]Tasas Bogotá'!V92</f>
        <v>52.241612722879104</v>
      </c>
      <c r="K35" s="43">
        <f>+'[3]Tasas Bogotá'!W92</f>
        <v>22</v>
      </c>
      <c r="L35" s="18"/>
    </row>
    <row r="36" spans="1:14" ht="14.25" customHeight="1">
      <c r="A36" s="16"/>
      <c r="B36" s="11" t="str">
        <f>+'[3]Tasas Bogotá'!N93</f>
        <v>Florencia</v>
      </c>
      <c r="C36" s="27">
        <f>+'[3]Tasas Bogotá'!O93</f>
        <v>0</v>
      </c>
      <c r="D36" s="27">
        <f>+'[3]Tasas Bogotá'!P93</f>
        <v>0</v>
      </c>
      <c r="E36" s="27">
        <f>+'[3]Tasas Bogotá'!Q93</f>
        <v>50.342920594831156</v>
      </c>
      <c r="F36" s="27">
        <f>+'[3]Tasas Bogotá'!R93</f>
        <v>54.070798335652768</v>
      </c>
      <c r="G36" s="27">
        <f>+'[3]Tasas Bogotá'!S93</f>
        <v>48.920559060668054</v>
      </c>
      <c r="H36" s="27">
        <f>+'[3]Tasas Bogotá'!T93</f>
        <v>50.181384951072907</v>
      </c>
      <c r="I36" s="27">
        <f>+'[3]Tasas Bogotá'!U93</f>
        <v>51.326549539376707</v>
      </c>
      <c r="J36" s="34">
        <f>+'[3]Tasas Bogotá'!V93</f>
        <v>51.80926251374963</v>
      </c>
      <c r="K36" s="43">
        <f>+'[3]Tasas Bogotá'!W93</f>
        <v>23</v>
      </c>
      <c r="L36" s="18"/>
    </row>
    <row r="37" spans="1:14">
      <c r="A37" s="16"/>
      <c r="B37" s="11" t="str">
        <f>+'[3]Tasas Bogotá'!N94</f>
        <v>Popayán</v>
      </c>
      <c r="C37" s="27">
        <f>+'[3]Tasas Bogotá'!O94</f>
        <v>0</v>
      </c>
      <c r="D37" s="27">
        <f>+'[3]Tasas Bogotá'!P94</f>
        <v>0</v>
      </c>
      <c r="E37" s="27">
        <f>+'[3]Tasas Bogotá'!Q94</f>
        <v>47.94650609107827</v>
      </c>
      <c r="F37" s="27">
        <f>+'[3]Tasas Bogotá'!R94</f>
        <v>50.328796452056892</v>
      </c>
      <c r="G37" s="27">
        <f>+'[3]Tasas Bogotá'!S94</f>
        <v>45.612468729265906</v>
      </c>
      <c r="H37" s="27">
        <f>+'[3]Tasas Bogotá'!T94</f>
        <v>49.467267618461157</v>
      </c>
      <c r="I37" s="27">
        <f>+'[3]Tasas Bogotá'!U94</f>
        <v>49.397635630185498</v>
      </c>
      <c r="J37" s="34">
        <f>+'[3]Tasas Bogotá'!V94</f>
        <v>48.875275734203257</v>
      </c>
      <c r="K37" s="43">
        <f>+'[3]Tasas Bogotá'!W94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Marzo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 codeName="Hoja6">
    <tabColor rgb="FF53722D"/>
  </sheetPr>
  <dimension ref="A1:U54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4" sqref="C14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5"/>
      <c r="I1" s="155"/>
      <c r="J1" s="155"/>
      <c r="K1" s="155"/>
      <c r="L1" s="18"/>
      <c r="M1" s="11"/>
    </row>
    <row r="2" spans="1:15">
      <c r="A2" s="16"/>
      <c r="B2" s="162"/>
      <c r="C2" s="162"/>
      <c r="D2" s="162"/>
      <c r="E2" s="162"/>
      <c r="F2" s="162"/>
      <c r="G2" s="162"/>
      <c r="H2" s="155"/>
      <c r="I2" s="155"/>
      <c r="J2" s="155"/>
      <c r="K2" s="155"/>
      <c r="L2" s="18"/>
      <c r="M2" s="11"/>
    </row>
    <row r="3" spans="1:15">
      <c r="A3" s="16"/>
      <c r="B3" s="162"/>
      <c r="C3" s="162"/>
      <c r="D3" s="162"/>
      <c r="E3" s="162"/>
      <c r="F3" s="162"/>
      <c r="G3" s="162"/>
      <c r="H3" s="155"/>
      <c r="I3" s="155"/>
      <c r="J3" s="155"/>
      <c r="K3" s="155"/>
      <c r="L3" s="18"/>
      <c r="M3" s="11"/>
    </row>
    <row r="4" spans="1:15">
      <c r="A4" s="16"/>
      <c r="B4" s="162"/>
      <c r="C4" s="162"/>
      <c r="D4" s="162"/>
      <c r="E4" s="162"/>
      <c r="F4" s="162"/>
      <c r="G4" s="162"/>
      <c r="H4" s="155"/>
      <c r="I4" s="155"/>
      <c r="J4" s="155"/>
      <c r="K4" s="155"/>
      <c r="L4" s="18"/>
      <c r="M4" s="11"/>
    </row>
    <row r="5" spans="1:15">
      <c r="A5" s="16"/>
      <c r="B5" s="162"/>
      <c r="C5" s="162"/>
      <c r="D5" s="162"/>
      <c r="E5" s="162"/>
      <c r="F5" s="162"/>
      <c r="G5" s="162"/>
      <c r="H5" s="155"/>
      <c r="I5" s="155"/>
      <c r="J5" s="155"/>
      <c r="K5" s="155"/>
      <c r="L5" s="18"/>
      <c r="M5" s="11"/>
    </row>
    <row r="6" spans="1:15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</row>
    <row r="7" spans="1:15">
      <c r="A7" s="16"/>
      <c r="B7" s="162"/>
      <c r="C7" s="167" t="s">
        <v>29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167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65"/>
      <c r="K10" s="166" t="s">
        <v>162</v>
      </c>
      <c r="L10" s="18"/>
    </row>
    <row r="11" spans="1:15">
      <c r="A11" s="16"/>
      <c r="B11" s="11"/>
      <c r="C11" s="156">
        <f>+'Población en edad de trabajar %'!C11</f>
        <v>2004</v>
      </c>
      <c r="D11" s="156">
        <f>+'Población en edad de trabajar %'!D11</f>
        <v>2005</v>
      </c>
      <c r="E11" s="156">
        <f>+'Población en edad de trabajar %'!E11</f>
        <v>2006</v>
      </c>
      <c r="F11" s="156">
        <f>+'Población en edad de trabajar %'!F11</f>
        <v>2007</v>
      </c>
      <c r="G11" s="156">
        <f>+'Población en edad de trabajar %'!G11</f>
        <v>2008</v>
      </c>
      <c r="H11" s="156">
        <f>+'Población en edad de trabajar %'!H11</f>
        <v>2009</v>
      </c>
      <c r="I11" s="156">
        <f>+'Población en edad de trabajar %'!I11</f>
        <v>2010</v>
      </c>
      <c r="J11" s="156">
        <f>+'Población en edad de trabajar %'!J11</f>
        <v>2011</v>
      </c>
      <c r="K11" s="166"/>
      <c r="L11" s="18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tr">
        <f>+'[3]Tasas Bogotá'!N102</f>
        <v>Popayán</v>
      </c>
      <c r="C13" s="27">
        <f>+'[3]Tasas Bogotá'!O102</f>
        <v>0</v>
      </c>
      <c r="D13" s="27">
        <f>+'[3]Tasas Bogotá'!P102</f>
        <v>0</v>
      </c>
      <c r="E13" s="27">
        <f>+'[3]Tasas Bogotá'!Q102</f>
        <v>15.461095834606375</v>
      </c>
      <c r="F13" s="27">
        <f>+'[3]Tasas Bogotá'!R102</f>
        <v>18.758647216529166</v>
      </c>
      <c r="G13" s="27">
        <f>+'[3]Tasas Bogotá'!S102</f>
        <v>21.371880375411177</v>
      </c>
      <c r="H13" s="27">
        <f>+'[3]Tasas Bogotá'!T102</f>
        <v>17.019380450570882</v>
      </c>
      <c r="I13" s="27">
        <f>+'[3]Tasas Bogotá'!U102</f>
        <v>15.82629547928223</v>
      </c>
      <c r="J13" s="34">
        <f>+'[3]Tasas Bogotá'!V102</f>
        <v>16.593559214143109</v>
      </c>
      <c r="K13" s="43">
        <f>+'[3]Tasas Bogotá'!W102</f>
        <v>1</v>
      </c>
      <c r="L13" s="18"/>
    </row>
    <row r="14" spans="1:15">
      <c r="A14" s="16"/>
      <c r="B14" s="11" t="str">
        <f>+'[3]Tasas Bogotá'!N103</f>
        <v>Quibdó</v>
      </c>
      <c r="C14" s="27">
        <f>+'[3]Tasas Bogotá'!O103</f>
        <v>0</v>
      </c>
      <c r="D14" s="27">
        <f>+'[3]Tasas Bogotá'!P103</f>
        <v>0</v>
      </c>
      <c r="E14" s="27">
        <f>+'[3]Tasas Bogotá'!Q103</f>
        <v>26.802954413472708</v>
      </c>
      <c r="F14" s="27">
        <f>+'[3]Tasas Bogotá'!R103</f>
        <v>23.420467875296833</v>
      </c>
      <c r="G14" s="27">
        <f>+'[3]Tasas Bogotá'!S103</f>
        <v>17.006470516420457</v>
      </c>
      <c r="H14" s="27">
        <f>+'[3]Tasas Bogotá'!T103</f>
        <v>19.460576746054329</v>
      </c>
      <c r="I14" s="27">
        <f>+'[3]Tasas Bogotá'!U103</f>
        <v>18.924667018582696</v>
      </c>
      <c r="J14" s="34">
        <f>+'[3]Tasas Bogotá'!V103</f>
        <v>16.415317513121902</v>
      </c>
      <c r="K14" s="43">
        <f>+'[3]Tasas Bogotá'!W103</f>
        <v>2</v>
      </c>
      <c r="L14" s="18"/>
    </row>
    <row r="15" spans="1:15">
      <c r="A15" s="16"/>
      <c r="B15" s="11" t="str">
        <f>+'[3]Tasas Bogotá'!N104</f>
        <v>Ibagué</v>
      </c>
      <c r="C15" s="27">
        <f>+'[3]Tasas Bogotá'!O104</f>
        <v>20.364475004118322</v>
      </c>
      <c r="D15" s="27">
        <f>+'[3]Tasas Bogotá'!P104</f>
        <v>18.6774041336779</v>
      </c>
      <c r="E15" s="27">
        <f>+'[3]Tasas Bogotá'!Q104</f>
        <v>17.963350427350427</v>
      </c>
      <c r="F15" s="27">
        <f>+'[3]Tasas Bogotá'!R104</f>
        <v>13.213747016460509</v>
      </c>
      <c r="G15" s="27">
        <f>+'[3]Tasas Bogotá'!S104</f>
        <v>18.662534948153667</v>
      </c>
      <c r="H15" s="27">
        <f>+'[3]Tasas Bogotá'!T104</f>
        <v>15.685996920844467</v>
      </c>
      <c r="I15" s="27">
        <f>+'[3]Tasas Bogotá'!U104</f>
        <v>18.667642105076958</v>
      </c>
      <c r="J15" s="34">
        <f>+'[3]Tasas Bogotá'!V104</f>
        <v>15.543532566203893</v>
      </c>
      <c r="K15" s="43">
        <f>+'[3]Tasas Bogotá'!W104</f>
        <v>3</v>
      </c>
      <c r="L15" s="18"/>
    </row>
    <row r="16" spans="1:15">
      <c r="A16" s="16"/>
      <c r="B16" s="11" t="str">
        <f>+'[3]Tasas Bogotá'!N105</f>
        <v>Armenia</v>
      </c>
      <c r="C16" s="27">
        <f>+'[3]Tasas Bogotá'!O105</f>
        <v>0</v>
      </c>
      <c r="D16" s="27">
        <f>+'[3]Tasas Bogotá'!P105</f>
        <v>0</v>
      </c>
      <c r="E16" s="27">
        <f>+'[3]Tasas Bogotá'!Q105</f>
        <v>18.197548853789911</v>
      </c>
      <c r="F16" s="27">
        <f>+'[3]Tasas Bogotá'!R105</f>
        <v>14.145025049592212</v>
      </c>
      <c r="G16" s="27">
        <f>+'[3]Tasas Bogotá'!S105</f>
        <v>15.595396169772799</v>
      </c>
      <c r="H16" s="27">
        <f>+'[3]Tasas Bogotá'!T105</f>
        <v>17.395111579227791</v>
      </c>
      <c r="I16" s="27">
        <f>+'[3]Tasas Bogotá'!U105</f>
        <v>16.978211412622837</v>
      </c>
      <c r="J16" s="34">
        <f>+'[3]Tasas Bogotá'!V105</f>
        <v>15.541980491980947</v>
      </c>
      <c r="K16" s="43">
        <f>+'[3]Tasas Bogotá'!W105</f>
        <v>4</v>
      </c>
      <c r="L16" s="18"/>
    </row>
    <row r="17" spans="1:21">
      <c r="A17" s="16"/>
      <c r="B17" s="11" t="str">
        <f>+'[3]Tasas Bogotá'!N106</f>
        <v>Pereira</v>
      </c>
      <c r="C17" s="27">
        <f>+'[3]Tasas Bogotá'!O106</f>
        <v>16.10410101978599</v>
      </c>
      <c r="D17" s="27">
        <f>+'[3]Tasas Bogotá'!P106</f>
        <v>13.845382194482001</v>
      </c>
      <c r="E17" s="27">
        <f>+'[3]Tasas Bogotá'!Q106</f>
        <v>13.994704586272658</v>
      </c>
      <c r="F17" s="27">
        <f>+'[3]Tasas Bogotá'!R106</f>
        <v>11.805125493590417</v>
      </c>
      <c r="G17" s="27">
        <f>+'[3]Tasas Bogotá'!S106</f>
        <v>12.700487736247245</v>
      </c>
      <c r="H17" s="27">
        <f>+'[3]Tasas Bogotá'!T106</f>
        <v>21.196322676467076</v>
      </c>
      <c r="I17" s="27">
        <f>+'[3]Tasas Bogotá'!U106</f>
        <v>18.344277743388151</v>
      </c>
      <c r="J17" s="34">
        <f>+'[3]Tasas Bogotá'!V106</f>
        <v>15.005032520912032</v>
      </c>
      <c r="K17" s="43">
        <f>+'[3]Tasas Bogotá'!W106</f>
        <v>5</v>
      </c>
      <c r="L17" s="18"/>
    </row>
    <row r="18" spans="1:21">
      <c r="A18" s="16"/>
      <c r="B18" s="11" t="str">
        <f>+'[3]Tasas Bogotá'!N107</f>
        <v>Cali</v>
      </c>
      <c r="C18" s="27">
        <f>+'[3]Tasas Bogotá'!O107</f>
        <v>13.580692392360557</v>
      </c>
      <c r="D18" s="27">
        <f>+'[3]Tasas Bogotá'!P107</f>
        <v>12.298173902915135</v>
      </c>
      <c r="E18" s="27">
        <f>+'[3]Tasas Bogotá'!Q107</f>
        <v>11.44428799523682</v>
      </c>
      <c r="F18" s="27">
        <f>+'[3]Tasas Bogotá'!R107</f>
        <v>10.162494158789606</v>
      </c>
      <c r="G18" s="27">
        <f>+'[3]Tasas Bogotá'!S107</f>
        <v>12.530570509884759</v>
      </c>
      <c r="H18" s="27">
        <f>+'[3]Tasas Bogotá'!T107</f>
        <v>13.234582413307203</v>
      </c>
      <c r="I18" s="27">
        <f>+'[3]Tasas Bogotá'!U107</f>
        <v>13.724411179120885</v>
      </c>
      <c r="J18" s="34">
        <f>+'[3]Tasas Bogotá'!V107</f>
        <v>14.615815861561396</v>
      </c>
      <c r="K18" s="43">
        <f>+'[3]Tasas Bogotá'!W107</f>
        <v>6</v>
      </c>
      <c r="L18" s="18"/>
    </row>
    <row r="19" spans="1:21">
      <c r="A19" s="16"/>
      <c r="B19" s="11" t="str">
        <f>+'[3]Tasas Bogotá'!N108</f>
        <v>Cúcuta</v>
      </c>
      <c r="C19" s="27">
        <f>+'[3]Tasas Bogotá'!O108</f>
        <v>12.464506160355302</v>
      </c>
      <c r="D19" s="27">
        <f>+'[3]Tasas Bogotá'!P108</f>
        <v>11.981466429225412</v>
      </c>
      <c r="E19" s="27">
        <f>+'[3]Tasas Bogotá'!Q108</f>
        <v>8.8520287033934704</v>
      </c>
      <c r="F19" s="27">
        <f>+'[3]Tasas Bogotá'!R108</f>
        <v>7.856455266138167</v>
      </c>
      <c r="G19" s="27">
        <f>+'[3]Tasas Bogotá'!S108</f>
        <v>8.1716100705310843</v>
      </c>
      <c r="H19" s="27">
        <f>+'[3]Tasas Bogotá'!T108</f>
        <v>11.204414164028687</v>
      </c>
      <c r="I19" s="27">
        <f>+'[3]Tasas Bogotá'!U108</f>
        <v>13.197149798863769</v>
      </c>
      <c r="J19" s="34">
        <f>+'[3]Tasas Bogotá'!V108</f>
        <v>13.387740321525035</v>
      </c>
      <c r="K19" s="43">
        <f>+'[3]Tasas Bogotá'!W108</f>
        <v>7</v>
      </c>
      <c r="L19" s="18"/>
    </row>
    <row r="20" spans="1:21">
      <c r="A20" s="16"/>
      <c r="B20" s="11" t="str">
        <f>+'[3]Tasas Bogotá'!N109</f>
        <v>Florencia</v>
      </c>
      <c r="C20" s="27">
        <f>+'[3]Tasas Bogotá'!O109</f>
        <v>0</v>
      </c>
      <c r="D20" s="27">
        <f>+'[3]Tasas Bogotá'!P109</f>
        <v>0</v>
      </c>
      <c r="E20" s="27">
        <f>+'[3]Tasas Bogotá'!Q109</f>
        <v>13.288789439471971</v>
      </c>
      <c r="F20" s="27">
        <f>+'[3]Tasas Bogotá'!R109</f>
        <v>11.98245180283002</v>
      </c>
      <c r="G20" s="27">
        <f>+'[3]Tasas Bogotá'!S109</f>
        <v>10.335635602833303</v>
      </c>
      <c r="H20" s="27">
        <f>+'[3]Tasas Bogotá'!T109</f>
        <v>10.671392827356128</v>
      </c>
      <c r="I20" s="27">
        <f>+'[3]Tasas Bogotá'!U109</f>
        <v>12.331515788186511</v>
      </c>
      <c r="J20" s="34">
        <f>+'[3]Tasas Bogotá'!V109</f>
        <v>12.979932045020176</v>
      </c>
      <c r="K20" s="43">
        <f>+'[3]Tasas Bogotá'!W109</f>
        <v>8</v>
      </c>
      <c r="L20" s="18"/>
    </row>
    <row r="21" spans="1:21">
      <c r="A21" s="16"/>
      <c r="B21" s="11" t="str">
        <f>+'[3]Tasas Bogotá'!N110</f>
        <v>Sincelejo</v>
      </c>
      <c r="C21" s="27">
        <f>+'[3]Tasas Bogotá'!O110</f>
        <v>0</v>
      </c>
      <c r="D21" s="27">
        <f>+'[3]Tasas Bogotá'!P110</f>
        <v>0</v>
      </c>
      <c r="E21" s="27">
        <f>+'[3]Tasas Bogotá'!Q110</f>
        <v>17.086851354794575</v>
      </c>
      <c r="F21" s="27">
        <f>+'[3]Tasas Bogotá'!R110</f>
        <v>11.673683514448829</v>
      </c>
      <c r="G21" s="27">
        <f>+'[3]Tasas Bogotá'!S110</f>
        <v>10.106386517721106</v>
      </c>
      <c r="H21" s="27">
        <f>+'[3]Tasas Bogotá'!T110</f>
        <v>10.963030579643998</v>
      </c>
      <c r="I21" s="27">
        <f>+'[3]Tasas Bogotá'!U110</f>
        <v>12.731508950666415</v>
      </c>
      <c r="J21" s="34">
        <f>+'[3]Tasas Bogotá'!V110</f>
        <v>12.224314444432173</v>
      </c>
      <c r="K21" s="43">
        <f>+'[3]Tasas Bogotá'!W110</f>
        <v>9</v>
      </c>
      <c r="L21" s="18"/>
    </row>
    <row r="22" spans="1:21">
      <c r="A22" s="16"/>
      <c r="B22" s="11" t="str">
        <f>+'[3]Tasas Bogotá'!N111</f>
        <v>Pasto</v>
      </c>
      <c r="C22" s="27">
        <f>+'[3]Tasas Bogotá'!O111</f>
        <v>16.468171619386712</v>
      </c>
      <c r="D22" s="27">
        <f>+'[3]Tasas Bogotá'!P111</f>
        <v>14.1077773008001</v>
      </c>
      <c r="E22" s="27">
        <f>+'[3]Tasas Bogotá'!Q111</f>
        <v>13.541399736122608</v>
      </c>
      <c r="F22" s="27">
        <f>+'[3]Tasas Bogotá'!R111</f>
        <v>13.149314620751435</v>
      </c>
      <c r="G22" s="27">
        <f>+'[3]Tasas Bogotá'!S111</f>
        <v>12.840636180953782</v>
      </c>
      <c r="H22" s="27">
        <f>+'[3]Tasas Bogotá'!T111</f>
        <v>17.873500765820676</v>
      </c>
      <c r="I22" s="27">
        <f>+'[3]Tasas Bogotá'!U111</f>
        <v>14.925985322701038</v>
      </c>
      <c r="J22" s="34">
        <f>+'[3]Tasas Bogotá'!V111</f>
        <v>11.627959048695125</v>
      </c>
      <c r="K22" s="43">
        <f>+'[3]Tasas Bogotá'!W111</f>
        <v>10</v>
      </c>
      <c r="L22" s="18"/>
    </row>
    <row r="23" spans="1:21">
      <c r="A23" s="16"/>
      <c r="B23" s="11" t="str">
        <f>+'[3]Tasas Bogotá'!N112</f>
        <v>Medellín</v>
      </c>
      <c r="C23" s="27">
        <f>+'[3]Tasas Bogotá'!O112</f>
        <v>14.002820252606449</v>
      </c>
      <c r="D23" s="27">
        <f>+'[3]Tasas Bogotá'!P112</f>
        <v>11.730508228442662</v>
      </c>
      <c r="E23" s="27">
        <f>+'[3]Tasas Bogotá'!Q112</f>
        <v>12.22191087408479</v>
      </c>
      <c r="F23" s="27">
        <f>+'[3]Tasas Bogotá'!R112</f>
        <v>10.555626824618948</v>
      </c>
      <c r="G23" s="27">
        <f>+'[3]Tasas Bogotá'!S112</f>
        <v>12.499759964796185</v>
      </c>
      <c r="H23" s="27">
        <f>+'[3]Tasas Bogotá'!T112</f>
        <v>14.205996989927835</v>
      </c>
      <c r="I23" s="27">
        <f>+'[3]Tasas Bogotá'!U112</f>
        <v>12.54872390254023</v>
      </c>
      <c r="J23" s="34">
        <f>+'[3]Tasas Bogotá'!V112</f>
        <v>11.231141815387806</v>
      </c>
      <c r="K23" s="43">
        <f>+'[3]Tasas Bogotá'!W112</f>
        <v>11</v>
      </c>
      <c r="L23" s="18"/>
      <c r="N23" s="23"/>
      <c r="O23" s="32"/>
    </row>
    <row r="24" spans="1:21">
      <c r="A24" s="16"/>
      <c r="B24" s="11" t="str">
        <f>+'[3]Tasas Bogotá'!N113</f>
        <v>Montería</v>
      </c>
      <c r="C24" s="27">
        <f>+'[3]Tasas Bogotá'!O113</f>
        <v>15.443634365950631</v>
      </c>
      <c r="D24" s="27">
        <f>+'[3]Tasas Bogotá'!P113</f>
        <v>12.483932643799958</v>
      </c>
      <c r="E24" s="27">
        <f>+'[3]Tasas Bogotá'!Q113</f>
        <v>12.585966745016103</v>
      </c>
      <c r="F24" s="27">
        <f>+'[3]Tasas Bogotá'!R113</f>
        <v>11.266716935875435</v>
      </c>
      <c r="G24" s="27">
        <f>+'[3]Tasas Bogotá'!S113</f>
        <v>13.328394578745737</v>
      </c>
      <c r="H24" s="27">
        <f>+'[3]Tasas Bogotá'!T113</f>
        <v>15.674632356644782</v>
      </c>
      <c r="I24" s="27">
        <f>+'[3]Tasas Bogotá'!U113</f>
        <v>14.614729747531047</v>
      </c>
      <c r="J24" s="34">
        <f>+'[3]Tasas Bogotá'!V113</f>
        <v>11.173094590864926</v>
      </c>
      <c r="K24" s="43">
        <f>+'[3]Tasas Bogotá'!W113</f>
        <v>12</v>
      </c>
      <c r="L24" s="18"/>
      <c r="N24" s="23"/>
      <c r="O24" s="32"/>
    </row>
    <row r="25" spans="1:21">
      <c r="A25" s="16"/>
      <c r="B25" s="11" t="str">
        <f>+'[3]Tasas Bogotá'!N114</f>
        <v>Tunja</v>
      </c>
      <c r="C25" s="27">
        <f>+'[3]Tasas Bogotá'!O114</f>
        <v>0</v>
      </c>
      <c r="D25" s="27">
        <f>+'[3]Tasas Bogotá'!P114</f>
        <v>0</v>
      </c>
      <c r="E25" s="27">
        <f>+'[3]Tasas Bogotá'!Q114</f>
        <v>17.17765471439326</v>
      </c>
      <c r="F25" s="27">
        <f>+'[3]Tasas Bogotá'!R114</f>
        <v>10.362984962051573</v>
      </c>
      <c r="G25" s="27">
        <f>+'[3]Tasas Bogotá'!S114</f>
        <v>11.475293815823814</v>
      </c>
      <c r="H25" s="27">
        <f>+'[3]Tasas Bogotá'!T114</f>
        <v>11.525746624082478</v>
      </c>
      <c r="I25" s="27">
        <f>+'[3]Tasas Bogotá'!U114</f>
        <v>10.903244175724788</v>
      </c>
      <c r="J25" s="34">
        <f>+'[3]Tasas Bogotá'!V114</f>
        <v>11.040633498640217</v>
      </c>
      <c r="K25" s="43">
        <f>+'[3]Tasas Bogotá'!W114</f>
        <v>13</v>
      </c>
      <c r="L25" s="18"/>
    </row>
    <row r="26" spans="1:21">
      <c r="A26" s="16"/>
      <c r="B26" s="11" t="str">
        <f>+'[3]Tasas Bogotá'!N115</f>
        <v>Manizales</v>
      </c>
      <c r="C26" s="27">
        <f>+'[3]Tasas Bogotá'!O115</f>
        <v>18.24652768608064</v>
      </c>
      <c r="D26" s="27">
        <f>+'[3]Tasas Bogotá'!P115</f>
        <v>15.916256471585012</v>
      </c>
      <c r="E26" s="27">
        <f>+'[3]Tasas Bogotá'!Q115</f>
        <v>14.605543104085243</v>
      </c>
      <c r="F26" s="27">
        <f>+'[3]Tasas Bogotá'!R115</f>
        <v>11.831659579059044</v>
      </c>
      <c r="G26" s="27">
        <f>+'[3]Tasas Bogotá'!S115</f>
        <v>14.650606813316324</v>
      </c>
      <c r="H26" s="27">
        <f>+'[3]Tasas Bogotá'!T115</f>
        <v>16.654593787478603</v>
      </c>
      <c r="I26" s="27">
        <f>+'[3]Tasas Bogotá'!U115</f>
        <v>15.372774287598487</v>
      </c>
      <c r="J26" s="34">
        <f>+'[3]Tasas Bogotá'!V115</f>
        <v>11.001110839278743</v>
      </c>
      <c r="K26" s="43">
        <f>+'[3]Tasas Bogotá'!W115</f>
        <v>14</v>
      </c>
      <c r="L26" s="18"/>
    </row>
    <row r="27" spans="1:21">
      <c r="A27" s="16"/>
      <c r="B27" s="11" t="str">
        <f>+'[3]Tasas Bogotá'!N116</f>
        <v>Valledupar</v>
      </c>
      <c r="C27" s="27">
        <f>+'[3]Tasas Bogotá'!O116</f>
        <v>0</v>
      </c>
      <c r="D27" s="27">
        <f>+'[3]Tasas Bogotá'!P116</f>
        <v>0</v>
      </c>
      <c r="E27" s="27">
        <f>+'[3]Tasas Bogotá'!Q116</f>
        <v>24.066138048124884</v>
      </c>
      <c r="F27" s="27">
        <f>+'[3]Tasas Bogotá'!R116</f>
        <v>13.059484218348377</v>
      </c>
      <c r="G27" s="27">
        <f>+'[3]Tasas Bogotá'!S116</f>
        <v>11.11776605844314</v>
      </c>
      <c r="H27" s="27">
        <f>+'[3]Tasas Bogotá'!T116</f>
        <v>10.687501166961606</v>
      </c>
      <c r="I27" s="27">
        <f>+'[3]Tasas Bogotá'!U116</f>
        <v>11.679108666367311</v>
      </c>
      <c r="J27" s="34">
        <f>+'[3]Tasas Bogotá'!V116</f>
        <v>10.745202262867345</v>
      </c>
      <c r="K27" s="43">
        <f>+'[3]Tasas Bogotá'!W116</f>
        <v>15</v>
      </c>
      <c r="L27" s="18"/>
    </row>
    <row r="28" spans="1:21">
      <c r="A28" s="16"/>
      <c r="B28" s="11" t="str">
        <f>+'[3]Tasas Bogotá'!N117</f>
        <v>Villavicencio</v>
      </c>
      <c r="C28" s="27">
        <f>+'[3]Tasas Bogotá'!O117</f>
        <v>12.217837765962427</v>
      </c>
      <c r="D28" s="27">
        <f>+'[3]Tasas Bogotá'!P117</f>
        <v>11.303062815771749</v>
      </c>
      <c r="E28" s="27">
        <f>+'[3]Tasas Bogotá'!Q117</f>
        <v>11.181591250844205</v>
      </c>
      <c r="F28" s="27">
        <f>+'[3]Tasas Bogotá'!R117</f>
        <v>10.722212981196598</v>
      </c>
      <c r="G28" s="27">
        <f>+'[3]Tasas Bogotá'!S117</f>
        <v>10.052440333636138</v>
      </c>
      <c r="H28" s="27">
        <f>+'[3]Tasas Bogotá'!T117</f>
        <v>9.8335139045195561</v>
      </c>
      <c r="I28" s="27">
        <f>+'[3]Tasas Bogotá'!U117</f>
        <v>11.92138707682105</v>
      </c>
      <c r="J28" s="34">
        <f>+'[3]Tasas Bogotá'!V117</f>
        <v>10.112521241254726</v>
      </c>
      <c r="K28" s="43">
        <f>+'[3]Tasas Bogotá'!W117</f>
        <v>16</v>
      </c>
      <c r="L28" s="18"/>
      <c r="P28" s="31"/>
    </row>
    <row r="29" spans="1:21" s="49" customFormat="1">
      <c r="A29" s="85"/>
      <c r="B29" s="12" t="str">
        <f>+'[3]Tasas Bogotá'!N118</f>
        <v>Riohacha</v>
      </c>
      <c r="C29" s="28">
        <f>+'[3]Tasas Bogotá'!O118</f>
        <v>0</v>
      </c>
      <c r="D29" s="28">
        <f>+'[3]Tasas Bogotá'!P118</f>
        <v>0</v>
      </c>
      <c r="E29" s="28">
        <f>+'[3]Tasas Bogotá'!Q118</f>
        <v>23.037539485034475</v>
      </c>
      <c r="F29" s="28">
        <f>+'[3]Tasas Bogotá'!R118</f>
        <v>15.789613002276459</v>
      </c>
      <c r="G29" s="28">
        <f>+'[3]Tasas Bogotá'!S118</f>
        <v>16.228388553019908</v>
      </c>
      <c r="H29" s="28">
        <f>+'[3]Tasas Bogotá'!T118</f>
        <v>12.38295890733013</v>
      </c>
      <c r="I29" s="28">
        <f>+'[3]Tasas Bogotá'!U118</f>
        <v>10.979448787872503</v>
      </c>
      <c r="J29" s="48">
        <f>+'[3]Tasas Bogotá'!V118</f>
        <v>10.102922726639099</v>
      </c>
      <c r="K29" s="43">
        <f>+'[3]Tasas Bogotá'!W118</f>
        <v>17</v>
      </c>
      <c r="L29" s="18"/>
      <c r="N29" s="11"/>
      <c r="O29" s="95"/>
      <c r="P29" s="95"/>
      <c r="Q29" s="95"/>
      <c r="R29" s="95"/>
      <c r="S29" s="95"/>
      <c r="T29" s="95"/>
      <c r="U29" s="95"/>
    </row>
    <row r="30" spans="1:21">
      <c r="A30" s="16"/>
      <c r="B30" s="11" t="str">
        <f>+'[3]Tasas Bogotá'!N119</f>
        <v>Neiva</v>
      </c>
      <c r="C30" s="27">
        <f>+'[3]Tasas Bogotá'!O119</f>
        <v>0</v>
      </c>
      <c r="D30" s="27">
        <f>+'[3]Tasas Bogotá'!P119</f>
        <v>0</v>
      </c>
      <c r="E30" s="27">
        <f>+'[3]Tasas Bogotá'!Q119</f>
        <v>14.307817610367991</v>
      </c>
      <c r="F30" s="27">
        <f>+'[3]Tasas Bogotá'!R119</f>
        <v>12.432868810418068</v>
      </c>
      <c r="G30" s="27">
        <f>+'[3]Tasas Bogotá'!S119</f>
        <v>13.722167322890968</v>
      </c>
      <c r="H30" s="27">
        <f>+'[3]Tasas Bogotá'!T119</f>
        <v>12.802981477849077</v>
      </c>
      <c r="I30" s="27">
        <f>+'[3]Tasas Bogotá'!U119</f>
        <v>11.51014783314343</v>
      </c>
      <c r="J30" s="34">
        <f>+'[3]Tasas Bogotá'!V119</f>
        <v>10.014679079848284</v>
      </c>
      <c r="K30" s="43">
        <f>+'[3]Tasas Bogotá'!W119</f>
        <v>18</v>
      </c>
      <c r="L30" s="18"/>
    </row>
    <row r="31" spans="1:21">
      <c r="A31" s="16"/>
      <c r="B31" s="11" t="str">
        <f>+'[3]Tasas Bogotá'!N120</f>
        <v>Santa Marta</v>
      </c>
      <c r="C31" s="27">
        <f>+'[3]Tasas Bogotá'!O120</f>
        <v>0</v>
      </c>
      <c r="D31" s="27">
        <f>+'[3]Tasas Bogotá'!P120</f>
        <v>0</v>
      </c>
      <c r="E31" s="27">
        <f>+'[3]Tasas Bogotá'!Q120</f>
        <v>15.711626872467619</v>
      </c>
      <c r="F31" s="27">
        <f>+'[3]Tasas Bogotá'!R120</f>
        <v>11.36096117144675</v>
      </c>
      <c r="G31" s="27">
        <f>+'[3]Tasas Bogotá'!S120</f>
        <v>15.998983378967118</v>
      </c>
      <c r="H31" s="27">
        <f>+'[3]Tasas Bogotá'!T120</f>
        <v>9.2296674119619908</v>
      </c>
      <c r="I31" s="27">
        <f>+'[3]Tasas Bogotá'!U120</f>
        <v>9.8733287021552112</v>
      </c>
      <c r="J31" s="34">
        <f>+'[3]Tasas Bogotá'!V120</f>
        <v>9.9317200455641235</v>
      </c>
      <c r="K31" s="43">
        <f>+'[3]Tasas Bogotá'!W120</f>
        <v>19</v>
      </c>
      <c r="L31" s="18"/>
    </row>
    <row r="32" spans="1:21" s="49" customFormat="1">
      <c r="A32" s="85"/>
      <c r="B32" s="11" t="str">
        <f>+'[3]Tasas Bogotá'!N121</f>
        <v>Cartagena</v>
      </c>
      <c r="C32" s="27">
        <f>+'[3]Tasas Bogotá'!O121</f>
        <v>13.360595099870515</v>
      </c>
      <c r="D32" s="27">
        <f>+'[3]Tasas Bogotá'!P121</f>
        <v>15.65478541138897</v>
      </c>
      <c r="E32" s="27">
        <f>+'[3]Tasas Bogotá'!Q121</f>
        <v>16.558851806710976</v>
      </c>
      <c r="F32" s="27">
        <f>+'[3]Tasas Bogotá'!R121</f>
        <v>12.762940721271459</v>
      </c>
      <c r="G32" s="27">
        <f>+'[3]Tasas Bogotá'!S121</f>
        <v>10.555550409855043</v>
      </c>
      <c r="H32" s="27">
        <f>+'[3]Tasas Bogotá'!T121</f>
        <v>13.796225806202433</v>
      </c>
      <c r="I32" s="27">
        <f>+'[3]Tasas Bogotá'!U121</f>
        <v>9.2067395295135395</v>
      </c>
      <c r="J32" s="34">
        <f>+'[3]Tasas Bogotá'!V121</f>
        <v>9.5953114974726521</v>
      </c>
      <c r="K32" s="43">
        <f>+'[3]Tasas Bogotá'!W121</f>
        <v>20</v>
      </c>
      <c r="L32" s="86"/>
    </row>
    <row r="33" spans="1:14">
      <c r="A33" s="16"/>
      <c r="B33" s="11" t="str">
        <f>+'[3]Tasas Bogotá'!N122</f>
        <v>Bucaramanga</v>
      </c>
      <c r="C33" s="27">
        <f>+'[3]Tasas Bogotá'!O122</f>
        <v>14.567376093217216</v>
      </c>
      <c r="D33" s="27">
        <f>+'[3]Tasas Bogotá'!P122</f>
        <v>11.849952369643587</v>
      </c>
      <c r="E33" s="27">
        <f>+'[3]Tasas Bogotá'!Q122</f>
        <v>11.083710003681313</v>
      </c>
      <c r="F33" s="27">
        <f>+'[3]Tasas Bogotá'!R122</f>
        <v>7.050000742311342</v>
      </c>
      <c r="G33" s="27">
        <f>+'[3]Tasas Bogotá'!S122</f>
        <v>7.6262592071955844</v>
      </c>
      <c r="H33" s="27">
        <f>+'[3]Tasas Bogotá'!T122</f>
        <v>8.7057496190364549</v>
      </c>
      <c r="I33" s="27">
        <f>+'[3]Tasas Bogotá'!U122</f>
        <v>10.286934368723564</v>
      </c>
      <c r="J33" s="34">
        <f>+'[3]Tasas Bogotá'!V122</f>
        <v>9.3867903086503937</v>
      </c>
      <c r="K33" s="43">
        <f>+'[3]Tasas Bogotá'!W122</f>
        <v>21</v>
      </c>
      <c r="L33" s="18"/>
    </row>
    <row r="34" spans="1:14">
      <c r="A34" s="16"/>
      <c r="B34" s="11" t="str">
        <f>+'[3]Tasas Bogotá'!N123</f>
        <v>Colombia</v>
      </c>
      <c r="C34" s="27">
        <f>+'[3]Tasas Bogotá'!O123</f>
        <v>12.291449493463604</v>
      </c>
      <c r="D34" s="27">
        <f>+'[3]Tasas Bogotá'!P123</f>
        <v>10.426824964603702</v>
      </c>
      <c r="E34" s="27">
        <f>+'[3]Tasas Bogotá'!Q123</f>
        <v>11.730077531167868</v>
      </c>
      <c r="F34" s="27">
        <f>+'[3]Tasas Bogotá'!R123</f>
        <v>10.091625676997774</v>
      </c>
      <c r="G34" s="27">
        <f>+'[3]Tasas Bogotá'!S123</f>
        <v>10.624343353382583</v>
      </c>
      <c r="H34" s="27">
        <f>+'[3]Tasas Bogotá'!T123</f>
        <v>11.563319241355947</v>
      </c>
      <c r="I34" s="27">
        <f>+'[3]Tasas Bogotá'!U123</f>
        <v>10.505616938144959</v>
      </c>
      <c r="J34" s="34">
        <f>+'[3]Tasas Bogotá'!V123</f>
        <v>9.3165863793905963</v>
      </c>
      <c r="K34" s="43" t="str">
        <f>+'[3]Tasas Bogotá'!W123</f>
        <v/>
      </c>
      <c r="L34" s="18"/>
    </row>
    <row r="35" spans="1:14">
      <c r="A35" s="16"/>
      <c r="B35" s="11" t="str">
        <f>+'[3]Tasas Bogotá'!N124</f>
        <v>Barranquilla</v>
      </c>
      <c r="C35" s="27">
        <f>+'[3]Tasas Bogotá'!O124</f>
        <v>14.322091639848008</v>
      </c>
      <c r="D35" s="27">
        <f>+'[3]Tasas Bogotá'!P124</f>
        <v>13.257219237512174</v>
      </c>
      <c r="E35" s="27">
        <f>+'[3]Tasas Bogotá'!Q124</f>
        <v>15.232253419200154</v>
      </c>
      <c r="F35" s="27">
        <f>+'[3]Tasas Bogotá'!R124</f>
        <v>9.995320634054087</v>
      </c>
      <c r="G35" s="27">
        <f>+'[3]Tasas Bogotá'!S124</f>
        <v>10.839841100579434</v>
      </c>
      <c r="H35" s="27">
        <f>+'[3]Tasas Bogotá'!T124</f>
        <v>10.120761410929932</v>
      </c>
      <c r="I35" s="27">
        <f>+'[3]Tasas Bogotá'!U124</f>
        <v>9.0496401773671149</v>
      </c>
      <c r="J35" s="34">
        <f>+'[3]Tasas Bogotá'!V124</f>
        <v>8.7129282308661455</v>
      </c>
      <c r="K35" s="43">
        <f>+'[3]Tasas Bogotá'!W124</f>
        <v>22</v>
      </c>
      <c r="L35" s="18"/>
    </row>
    <row r="36" spans="1:14" ht="14.25" customHeight="1">
      <c r="A36" s="16"/>
      <c r="B36" s="12" t="str">
        <f>+'[3]Tasas Bogotá'!N125</f>
        <v>Bogotá</v>
      </c>
      <c r="C36" s="48">
        <f>+'[3]Tasas Bogotá'!O125</f>
        <v>13.621850700649865</v>
      </c>
      <c r="D36" s="48">
        <f>+'[3]Tasas Bogotá'!P125</f>
        <v>11.83354674064787</v>
      </c>
      <c r="E36" s="48">
        <f>+'[3]Tasas Bogotá'!Q125</f>
        <v>10.829545753665707</v>
      </c>
      <c r="F36" s="48">
        <f>+'[3]Tasas Bogotá'!R125</f>
        <v>8.9401746219678468</v>
      </c>
      <c r="G36" s="48">
        <f>+'[3]Tasas Bogotá'!S125</f>
        <v>9.3819191811864382</v>
      </c>
      <c r="H36" s="48">
        <f>+'[3]Tasas Bogotá'!T125</f>
        <v>11.01308841576258</v>
      </c>
      <c r="I36" s="48">
        <f>+'[3]Tasas Bogotá'!U125</f>
        <v>8.6240904917743624</v>
      </c>
      <c r="J36" s="48">
        <f>+'[3]Tasas Bogotá'!V125</f>
        <v>7.8734069402797688</v>
      </c>
      <c r="K36" s="98">
        <f>+'[3]Tasas Bogotá'!W125</f>
        <v>23</v>
      </c>
      <c r="L36" s="18"/>
    </row>
    <row r="37" spans="1:14">
      <c r="A37" s="16"/>
      <c r="B37" s="11" t="str">
        <f>+'[3]Tasas Bogotá'!N126</f>
        <v>San Andrés</v>
      </c>
      <c r="C37" s="27">
        <f>+'[3]Tasas Bogotá'!O126</f>
        <v>0</v>
      </c>
      <c r="D37" s="27">
        <f>+'[3]Tasas Bogotá'!P126</f>
        <v>0</v>
      </c>
      <c r="E37" s="27">
        <f>+'[3]Tasas Bogotá'!Q126</f>
        <v>11.036204027769807</v>
      </c>
      <c r="F37" s="27">
        <f>+'[3]Tasas Bogotá'!R126</f>
        <v>11.789916195779762</v>
      </c>
      <c r="G37" s="27">
        <f>+'[3]Tasas Bogotá'!S126</f>
        <v>8.2359398637160801</v>
      </c>
      <c r="H37" s="27">
        <f>+'[3]Tasas Bogotá'!T126</f>
        <v>9.0956446612796675</v>
      </c>
      <c r="I37" s="27">
        <f>+'[3]Tasas Bogotá'!U126</f>
        <v>8.191957273012882</v>
      </c>
      <c r="J37" s="34">
        <f>+'[3]Tasas Bogotá'!V126</f>
        <v>7.8134899361567323</v>
      </c>
      <c r="K37" s="43">
        <f>+'[3]Tasas Bogotá'!W126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Marzo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  <row r="54" spans="1:12">
      <c r="D54" s="96"/>
      <c r="E54" s="96"/>
      <c r="F54" s="96"/>
      <c r="G54" s="96"/>
      <c r="H54" s="96"/>
      <c r="I54" s="96"/>
      <c r="J54" s="96"/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 codeName="Hoja7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F15" sqref="F15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5"/>
      <c r="I1" s="155"/>
      <c r="J1" s="155"/>
      <c r="K1" s="155"/>
      <c r="L1" s="18"/>
      <c r="M1" s="11"/>
    </row>
    <row r="2" spans="1:15">
      <c r="A2" s="16"/>
      <c r="B2" s="162"/>
      <c r="C2" s="162"/>
      <c r="D2" s="162"/>
      <c r="E2" s="162"/>
      <c r="F2" s="162"/>
      <c r="G2" s="162"/>
      <c r="H2" s="155"/>
      <c r="I2" s="155"/>
      <c r="J2" s="155"/>
      <c r="K2" s="155"/>
      <c r="L2" s="18"/>
      <c r="M2" s="11"/>
    </row>
    <row r="3" spans="1:15">
      <c r="A3" s="16"/>
      <c r="B3" s="162"/>
      <c r="C3" s="162"/>
      <c r="D3" s="162"/>
      <c r="E3" s="162"/>
      <c r="F3" s="162"/>
      <c r="G3" s="162"/>
      <c r="H3" s="155"/>
      <c r="I3" s="155"/>
      <c r="J3" s="155"/>
      <c r="K3" s="155"/>
      <c r="L3" s="18"/>
      <c r="M3" s="11"/>
    </row>
    <row r="4" spans="1:15">
      <c r="A4" s="16"/>
      <c r="B4" s="162"/>
      <c r="C4" s="162"/>
      <c r="D4" s="162"/>
      <c r="E4" s="162"/>
      <c r="F4" s="162"/>
      <c r="G4" s="162"/>
      <c r="H4" s="155"/>
      <c r="I4" s="155"/>
      <c r="J4" s="155"/>
      <c r="K4" s="155"/>
      <c r="L4" s="18"/>
      <c r="M4" s="11"/>
    </row>
    <row r="5" spans="1:15">
      <c r="A5" s="16"/>
      <c r="B5" s="162"/>
      <c r="C5" s="162"/>
      <c r="D5" s="162"/>
      <c r="E5" s="162"/>
      <c r="F5" s="162"/>
      <c r="G5" s="162"/>
      <c r="H5" s="155"/>
      <c r="I5" s="155"/>
      <c r="J5" s="155"/>
      <c r="K5" s="155"/>
      <c r="L5" s="18"/>
      <c r="M5" s="11"/>
    </row>
    <row r="6" spans="1:15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</row>
    <row r="7" spans="1:15">
      <c r="A7" s="16"/>
      <c r="B7" s="162"/>
      <c r="C7" s="167" t="s">
        <v>30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167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65"/>
      <c r="K10" s="166" t="s">
        <v>162</v>
      </c>
      <c r="L10" s="18"/>
    </row>
    <row r="11" spans="1:15">
      <c r="A11" s="16"/>
      <c r="B11" s="11"/>
      <c r="C11" s="156">
        <f>+'Población en edad de trabajar %'!C11</f>
        <v>2004</v>
      </c>
      <c r="D11" s="156">
        <f>+'Población en edad de trabajar %'!D11</f>
        <v>2005</v>
      </c>
      <c r="E11" s="156">
        <f>+'Población en edad de trabajar %'!E11</f>
        <v>2006</v>
      </c>
      <c r="F11" s="156">
        <f>+'Población en edad de trabajar %'!F11</f>
        <v>2007</v>
      </c>
      <c r="G11" s="156">
        <f>+'Población en edad de trabajar %'!G11</f>
        <v>2008</v>
      </c>
      <c r="H11" s="156">
        <f>+'Población en edad de trabajar %'!H11</f>
        <v>2009</v>
      </c>
      <c r="I11" s="156">
        <f>+'Población en edad de trabajar %'!I11</f>
        <v>2010</v>
      </c>
      <c r="J11" s="156">
        <f>+'Población en edad de trabajar %'!J11</f>
        <v>2011</v>
      </c>
      <c r="K11" s="166"/>
      <c r="L11" s="18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tr">
        <f>+'[3]Tasas Bogotá'!N134</f>
        <v>Popayán</v>
      </c>
      <c r="C13" s="27">
        <f>+'[3]Tasas Bogotá'!O134</f>
        <v>0</v>
      </c>
      <c r="D13" s="27">
        <f>+'[3]Tasas Bogotá'!P134</f>
        <v>0</v>
      </c>
      <c r="E13" s="27">
        <f>+'[3]Tasas Bogotá'!Q134</f>
        <v>14.642529789184236</v>
      </c>
      <c r="F13" s="27">
        <f>+'[3]Tasas Bogotá'!R134</f>
        <v>17.331461802984112</v>
      </c>
      <c r="G13" s="27">
        <f>+'[3]Tasas Bogotá'!S134</f>
        <v>21.157920149681626</v>
      </c>
      <c r="H13" s="27">
        <f>+'[3]Tasas Bogotá'!T134</f>
        <v>16.568288744987068</v>
      </c>
      <c r="I13" s="27">
        <f>+'[3]Tasas Bogotá'!U134</f>
        <v>15.485801093074288</v>
      </c>
      <c r="J13" s="34">
        <f>+'[3]Tasas Bogotá'!V134</f>
        <v>16.093573681317093</v>
      </c>
      <c r="K13" s="43">
        <f>+'[3]Tasas Bogotá'!W134</f>
        <v>1</v>
      </c>
      <c r="L13" s="18"/>
    </row>
    <row r="14" spans="1:15">
      <c r="A14" s="16"/>
      <c r="B14" s="11" t="str">
        <f>+'[3]Tasas Bogotá'!N135</f>
        <v>Quibdó</v>
      </c>
      <c r="C14" s="27">
        <f>+'[3]Tasas Bogotá'!O135</f>
        <v>0</v>
      </c>
      <c r="D14" s="27">
        <f>+'[3]Tasas Bogotá'!P135</f>
        <v>0</v>
      </c>
      <c r="E14" s="27">
        <f>+'[3]Tasas Bogotá'!Q135</f>
        <v>23.128085075493612</v>
      </c>
      <c r="F14" s="27">
        <f>+'[3]Tasas Bogotá'!R135</f>
        <v>21.079184031585875</v>
      </c>
      <c r="G14" s="27">
        <f>+'[3]Tasas Bogotá'!S135</f>
        <v>15.13856671957026</v>
      </c>
      <c r="H14" s="27">
        <f>+'[3]Tasas Bogotá'!T135</f>
        <v>17.549247686153741</v>
      </c>
      <c r="I14" s="27">
        <f>+'[3]Tasas Bogotá'!U135</f>
        <v>16.904209986764897</v>
      </c>
      <c r="J14" s="34">
        <f>+'[3]Tasas Bogotá'!V135</f>
        <v>15.043246839654021</v>
      </c>
      <c r="K14" s="43">
        <f>+'[3]Tasas Bogotá'!W135</f>
        <v>2</v>
      </c>
      <c r="L14" s="18"/>
    </row>
    <row r="15" spans="1:15">
      <c r="A15" s="16"/>
      <c r="B15" s="11" t="str">
        <f>+'[3]Tasas Bogotá'!N136</f>
        <v>Ibagué</v>
      </c>
      <c r="C15" s="27">
        <f>+'[3]Tasas Bogotá'!O136</f>
        <v>18.706163289194723</v>
      </c>
      <c r="D15" s="27">
        <f>+'[3]Tasas Bogotá'!P136</f>
        <v>17.574577935794665</v>
      </c>
      <c r="E15" s="27">
        <f>+'[3]Tasas Bogotá'!Q136</f>
        <v>16.638632478632477</v>
      </c>
      <c r="F15" s="27">
        <f>+'[3]Tasas Bogotá'!R136</f>
        <v>12.03231046071131</v>
      </c>
      <c r="G15" s="27">
        <f>+'[3]Tasas Bogotá'!S136</f>
        <v>16.620868544452787</v>
      </c>
      <c r="H15" s="27">
        <f>+'[3]Tasas Bogotá'!T136</f>
        <v>15.149167136461195</v>
      </c>
      <c r="I15" s="27">
        <f>+'[3]Tasas Bogotá'!U136</f>
        <v>16.857016144011101</v>
      </c>
      <c r="J15" s="34">
        <f>+'[3]Tasas Bogotá'!V136</f>
        <v>14.785811102246873</v>
      </c>
      <c r="K15" s="43">
        <f>+'[3]Tasas Bogotá'!W136</f>
        <v>3</v>
      </c>
      <c r="L15" s="18"/>
    </row>
    <row r="16" spans="1:15">
      <c r="A16" s="16"/>
      <c r="B16" s="11" t="str">
        <f>+'[3]Tasas Bogotá'!N137</f>
        <v>Armenia</v>
      </c>
      <c r="C16" s="27">
        <f>+'[3]Tasas Bogotá'!O137</f>
        <v>0</v>
      </c>
      <c r="D16" s="27">
        <f>+'[3]Tasas Bogotá'!P137</f>
        <v>0</v>
      </c>
      <c r="E16" s="27">
        <f>+'[3]Tasas Bogotá'!Q137</f>
        <v>16.498399729385135</v>
      </c>
      <c r="F16" s="27">
        <f>+'[3]Tasas Bogotá'!R137</f>
        <v>12.839378426932404</v>
      </c>
      <c r="G16" s="27">
        <f>+'[3]Tasas Bogotá'!S137</f>
        <v>14.790565611928391</v>
      </c>
      <c r="H16" s="27">
        <f>+'[3]Tasas Bogotá'!T137</f>
        <v>16.397348837094576</v>
      </c>
      <c r="I16" s="27">
        <f>+'[3]Tasas Bogotá'!U137</f>
        <v>16.292656612801089</v>
      </c>
      <c r="J16" s="34">
        <f>+'[3]Tasas Bogotá'!V137</f>
        <v>14.600504549138899</v>
      </c>
      <c r="K16" s="43">
        <f>+'[3]Tasas Bogotá'!W137</f>
        <v>4</v>
      </c>
      <c r="L16" s="18"/>
    </row>
    <row r="17" spans="1:15">
      <c r="A17" s="16"/>
      <c r="B17" s="11" t="str">
        <f>+'[3]Tasas Bogotá'!N138</f>
        <v>Pereira</v>
      </c>
      <c r="C17" s="27">
        <f>+'[3]Tasas Bogotá'!O138</f>
        <v>14.343562222770412</v>
      </c>
      <c r="D17" s="27">
        <f>+'[3]Tasas Bogotá'!P138</f>
        <v>13.028861714899605</v>
      </c>
      <c r="E17" s="27">
        <f>+'[3]Tasas Bogotá'!Q138</f>
        <v>13.250507631444142</v>
      </c>
      <c r="F17" s="27">
        <f>+'[3]Tasas Bogotá'!R138</f>
        <v>11.092158204857979</v>
      </c>
      <c r="G17" s="27">
        <f>+'[3]Tasas Bogotá'!S138</f>
        <v>12.114031796651503</v>
      </c>
      <c r="H17" s="27">
        <f>+'[3]Tasas Bogotá'!T138</f>
        <v>20.339003263190982</v>
      </c>
      <c r="I17" s="27">
        <f>+'[3]Tasas Bogotá'!U138</f>
        <v>17.466810464940661</v>
      </c>
      <c r="J17" s="34">
        <f>+'[3]Tasas Bogotá'!V138</f>
        <v>14.426292616028679</v>
      </c>
      <c r="K17" s="43">
        <f>+'[3]Tasas Bogotá'!W138</f>
        <v>5</v>
      </c>
      <c r="L17" s="18"/>
    </row>
    <row r="18" spans="1:15">
      <c r="A18" s="16"/>
      <c r="B18" s="11" t="str">
        <f>+'[3]Tasas Bogotá'!N139</f>
        <v>Cali</v>
      </c>
      <c r="C18" s="27">
        <f>+'[3]Tasas Bogotá'!O139</f>
        <v>13.022053316644705</v>
      </c>
      <c r="D18" s="27">
        <f>+'[3]Tasas Bogotá'!P139</f>
        <v>11.203442880842793</v>
      </c>
      <c r="E18" s="27">
        <f>+'[3]Tasas Bogotá'!Q139</f>
        <v>10.117178213391567</v>
      </c>
      <c r="F18" s="27">
        <f>+'[3]Tasas Bogotá'!R139</f>
        <v>9.3674131202745379</v>
      </c>
      <c r="G18" s="27">
        <f>+'[3]Tasas Bogotá'!S139</f>
        <v>11.664461119821782</v>
      </c>
      <c r="H18" s="27">
        <f>+'[3]Tasas Bogotá'!T139</f>
        <v>12.427001989029568</v>
      </c>
      <c r="I18" s="27">
        <f>+'[3]Tasas Bogotá'!U139</f>
        <v>12.761865682066809</v>
      </c>
      <c r="J18" s="34">
        <f>+'[3]Tasas Bogotá'!V139</f>
        <v>13.944320600261978</v>
      </c>
      <c r="K18" s="43">
        <f>+'[3]Tasas Bogotá'!W139</f>
        <v>6</v>
      </c>
      <c r="L18" s="18"/>
    </row>
    <row r="19" spans="1:15">
      <c r="A19" s="16"/>
      <c r="B19" s="11" t="str">
        <f>+'[3]Tasas Bogotá'!N140</f>
        <v>Cúcuta</v>
      </c>
      <c r="C19" s="27">
        <f>+'[3]Tasas Bogotá'!O140</f>
        <v>11.339523351103848</v>
      </c>
      <c r="D19" s="27">
        <f>+'[3]Tasas Bogotá'!P140</f>
        <v>11.420506333536451</v>
      </c>
      <c r="E19" s="27">
        <f>+'[3]Tasas Bogotá'!Q140</f>
        <v>8.1653795635291786</v>
      </c>
      <c r="F19" s="27">
        <f>+'[3]Tasas Bogotá'!R140</f>
        <v>6.941676104190261</v>
      </c>
      <c r="G19" s="27">
        <f>+'[3]Tasas Bogotá'!S140</f>
        <v>7.6579008828062953</v>
      </c>
      <c r="H19" s="27">
        <f>+'[3]Tasas Bogotá'!T140</f>
        <v>10.861577291050118</v>
      </c>
      <c r="I19" s="27">
        <f>+'[3]Tasas Bogotá'!U140</f>
        <v>12.510002376982104</v>
      </c>
      <c r="J19" s="34">
        <f>+'[3]Tasas Bogotá'!V140</f>
        <v>12.997129596714984</v>
      </c>
      <c r="K19" s="43">
        <f>+'[3]Tasas Bogotá'!W140</f>
        <v>7</v>
      </c>
      <c r="L19" s="18"/>
    </row>
    <row r="20" spans="1:15">
      <c r="A20" s="16"/>
      <c r="B20" s="11" t="str">
        <f>+'[3]Tasas Bogotá'!N141</f>
        <v>Florencia</v>
      </c>
      <c r="C20" s="27">
        <f>+'[3]Tasas Bogotá'!O141</f>
        <v>0</v>
      </c>
      <c r="D20" s="27">
        <f>+'[3]Tasas Bogotá'!P141</f>
        <v>0</v>
      </c>
      <c r="E20" s="27">
        <f>+'[3]Tasas Bogotá'!Q141</f>
        <v>11.895594779738985</v>
      </c>
      <c r="F20" s="27">
        <f>+'[3]Tasas Bogotá'!R141</f>
        <v>10.4570465901185</v>
      </c>
      <c r="G20" s="27">
        <f>+'[3]Tasas Bogotá'!S141</f>
        <v>9.9316881349096313</v>
      </c>
      <c r="H20" s="27">
        <f>+'[3]Tasas Bogotá'!T141</f>
        <v>10.322292386512569</v>
      </c>
      <c r="I20" s="27">
        <f>+'[3]Tasas Bogotá'!U141</f>
        <v>11.969118407230161</v>
      </c>
      <c r="J20" s="34">
        <f>+'[3]Tasas Bogotá'!V141</f>
        <v>12.445848375451265</v>
      </c>
      <c r="K20" s="43">
        <f>+'[3]Tasas Bogotá'!W141</f>
        <v>8</v>
      </c>
      <c r="L20" s="18"/>
    </row>
    <row r="21" spans="1:15">
      <c r="A21" s="16"/>
      <c r="B21" s="11" t="str">
        <f>+'[3]Tasas Bogotá'!N142</f>
        <v>Sincelejo</v>
      </c>
      <c r="C21" s="27">
        <f>+'[3]Tasas Bogotá'!O142</f>
        <v>0</v>
      </c>
      <c r="D21" s="27">
        <f>+'[3]Tasas Bogotá'!P142</f>
        <v>0</v>
      </c>
      <c r="E21" s="27">
        <f>+'[3]Tasas Bogotá'!Q142</f>
        <v>14.928743704210456</v>
      </c>
      <c r="F21" s="27">
        <f>+'[3]Tasas Bogotá'!R142</f>
        <v>10.083792813530286</v>
      </c>
      <c r="G21" s="27">
        <f>+'[3]Tasas Bogotá'!S142</f>
        <v>8.9154430110245428</v>
      </c>
      <c r="H21" s="27">
        <f>+'[3]Tasas Bogotá'!T142</f>
        <v>10.252982982330311</v>
      </c>
      <c r="I21" s="27">
        <f>+'[3]Tasas Bogotá'!U142</f>
        <v>12.083761450630236</v>
      </c>
      <c r="J21" s="34">
        <f>+'[3]Tasas Bogotá'!V142</f>
        <v>11.446817674798721</v>
      </c>
      <c r="K21" s="43">
        <f>+'[3]Tasas Bogotá'!W142</f>
        <v>9</v>
      </c>
      <c r="L21" s="18"/>
    </row>
    <row r="22" spans="1:15">
      <c r="A22" s="16"/>
      <c r="B22" s="11" t="str">
        <f>+'[3]Tasas Bogotá'!N143</f>
        <v>Tunja</v>
      </c>
      <c r="C22" s="27">
        <f>+'[3]Tasas Bogotá'!O143</f>
        <v>0</v>
      </c>
      <c r="D22" s="27">
        <f>+'[3]Tasas Bogotá'!P143</f>
        <v>0</v>
      </c>
      <c r="E22" s="27">
        <f>+'[3]Tasas Bogotá'!Q143</f>
        <v>15.949427136507547</v>
      </c>
      <c r="F22" s="27">
        <f>+'[3]Tasas Bogotá'!R143</f>
        <v>9.8571630603874993</v>
      </c>
      <c r="G22" s="27">
        <f>+'[3]Tasas Bogotá'!S143</f>
        <v>11.213878457339755</v>
      </c>
      <c r="H22" s="27">
        <f>+'[3]Tasas Bogotá'!T143</f>
        <v>11.358513173944337</v>
      </c>
      <c r="I22" s="27">
        <f>+'[3]Tasas Bogotá'!U143</f>
        <v>10.60009714103874</v>
      </c>
      <c r="J22" s="34">
        <f>+'[3]Tasas Bogotá'!V143</f>
        <v>10.94464885618301</v>
      </c>
      <c r="K22" s="43">
        <f>+'[3]Tasas Bogotá'!W143</f>
        <v>10</v>
      </c>
      <c r="L22" s="18"/>
    </row>
    <row r="23" spans="1:15">
      <c r="A23" s="16"/>
      <c r="B23" s="11" t="str">
        <f>+'[3]Tasas Bogotá'!N144</f>
        <v>Pasto</v>
      </c>
      <c r="C23" s="27">
        <f>+'[3]Tasas Bogotá'!O144</f>
        <v>15.929675237804297</v>
      </c>
      <c r="D23" s="27">
        <f>+'[3]Tasas Bogotá'!P144</f>
        <v>13.629097843461677</v>
      </c>
      <c r="E23" s="27">
        <f>+'[3]Tasas Bogotá'!Q144</f>
        <v>12.963664973135753</v>
      </c>
      <c r="F23" s="27">
        <f>+'[3]Tasas Bogotá'!R144</f>
        <v>12.524665179021785</v>
      </c>
      <c r="G23" s="27">
        <f>+'[3]Tasas Bogotá'!S144</f>
        <v>12.500612655001717</v>
      </c>
      <c r="H23" s="27">
        <f>+'[3]Tasas Bogotá'!T144</f>
        <v>17.315086023818584</v>
      </c>
      <c r="I23" s="27">
        <f>+'[3]Tasas Bogotá'!U144</f>
        <v>14.333276673736799</v>
      </c>
      <c r="J23" s="34">
        <f>+'[3]Tasas Bogotá'!V144</f>
        <v>10.813962300548406</v>
      </c>
      <c r="K23" s="43">
        <f>+'[3]Tasas Bogotá'!W144</f>
        <v>11</v>
      </c>
      <c r="L23" s="18"/>
      <c r="N23" s="23"/>
      <c r="O23" s="32"/>
    </row>
    <row r="24" spans="1:15">
      <c r="A24" s="16"/>
      <c r="B24" s="11" t="str">
        <f>+'[3]Tasas Bogotá'!N145</f>
        <v>Montería</v>
      </c>
      <c r="C24" s="27">
        <f>+'[3]Tasas Bogotá'!O145</f>
        <v>14.941990930845369</v>
      </c>
      <c r="D24" s="27">
        <f>+'[3]Tasas Bogotá'!P145</f>
        <v>11.791481421759462</v>
      </c>
      <c r="E24" s="27">
        <f>+'[3]Tasas Bogotá'!Q145</f>
        <v>11.365263147712872</v>
      </c>
      <c r="F24" s="27">
        <f>+'[3]Tasas Bogotá'!R145</f>
        <v>10.661248928795978</v>
      </c>
      <c r="G24" s="27">
        <f>+'[3]Tasas Bogotá'!S145</f>
        <v>12.605061252348856</v>
      </c>
      <c r="H24" s="27">
        <f>+'[3]Tasas Bogotá'!T145</f>
        <v>15.29827516385037</v>
      </c>
      <c r="I24" s="27">
        <f>+'[3]Tasas Bogotá'!U145</f>
        <v>13.928358666737445</v>
      </c>
      <c r="J24" s="34">
        <f>+'[3]Tasas Bogotá'!V145</f>
        <v>10.429418859193113</v>
      </c>
      <c r="K24" s="43">
        <f>+'[3]Tasas Bogotá'!W145</f>
        <v>12</v>
      </c>
      <c r="L24" s="18"/>
      <c r="N24" s="23"/>
      <c r="O24" s="32"/>
    </row>
    <row r="25" spans="1:15">
      <c r="A25" s="16"/>
      <c r="B25" s="11" t="str">
        <f>+'[3]Tasas Bogotá'!N146</f>
        <v>Valledupar</v>
      </c>
      <c r="C25" s="27">
        <f>+'[3]Tasas Bogotá'!O146</f>
        <v>0</v>
      </c>
      <c r="D25" s="27">
        <f>+'[3]Tasas Bogotá'!P146</f>
        <v>0</v>
      </c>
      <c r="E25" s="27">
        <f>+'[3]Tasas Bogotá'!Q146</f>
        <v>21.942950388542553</v>
      </c>
      <c r="F25" s="27">
        <f>+'[3]Tasas Bogotá'!R146</f>
        <v>12.074699411614223</v>
      </c>
      <c r="G25" s="27">
        <f>+'[3]Tasas Bogotá'!S146</f>
        <v>10.772564827747319</v>
      </c>
      <c r="H25" s="27">
        <f>+'[3]Tasas Bogotá'!T146</f>
        <v>10.088772065947335</v>
      </c>
      <c r="I25" s="27">
        <f>+'[3]Tasas Bogotá'!U146</f>
        <v>10.627686188979411</v>
      </c>
      <c r="J25" s="34">
        <f>+'[3]Tasas Bogotá'!V146</f>
        <v>10.398615260282016</v>
      </c>
      <c r="K25" s="43">
        <f>+'[3]Tasas Bogotá'!W146</f>
        <v>13</v>
      </c>
      <c r="L25" s="18"/>
    </row>
    <row r="26" spans="1:15">
      <c r="A26" s="16"/>
      <c r="B26" s="11" t="str">
        <f>+'[3]Tasas Bogotá'!N147</f>
        <v>Medellín</v>
      </c>
      <c r="C26" s="27">
        <f>+'[3]Tasas Bogotá'!O147</f>
        <v>12.962097207071494</v>
      </c>
      <c r="D26" s="27">
        <f>+'[3]Tasas Bogotá'!P147</f>
        <v>11.169223127740345</v>
      </c>
      <c r="E26" s="27">
        <f>+'[3]Tasas Bogotá'!Q147</f>
        <v>11.520270270270268</v>
      </c>
      <c r="F26" s="27">
        <f>+'[3]Tasas Bogotá'!R147</f>
        <v>9.7330702616877041</v>
      </c>
      <c r="G26" s="27">
        <f>+'[3]Tasas Bogotá'!S147</f>
        <v>11.835099958744268</v>
      </c>
      <c r="H26" s="27">
        <f>+'[3]Tasas Bogotá'!T147</f>
        <v>13.099593103753365</v>
      </c>
      <c r="I26" s="27">
        <f>+'[3]Tasas Bogotá'!U147</f>
        <v>11.72911777048272</v>
      </c>
      <c r="J26" s="34">
        <f>+'[3]Tasas Bogotá'!V147</f>
        <v>10.138767089414511</v>
      </c>
      <c r="K26" s="43">
        <f>+'[3]Tasas Bogotá'!W147</f>
        <v>14</v>
      </c>
      <c r="L26" s="18"/>
    </row>
    <row r="27" spans="1:15">
      <c r="A27" s="16"/>
      <c r="B27" s="11" t="str">
        <f>+'[3]Tasas Bogotá'!N148</f>
        <v>Manizales</v>
      </c>
      <c r="C27" s="27">
        <f>+'[3]Tasas Bogotá'!O148</f>
        <v>16.829608815601603</v>
      </c>
      <c r="D27" s="27">
        <f>+'[3]Tasas Bogotá'!P148</f>
        <v>15.264505535290523</v>
      </c>
      <c r="E27" s="27">
        <f>+'[3]Tasas Bogotá'!Q148</f>
        <v>13.450240324954956</v>
      </c>
      <c r="F27" s="27">
        <f>+'[3]Tasas Bogotá'!R148</f>
        <v>10.703516232569429</v>
      </c>
      <c r="G27" s="27">
        <f>+'[3]Tasas Bogotá'!S148</f>
        <v>14.022348035595734</v>
      </c>
      <c r="H27" s="27">
        <f>+'[3]Tasas Bogotá'!T148</f>
        <v>15.291782127810791</v>
      </c>
      <c r="I27" s="27">
        <f>+'[3]Tasas Bogotá'!U148</f>
        <v>14.65065426399639</v>
      </c>
      <c r="J27" s="34">
        <f>+'[3]Tasas Bogotá'!V148</f>
        <v>10.011108392787477</v>
      </c>
      <c r="K27" s="43">
        <f>+'[3]Tasas Bogotá'!W148</f>
        <v>15</v>
      </c>
      <c r="L27" s="18"/>
    </row>
    <row r="28" spans="1:15">
      <c r="A28" s="16"/>
      <c r="B28" s="11" t="str">
        <f>+'[3]Tasas Bogotá'!N149</f>
        <v>Villavicencio</v>
      </c>
      <c r="C28" s="27">
        <f>+'[3]Tasas Bogotá'!O149</f>
        <v>11.648690812181504</v>
      </c>
      <c r="D28" s="27">
        <f>+'[3]Tasas Bogotá'!P149</f>
        <v>10.560732563226969</v>
      </c>
      <c r="E28" s="27">
        <f>+'[3]Tasas Bogotá'!Q149</f>
        <v>10.607343947642377</v>
      </c>
      <c r="F28" s="27">
        <f>+'[3]Tasas Bogotá'!R149</f>
        <v>10.037363553275705</v>
      </c>
      <c r="G28" s="27">
        <f>+'[3]Tasas Bogotá'!S149</f>
        <v>9.8464984722107527</v>
      </c>
      <c r="H28" s="27">
        <f>+'[3]Tasas Bogotá'!T149</f>
        <v>9.4618225149395094</v>
      </c>
      <c r="I28" s="27">
        <f>+'[3]Tasas Bogotá'!U149</f>
        <v>11.476287949802002</v>
      </c>
      <c r="J28" s="34">
        <f>+'[3]Tasas Bogotá'!V149</f>
        <v>9.9344774268611928</v>
      </c>
      <c r="K28" s="43">
        <f>+'[3]Tasas Bogotá'!W149</f>
        <v>16</v>
      </c>
      <c r="L28" s="18"/>
    </row>
    <row r="29" spans="1:15" s="49" customFormat="1">
      <c r="A29" s="85"/>
      <c r="B29" s="11" t="str">
        <f>+'[3]Tasas Bogotá'!N150</f>
        <v>Riohacha</v>
      </c>
      <c r="C29" s="27">
        <f>+'[3]Tasas Bogotá'!O150</f>
        <v>0</v>
      </c>
      <c r="D29" s="27">
        <f>+'[3]Tasas Bogotá'!P150</f>
        <v>0</v>
      </c>
      <c r="E29" s="27">
        <f>+'[3]Tasas Bogotá'!Q150</f>
        <v>19.837157201635875</v>
      </c>
      <c r="F29" s="27">
        <f>+'[3]Tasas Bogotá'!R150</f>
        <v>13.427921012229341</v>
      </c>
      <c r="G29" s="27">
        <f>+'[3]Tasas Bogotá'!S150</f>
        <v>14.462382968351783</v>
      </c>
      <c r="H29" s="27">
        <f>+'[3]Tasas Bogotá'!T150</f>
        <v>11.41995542152878</v>
      </c>
      <c r="I29" s="27">
        <f>+'[3]Tasas Bogotá'!U150</f>
        <v>10.42782190332013</v>
      </c>
      <c r="J29" s="34">
        <f>+'[3]Tasas Bogotá'!V150</f>
        <v>9.6614934250267179</v>
      </c>
      <c r="K29" s="43">
        <f>+'[3]Tasas Bogotá'!W150</f>
        <v>17</v>
      </c>
      <c r="L29" s="86"/>
    </row>
    <row r="30" spans="1:15">
      <c r="A30" s="16"/>
      <c r="B30" s="12" t="str">
        <f>+'[3]Tasas Bogotá'!N151</f>
        <v>Neiva</v>
      </c>
      <c r="C30" s="28">
        <f>+'[3]Tasas Bogotá'!O151</f>
        <v>0</v>
      </c>
      <c r="D30" s="28">
        <f>+'[3]Tasas Bogotá'!P151</f>
        <v>0</v>
      </c>
      <c r="E30" s="28">
        <f>+'[3]Tasas Bogotá'!Q151</f>
        <v>12.797095491833623</v>
      </c>
      <c r="F30" s="28">
        <f>+'[3]Tasas Bogotá'!R151</f>
        <v>11.711589459569485</v>
      </c>
      <c r="G30" s="28">
        <f>+'[3]Tasas Bogotá'!S151</f>
        <v>12.743883248563384</v>
      </c>
      <c r="H30" s="28">
        <f>+'[3]Tasas Bogotá'!T151</f>
        <v>11.788175396772365</v>
      </c>
      <c r="I30" s="28">
        <f>+'[3]Tasas Bogotá'!U151</f>
        <v>10.631616742108681</v>
      </c>
      <c r="J30" s="48">
        <f>+'[3]Tasas Bogotá'!V151</f>
        <v>9.2781636372592473</v>
      </c>
      <c r="K30" s="43">
        <f>+'[3]Tasas Bogotá'!W151</f>
        <v>18</v>
      </c>
      <c r="L30" s="18"/>
    </row>
    <row r="31" spans="1:15">
      <c r="A31" s="16"/>
      <c r="B31" s="11" t="str">
        <f>+'[3]Tasas Bogotá'!N152</f>
        <v>Santa Marta</v>
      </c>
      <c r="C31" s="27">
        <f>+'[3]Tasas Bogotá'!O152</f>
        <v>0</v>
      </c>
      <c r="D31" s="27">
        <f>+'[3]Tasas Bogotá'!P152</f>
        <v>0</v>
      </c>
      <c r="E31" s="27">
        <f>+'[3]Tasas Bogotá'!Q152</f>
        <v>14.948895981132113</v>
      </c>
      <c r="F31" s="27">
        <f>+'[3]Tasas Bogotá'!R152</f>
        <v>10.416055585818608</v>
      </c>
      <c r="G31" s="27">
        <f>+'[3]Tasas Bogotá'!S152</f>
        <v>15.806834793674602</v>
      </c>
      <c r="H31" s="27">
        <f>+'[3]Tasas Bogotá'!T152</f>
        <v>8.6836221352711007</v>
      </c>
      <c r="I31" s="27">
        <f>+'[3]Tasas Bogotá'!U152</f>
        <v>8.599754719084741</v>
      </c>
      <c r="J31" s="34">
        <f>+'[3]Tasas Bogotá'!V152</f>
        <v>9.2351784153222614</v>
      </c>
      <c r="K31" s="43">
        <f>+'[3]Tasas Bogotá'!W152</f>
        <v>19</v>
      </c>
      <c r="L31" s="18"/>
    </row>
    <row r="32" spans="1:15">
      <c r="A32" s="16"/>
      <c r="B32" s="11" t="str">
        <f>+'[3]Tasas Bogotá'!N153</f>
        <v>Bucaramanga</v>
      </c>
      <c r="C32" s="27">
        <f>+'[3]Tasas Bogotá'!O153</f>
        <v>13.495354240795249</v>
      </c>
      <c r="D32" s="27">
        <f>+'[3]Tasas Bogotá'!P153</f>
        <v>11.101208503552931</v>
      </c>
      <c r="E32" s="27">
        <f>+'[3]Tasas Bogotá'!Q153</f>
        <v>10.479519380021481</v>
      </c>
      <c r="F32" s="27">
        <f>+'[3]Tasas Bogotá'!R153</f>
        <v>6.4614153312935532</v>
      </c>
      <c r="G32" s="27">
        <f>+'[3]Tasas Bogotá'!S153</f>
        <v>7.3078817178181223</v>
      </c>
      <c r="H32" s="27">
        <f>+'[3]Tasas Bogotá'!T153</f>
        <v>8.2467007580197702</v>
      </c>
      <c r="I32" s="27">
        <f>+'[3]Tasas Bogotá'!U153</f>
        <v>9.8386174948862966</v>
      </c>
      <c r="J32" s="34">
        <f>+'[3]Tasas Bogotá'!V153</f>
        <v>8.9114600607547274</v>
      </c>
      <c r="K32" s="43">
        <f>+'[3]Tasas Bogotá'!W153</f>
        <v>20</v>
      </c>
      <c r="L32" s="18"/>
    </row>
    <row r="33" spans="1:14">
      <c r="A33" s="16"/>
      <c r="B33" s="11" t="str">
        <f>+'[3]Tasas Bogotá'!N154</f>
        <v>Cartagena</v>
      </c>
      <c r="C33" s="27">
        <f>+'[3]Tasas Bogotá'!O154</f>
        <v>12.67552341293889</v>
      </c>
      <c r="D33" s="27">
        <f>+'[3]Tasas Bogotá'!P154</f>
        <v>14.222930035162632</v>
      </c>
      <c r="E33" s="27">
        <f>+'[3]Tasas Bogotá'!Q154</f>
        <v>14.840776863804518</v>
      </c>
      <c r="F33" s="27">
        <f>+'[3]Tasas Bogotá'!R154</f>
        <v>11.839813739258567</v>
      </c>
      <c r="G33" s="27">
        <f>+'[3]Tasas Bogotá'!S154</f>
        <v>10.094382438753296</v>
      </c>
      <c r="H33" s="27">
        <f>+'[3]Tasas Bogotá'!T154</f>
        <v>13.551358955234768</v>
      </c>
      <c r="I33" s="27">
        <f>+'[3]Tasas Bogotá'!U154</f>
        <v>8.869984435188055</v>
      </c>
      <c r="J33" s="34">
        <f>+'[3]Tasas Bogotá'!V154</f>
        <v>8.7807702539866366</v>
      </c>
      <c r="K33" s="43">
        <f>+'[3]Tasas Bogotá'!W154</f>
        <v>21</v>
      </c>
      <c r="L33" s="18"/>
    </row>
    <row r="34" spans="1:14">
      <c r="A34" s="16"/>
      <c r="B34" s="11" t="str">
        <f>+'[3]Tasas Bogotá'!N155</f>
        <v>Colombia</v>
      </c>
      <c r="C34" s="27">
        <f>+'[3]Tasas Bogotá'!O155</f>
        <v>11.384121735789119</v>
      </c>
      <c r="D34" s="27">
        <f>+'[3]Tasas Bogotá'!P155</f>
        <v>9.7031201572267101</v>
      </c>
      <c r="E34" s="27">
        <f>+'[3]Tasas Bogotá'!Q155</f>
        <v>10.49250988536841</v>
      </c>
      <c r="F34" s="27">
        <f>+'[3]Tasas Bogotá'!R155</f>
        <v>9.0840267840073601</v>
      </c>
      <c r="G34" s="27">
        <f>+'[3]Tasas Bogotá'!S155</f>
        <v>9.8022690283786584</v>
      </c>
      <c r="H34" s="27">
        <f>+'[3]Tasas Bogotá'!T155</f>
        <v>10.805038744845822</v>
      </c>
      <c r="I34" s="27">
        <f>+'[3]Tasas Bogotá'!U155</f>
        <v>9.6860638461323543</v>
      </c>
      <c r="J34" s="34">
        <f>+'[3]Tasas Bogotá'!V155</f>
        <v>8.6040779734891721</v>
      </c>
      <c r="K34" s="43" t="str">
        <f>+'[3]Tasas Bogotá'!W155</f>
        <v/>
      </c>
      <c r="L34" s="18"/>
    </row>
    <row r="35" spans="1:14">
      <c r="A35" s="16"/>
      <c r="B35" s="11" t="str">
        <f>+'[3]Tasas Bogotá'!N156</f>
        <v>Barranquilla</v>
      </c>
      <c r="C35" s="27">
        <f>+'[3]Tasas Bogotá'!O156</f>
        <v>14.081237600704716</v>
      </c>
      <c r="D35" s="27">
        <f>+'[3]Tasas Bogotá'!P156</f>
        <v>12.875132732093256</v>
      </c>
      <c r="E35" s="27">
        <f>+'[3]Tasas Bogotá'!Q156</f>
        <v>14.625395647692635</v>
      </c>
      <c r="F35" s="27">
        <f>+'[3]Tasas Bogotá'!R156</f>
        <v>9.5890328289088256</v>
      </c>
      <c r="G35" s="27">
        <f>+'[3]Tasas Bogotá'!S156</f>
        <v>10.443604178765989</v>
      </c>
      <c r="H35" s="27">
        <f>+'[3]Tasas Bogotá'!T156</f>
        <v>9.637801050692504</v>
      </c>
      <c r="I35" s="27">
        <f>+'[3]Tasas Bogotá'!U156</f>
        <v>8.3979210247877809</v>
      </c>
      <c r="J35" s="34">
        <f>+'[3]Tasas Bogotá'!V156</f>
        <v>8.4928052924830926</v>
      </c>
      <c r="K35" s="43">
        <f>+'[3]Tasas Bogotá'!W156</f>
        <v>22</v>
      </c>
      <c r="L35" s="18"/>
    </row>
    <row r="36" spans="1:14" ht="14.25" customHeight="1">
      <c r="A36" s="16"/>
      <c r="B36" s="11" t="str">
        <f>+'[3]Tasas Bogotá'!N157</f>
        <v>San Andrés</v>
      </c>
      <c r="C36" s="27">
        <f>+'[3]Tasas Bogotá'!O157</f>
        <v>0</v>
      </c>
      <c r="D36" s="27">
        <f>+'[3]Tasas Bogotá'!P157</f>
        <v>0</v>
      </c>
      <c r="E36" s="27">
        <f>+'[3]Tasas Bogotá'!Q157</f>
        <v>9.9087727350966759</v>
      </c>
      <c r="F36" s="27">
        <f>+'[3]Tasas Bogotá'!R157</f>
        <v>10.62020582534873</v>
      </c>
      <c r="G36" s="27">
        <f>+'[3]Tasas Bogotá'!S157</f>
        <v>7.9869338795400093</v>
      </c>
      <c r="H36" s="27">
        <f>+'[3]Tasas Bogotá'!T157</f>
        <v>8.362555267571274</v>
      </c>
      <c r="I36" s="27">
        <f>+'[3]Tasas Bogotá'!U157</f>
        <v>7.6473976332600264</v>
      </c>
      <c r="J36" s="34">
        <f>+'[3]Tasas Bogotá'!V157</f>
        <v>7.3090793898338129</v>
      </c>
      <c r="K36" s="43">
        <f>+'[3]Tasas Bogotá'!W157</f>
        <v>23</v>
      </c>
      <c r="L36" s="18"/>
    </row>
    <row r="37" spans="1:14">
      <c r="A37" s="16"/>
      <c r="B37" s="12" t="str">
        <f>+'[3]Tasas Bogotá'!N158</f>
        <v>Bogotá</v>
      </c>
      <c r="C37" s="48">
        <f>+'[3]Tasas Bogotá'!O158</f>
        <v>12.496973886808991</v>
      </c>
      <c r="D37" s="48">
        <f>+'[3]Tasas Bogotá'!P158</f>
        <v>10.889941846506789</v>
      </c>
      <c r="E37" s="48">
        <f>+'[3]Tasas Bogotá'!Q158</f>
        <v>10.015770824618322</v>
      </c>
      <c r="F37" s="48">
        <f>+'[3]Tasas Bogotá'!R158</f>
        <v>8.2374691751890321</v>
      </c>
      <c r="G37" s="48">
        <f>+'[3]Tasas Bogotá'!S158</f>
        <v>8.9941986610530478</v>
      </c>
      <c r="H37" s="48">
        <f>+'[3]Tasas Bogotá'!T158</f>
        <v>10.427265703954559</v>
      </c>
      <c r="I37" s="48">
        <f>+'[3]Tasas Bogotá'!U158</f>
        <v>8.1980608448979524</v>
      </c>
      <c r="J37" s="48">
        <f>+'[3]Tasas Bogotá'!V158</f>
        <v>7.183278854424163</v>
      </c>
      <c r="K37" s="98">
        <f>+'[3]Tasas Bogotá'!W158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Marzo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 codeName="Hoja8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G19" sqref="G19"/>
      <selection pane="bottomLeft" activeCell="B24" sqref="B24:K24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5"/>
      <c r="I1" s="155"/>
      <c r="J1" s="155"/>
      <c r="K1" s="155"/>
      <c r="L1" s="18"/>
      <c r="M1" s="11"/>
    </row>
    <row r="2" spans="1:15">
      <c r="A2" s="16"/>
      <c r="B2" s="162"/>
      <c r="C2" s="162"/>
      <c r="D2" s="162"/>
      <c r="E2" s="162"/>
      <c r="F2" s="162"/>
      <c r="G2" s="162"/>
      <c r="H2" s="155"/>
      <c r="I2" s="155"/>
      <c r="J2" s="155"/>
      <c r="K2" s="155"/>
      <c r="L2" s="18"/>
      <c r="M2" s="11"/>
    </row>
    <row r="3" spans="1:15">
      <c r="A3" s="16"/>
      <c r="B3" s="162"/>
      <c r="C3" s="162"/>
      <c r="D3" s="162"/>
      <c r="E3" s="162"/>
      <c r="F3" s="162"/>
      <c r="G3" s="162"/>
      <c r="H3" s="155"/>
      <c r="I3" s="155"/>
      <c r="J3" s="155"/>
      <c r="K3" s="155"/>
      <c r="L3" s="18"/>
      <c r="M3" s="11"/>
    </row>
    <row r="4" spans="1:15">
      <c r="A4" s="16"/>
      <c r="B4" s="162"/>
      <c r="C4" s="162"/>
      <c r="D4" s="162"/>
      <c r="E4" s="162"/>
      <c r="F4" s="162"/>
      <c r="G4" s="162"/>
      <c r="H4" s="155"/>
      <c r="I4" s="155"/>
      <c r="J4" s="155"/>
      <c r="K4" s="155"/>
      <c r="L4" s="18"/>
      <c r="M4" s="11"/>
    </row>
    <row r="5" spans="1:15">
      <c r="A5" s="16"/>
      <c r="B5" s="162"/>
      <c r="C5" s="162"/>
      <c r="D5" s="162"/>
      <c r="E5" s="162"/>
      <c r="F5" s="162"/>
      <c r="G5" s="162"/>
      <c r="H5" s="155"/>
      <c r="I5" s="155"/>
      <c r="J5" s="155"/>
      <c r="K5" s="155"/>
      <c r="L5" s="18"/>
      <c r="M5" s="11"/>
    </row>
    <row r="6" spans="1:15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</row>
    <row r="7" spans="1:15">
      <c r="A7" s="16"/>
      <c r="B7" s="162"/>
      <c r="C7" s="167" t="s">
        <v>31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167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65"/>
      <c r="K10" s="166" t="s">
        <v>162</v>
      </c>
      <c r="L10" s="18"/>
    </row>
    <row r="11" spans="1:15">
      <c r="A11" s="16"/>
      <c r="B11" s="11"/>
      <c r="C11" s="156">
        <f>+'Población en edad de trabajar %'!C11</f>
        <v>2004</v>
      </c>
      <c r="D11" s="156">
        <f>+'Población en edad de trabajar %'!D11</f>
        <v>2005</v>
      </c>
      <c r="E11" s="156">
        <f>+'Población en edad de trabajar %'!E11</f>
        <v>2006</v>
      </c>
      <c r="F11" s="156">
        <f>+'Población en edad de trabajar %'!F11</f>
        <v>2007</v>
      </c>
      <c r="G11" s="156">
        <f>+'Población en edad de trabajar %'!G11</f>
        <v>2008</v>
      </c>
      <c r="H11" s="156">
        <f>+'Población en edad de trabajar %'!H11</f>
        <v>2009</v>
      </c>
      <c r="I11" s="156">
        <f>+'Población en edad de trabajar %'!I11</f>
        <v>2010</v>
      </c>
      <c r="J11" s="156">
        <f>+'Población en edad de trabajar %'!J11</f>
        <v>2011</v>
      </c>
      <c r="K11" s="166"/>
      <c r="L11" s="18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tr">
        <f>+'[3]Tasas Bogotá'!N166</f>
        <v>Quibdó</v>
      </c>
      <c r="C13" s="27">
        <f>+'[3]Tasas Bogotá'!O166</f>
        <v>0</v>
      </c>
      <c r="D13" s="27">
        <f>+'[3]Tasas Bogotá'!P166</f>
        <v>0</v>
      </c>
      <c r="E13" s="27">
        <f>+'[3]Tasas Bogotá'!Q166</f>
        <v>3.6757767131242742</v>
      </c>
      <c r="F13" s="27">
        <f>+'[3]Tasas Bogotá'!R166</f>
        <v>2.3412838437109587</v>
      </c>
      <c r="G13" s="27">
        <f>+'[3]Tasas Bogotá'!S166</f>
        <v>1.8688429138923581</v>
      </c>
      <c r="H13" s="27">
        <f>+'[3]Tasas Bogotá'!T166</f>
        <v>1.9104922258113106</v>
      </c>
      <c r="I13" s="27">
        <f>+'[3]Tasas Bogotá'!U166</f>
        <v>2.0196919969704621</v>
      </c>
      <c r="J13" s="34">
        <f>+'[3]Tasas Bogotá'!V166</f>
        <v>1.3720706734678787</v>
      </c>
      <c r="K13" s="43">
        <f>+'[3]Tasas Bogotá'!W166</f>
        <v>1</v>
      </c>
      <c r="L13" s="18"/>
    </row>
    <row r="14" spans="1:15">
      <c r="A14" s="16"/>
      <c r="B14" s="11" t="str">
        <f>+'[3]Tasas Bogotá'!N167</f>
        <v>Medellín</v>
      </c>
      <c r="C14" s="27">
        <f>+'[3]Tasas Bogotá'!O167</f>
        <v>1.040723045534959</v>
      </c>
      <c r="D14" s="27">
        <f>+'[3]Tasas Bogotá'!P167</f>
        <v>0.5612630644610741</v>
      </c>
      <c r="E14" s="27">
        <f>+'[3]Tasas Bogotá'!Q167</f>
        <v>0.70166320166320173</v>
      </c>
      <c r="F14" s="27">
        <f>+'[3]Tasas Bogotá'!R167</f>
        <v>0.8225770556331774</v>
      </c>
      <c r="G14" s="27">
        <f>+'[3]Tasas Bogotá'!S167</f>
        <v>0.66463979256107153</v>
      </c>
      <c r="H14" s="27">
        <f>+'[3]Tasas Bogotá'!T167</f>
        <v>1.1064227108909455</v>
      </c>
      <c r="I14" s="27">
        <f>+'[3]Tasas Bogotá'!U167</f>
        <v>0.81962426694260715</v>
      </c>
      <c r="J14" s="34">
        <f>+'[3]Tasas Bogotá'!V167</f>
        <v>1.0923747259732921</v>
      </c>
      <c r="K14" s="43">
        <f>+'[3]Tasas Bogotá'!W167</f>
        <v>2</v>
      </c>
      <c r="L14" s="18"/>
    </row>
    <row r="15" spans="1:15">
      <c r="A15" s="16"/>
      <c r="B15" s="11" t="str">
        <f>+'[3]Tasas Bogotá'!N168</f>
        <v>Manizales</v>
      </c>
      <c r="C15" s="27">
        <f>+'[3]Tasas Bogotá'!O168</f>
        <v>1.4169188704790376</v>
      </c>
      <c r="D15" s="27">
        <f>+'[3]Tasas Bogotá'!P168</f>
        <v>0.65175093629448577</v>
      </c>
      <c r="E15" s="27">
        <f>+'[3]Tasas Bogotá'!Q168</f>
        <v>1.1553027791302832</v>
      </c>
      <c r="F15" s="27">
        <f>+'[3]Tasas Bogotá'!R168</f>
        <v>1.1281433464896111</v>
      </c>
      <c r="G15" s="27">
        <f>+'[3]Tasas Bogotá'!S168</f>
        <v>0.62844525999358491</v>
      </c>
      <c r="H15" s="27">
        <f>+'[3]Tasas Bogotá'!T168</f>
        <v>1.3629825022978335</v>
      </c>
      <c r="I15" s="27">
        <f>+'[3]Tasas Bogotá'!U168</f>
        <v>0.72212002360209615</v>
      </c>
      <c r="J15" s="34">
        <f>+'[3]Tasas Bogotá'!V168</f>
        <v>0.99000244649126834</v>
      </c>
      <c r="K15" s="43">
        <f>+'[3]Tasas Bogotá'!W168</f>
        <v>3</v>
      </c>
      <c r="L15" s="18"/>
    </row>
    <row r="16" spans="1:15">
      <c r="A16" s="16"/>
      <c r="B16" s="11" t="str">
        <f>+'[3]Tasas Bogotá'!N169</f>
        <v>Armenia</v>
      </c>
      <c r="C16" s="27">
        <f>+'[3]Tasas Bogotá'!O169</f>
        <v>0</v>
      </c>
      <c r="D16" s="27">
        <f>+'[3]Tasas Bogotá'!P169</f>
        <v>0</v>
      </c>
      <c r="E16" s="27">
        <f>+'[3]Tasas Bogotá'!Q169</f>
        <v>1.6991491244047772</v>
      </c>
      <c r="F16" s="27">
        <f>+'[3]Tasas Bogotá'!R169</f>
        <v>1.3056466226598067</v>
      </c>
      <c r="G16" s="27">
        <f>+'[3]Tasas Bogotá'!S169</f>
        <v>0.80456814162078749</v>
      </c>
      <c r="H16" s="27">
        <f>+'[3]Tasas Bogotá'!T169</f>
        <v>0.99776274213321436</v>
      </c>
      <c r="I16" s="27">
        <f>+'[3]Tasas Bogotá'!U169</f>
        <v>0.68555479982175116</v>
      </c>
      <c r="J16" s="34">
        <f>+'[3]Tasas Bogotá'!V169</f>
        <v>0.94124825821258473</v>
      </c>
      <c r="K16" s="43">
        <f>+'[3]Tasas Bogotá'!W169</f>
        <v>4</v>
      </c>
      <c r="L16" s="18"/>
    </row>
    <row r="17" spans="1:15">
      <c r="A17" s="16"/>
      <c r="B17" s="11" t="str">
        <f>+'[3]Tasas Bogotá'!N170</f>
        <v>Cartagena</v>
      </c>
      <c r="C17" s="27">
        <f>+'[3]Tasas Bogotá'!O170</f>
        <v>0.68497185136080874</v>
      </c>
      <c r="D17" s="27">
        <f>+'[3]Tasas Bogotá'!P170</f>
        <v>1.4317691510441009</v>
      </c>
      <c r="E17" s="27">
        <f>+'[3]Tasas Bogotá'!Q170</f>
        <v>1.7181681949116112</v>
      </c>
      <c r="F17" s="27">
        <f>+'[3]Tasas Bogotá'!R170</f>
        <v>0.92304268587719407</v>
      </c>
      <c r="G17" s="27">
        <f>+'[3]Tasas Bogotá'!S170</f>
        <v>0.46098272588338807</v>
      </c>
      <c r="H17" s="27">
        <f>+'[3]Tasas Bogotá'!T170</f>
        <v>0.24478102311944749</v>
      </c>
      <c r="I17" s="27">
        <f>+'[3]Tasas Bogotá'!U170</f>
        <v>0.33675509432548512</v>
      </c>
      <c r="J17" s="34">
        <f>+'[3]Tasas Bogotá'!V170</f>
        <v>0.81454124348601753</v>
      </c>
      <c r="K17" s="43">
        <f>+'[3]Tasas Bogotá'!W170</f>
        <v>5</v>
      </c>
      <c r="L17" s="18"/>
    </row>
    <row r="18" spans="1:15">
      <c r="A18" s="16"/>
      <c r="B18" s="11" t="str">
        <f>+'[3]Tasas Bogotá'!N171</f>
        <v>Pasto</v>
      </c>
      <c r="C18" s="27">
        <f>+'[3]Tasas Bogotá'!O171</f>
        <v>0.53870706091792986</v>
      </c>
      <c r="D18" s="27">
        <f>+'[3]Tasas Bogotá'!P171</f>
        <v>0.47867945733842138</v>
      </c>
      <c r="E18" s="27">
        <f>+'[3]Tasas Bogotá'!Q171</f>
        <v>0.57773476298685478</v>
      </c>
      <c r="F18" s="27">
        <f>+'[3]Tasas Bogotá'!R171</f>
        <v>0.62424592141845447</v>
      </c>
      <c r="G18" s="27">
        <f>+'[3]Tasas Bogotá'!S171</f>
        <v>0.34043196261987624</v>
      </c>
      <c r="H18" s="27">
        <f>+'[3]Tasas Bogotá'!T171</f>
        <v>0.5584147420020924</v>
      </c>
      <c r="I18" s="27">
        <f>+'[3]Tasas Bogotá'!U171</f>
        <v>0.59270864896423803</v>
      </c>
      <c r="J18" s="34">
        <f>+'[3]Tasas Bogotá'!V171</f>
        <v>0.81399674814671918</v>
      </c>
      <c r="K18" s="43">
        <f>+'[3]Tasas Bogotá'!W171</f>
        <v>6</v>
      </c>
      <c r="L18" s="18"/>
    </row>
    <row r="19" spans="1:15">
      <c r="A19" s="16"/>
      <c r="B19" s="11" t="str">
        <f>+'[3]Tasas Bogotá'!N172</f>
        <v>Sincelejo</v>
      </c>
      <c r="C19" s="27">
        <f>+'[3]Tasas Bogotá'!O172</f>
        <v>0</v>
      </c>
      <c r="D19" s="27">
        <f>+'[3]Tasas Bogotá'!P172</f>
        <v>0</v>
      </c>
      <c r="E19" s="27">
        <f>+'[3]Tasas Bogotá'!Q172</f>
        <v>2.1581076505841166</v>
      </c>
      <c r="F19" s="27">
        <f>+'[3]Tasas Bogotá'!R172</f>
        <v>1.5898907009185403</v>
      </c>
      <c r="G19" s="27">
        <f>+'[3]Tasas Bogotá'!S172</f>
        <v>1.1909435066965621</v>
      </c>
      <c r="H19" s="27">
        <f>+'[3]Tasas Bogotá'!T172</f>
        <v>0.71004759731368572</v>
      </c>
      <c r="I19" s="27">
        <f>+'[3]Tasas Bogotá'!U172</f>
        <v>0.64774750003617887</v>
      </c>
      <c r="J19" s="34">
        <f>+'[3]Tasas Bogotá'!V172</f>
        <v>0.7772206699283245</v>
      </c>
      <c r="K19" s="43">
        <f>+'[3]Tasas Bogotá'!W172</f>
        <v>7</v>
      </c>
      <c r="L19" s="18"/>
    </row>
    <row r="20" spans="1:15">
      <c r="A20" s="16"/>
      <c r="B20" s="11" t="str">
        <f>+'[3]Tasas Bogotá'!N173</f>
        <v>Ibagué</v>
      </c>
      <c r="C20" s="27">
        <f>+'[3]Tasas Bogotá'!O173</f>
        <v>1.6583117149236004</v>
      </c>
      <c r="D20" s="27">
        <f>+'[3]Tasas Bogotá'!P173</f>
        <v>1.1029633653207798</v>
      </c>
      <c r="E20" s="27">
        <f>+'[3]Tasas Bogotá'!Q173</f>
        <v>1.3247179487179486</v>
      </c>
      <c r="F20" s="27">
        <f>+'[3]Tasas Bogotá'!R173</f>
        <v>1.1815653647936544</v>
      </c>
      <c r="G20" s="27">
        <f>+'[3]Tasas Bogotá'!S173</f>
        <v>2.0416664037008756</v>
      </c>
      <c r="H20" s="27">
        <f>+'[3]Tasas Bogotá'!T173</f>
        <v>0.53682978438327145</v>
      </c>
      <c r="I20" s="27">
        <f>+'[3]Tasas Bogotá'!U173</f>
        <v>1.8106259610658557</v>
      </c>
      <c r="J20" s="34">
        <f>+'[3]Tasas Bogotá'!V173</f>
        <v>0.75783527012462903</v>
      </c>
      <c r="K20" s="43">
        <f>+'[3]Tasas Bogotá'!W173</f>
        <v>8</v>
      </c>
      <c r="L20" s="18"/>
    </row>
    <row r="21" spans="1:15">
      <c r="A21" s="16"/>
      <c r="B21" s="11" t="str">
        <f>+'[3]Tasas Bogotá'!N174</f>
        <v>Montería</v>
      </c>
      <c r="C21" s="27">
        <f>+'[3]Tasas Bogotá'!O174</f>
        <v>0.50141065392888073</v>
      </c>
      <c r="D21" s="27">
        <f>+'[3]Tasas Bogotá'!P174</f>
        <v>0.69245122204049658</v>
      </c>
      <c r="E21" s="27">
        <f>+'[3]Tasas Bogotá'!Q174</f>
        <v>1.2207035973032319</v>
      </c>
      <c r="F21" s="27">
        <f>+'[3]Tasas Bogotá'!R174</f>
        <v>0.60524425689206529</v>
      </c>
      <c r="G21" s="27">
        <f>+'[3]Tasas Bogotá'!S174</f>
        <v>0.72354141998905419</v>
      </c>
      <c r="H21" s="27">
        <f>+'[3]Tasas Bogotá'!T174</f>
        <v>0.37595424076786543</v>
      </c>
      <c r="I21" s="27">
        <f>+'[3]Tasas Bogotá'!U174</f>
        <v>0.68637108079360298</v>
      </c>
      <c r="J21" s="34">
        <f>+'[3]Tasas Bogotá'!V174</f>
        <v>0.74348669361089192</v>
      </c>
      <c r="K21" s="43">
        <f>+'[3]Tasas Bogotá'!W174</f>
        <v>9</v>
      </c>
      <c r="L21" s="18"/>
    </row>
    <row r="22" spans="1:15">
      <c r="A22" s="16"/>
      <c r="B22" s="11" t="str">
        <f>+'[3]Tasas Bogotá'!N175</f>
        <v>Neiva</v>
      </c>
      <c r="C22" s="27">
        <f>+'[3]Tasas Bogotá'!O175</f>
        <v>0</v>
      </c>
      <c r="D22" s="27">
        <f>+'[3]Tasas Bogotá'!P175</f>
        <v>0</v>
      </c>
      <c r="E22" s="27">
        <f>+'[3]Tasas Bogotá'!Q175</f>
        <v>1.5104667996027239</v>
      </c>
      <c r="F22" s="27">
        <f>+'[3]Tasas Bogotá'!R175</f>
        <v>0.72127935084858408</v>
      </c>
      <c r="G22" s="27">
        <f>+'[3]Tasas Bogotá'!S175</f>
        <v>0.97828407432758102</v>
      </c>
      <c r="H22" s="27">
        <f>+'[3]Tasas Bogotá'!T175</f>
        <v>1.0150216303717579</v>
      </c>
      <c r="I22" s="27">
        <f>+'[3]Tasas Bogotá'!U175</f>
        <v>0.87894617777750073</v>
      </c>
      <c r="J22" s="34">
        <f>+'[3]Tasas Bogotá'!V175</f>
        <v>0.73651544258903512</v>
      </c>
      <c r="K22" s="43">
        <f>+'[3]Tasas Bogotá'!W175</f>
        <v>10</v>
      </c>
      <c r="L22" s="18"/>
    </row>
    <row r="23" spans="1:15">
      <c r="A23" s="16"/>
      <c r="B23" s="11" t="str">
        <f>+'[3]Tasas Bogotá'!N176</f>
        <v>Colombia</v>
      </c>
      <c r="C23" s="27">
        <f>+'[3]Tasas Bogotá'!O176</f>
        <v>0.90732775767448592</v>
      </c>
      <c r="D23" s="27">
        <f>+'[3]Tasas Bogotá'!P176</f>
        <v>0.72370651098547234</v>
      </c>
      <c r="E23" s="27">
        <f>+'[3]Tasas Bogotá'!Q176</f>
        <v>1.2375676457994578</v>
      </c>
      <c r="F23" s="27">
        <f>+'[3]Tasas Bogotá'!R176</f>
        <v>1.0075988929904158</v>
      </c>
      <c r="G23" s="27">
        <f>+'[3]Tasas Bogotá'!S176</f>
        <v>0.82207601971251132</v>
      </c>
      <c r="H23" s="27">
        <f>+'[3]Tasas Bogotá'!T176</f>
        <v>0.75828205017257699</v>
      </c>
      <c r="I23" s="27">
        <f>+'[3]Tasas Bogotá'!U176</f>
        <v>0.81955309201260473</v>
      </c>
      <c r="J23" s="34">
        <f>+'[3]Tasas Bogotá'!V176</f>
        <v>0.7125098451756845</v>
      </c>
      <c r="K23" s="43" t="str">
        <f>+'[3]Tasas Bogotá'!W176</f>
        <v/>
      </c>
      <c r="L23" s="18"/>
      <c r="N23" s="23"/>
      <c r="O23" s="32"/>
    </row>
    <row r="24" spans="1:15">
      <c r="A24" s="16"/>
      <c r="B24" s="11" t="str">
        <f>+'[3]Tasas Bogotá'!N177</f>
        <v>Santa Marta</v>
      </c>
      <c r="C24" s="27">
        <f>+'[3]Tasas Bogotá'!O177</f>
        <v>0</v>
      </c>
      <c r="D24" s="27">
        <f>+'[3]Tasas Bogotá'!P177</f>
        <v>0</v>
      </c>
      <c r="E24" s="27">
        <f>+'[3]Tasas Bogotá'!Q177</f>
        <v>0.76252106165425526</v>
      </c>
      <c r="F24" s="27">
        <f>+'[3]Tasas Bogotá'!R177</f>
        <v>0.94471511887030368</v>
      </c>
      <c r="G24" s="27">
        <f>+'[3]Tasas Bogotá'!S177</f>
        <v>0.19178808138015319</v>
      </c>
      <c r="H24" s="27">
        <f>+'[3]Tasas Bogotá'!T177</f>
        <v>0.54604527669088876</v>
      </c>
      <c r="I24" s="27">
        <f>+'[3]Tasas Bogotá'!U177</f>
        <v>1.273745508186036</v>
      </c>
      <c r="J24" s="34">
        <f>+'[3]Tasas Bogotá'!V177</f>
        <v>0.69637606294206467</v>
      </c>
      <c r="K24" s="43">
        <f>+'[3]Tasas Bogotá'!W177</f>
        <v>11</v>
      </c>
      <c r="L24" s="18"/>
      <c r="N24" s="23"/>
      <c r="O24" s="32"/>
    </row>
    <row r="25" spans="1:15">
      <c r="A25" s="16"/>
      <c r="B25" s="12" t="str">
        <f>+'[3]Tasas Bogotá'!N178</f>
        <v>Bogotá</v>
      </c>
      <c r="C25" s="48">
        <f>+'[3]Tasas Bogotá'!O178</f>
        <v>1.1248768138408729</v>
      </c>
      <c r="D25" s="48">
        <f>+'[3]Tasas Bogotá'!P178</f>
        <v>0.94360489414108006</v>
      </c>
      <c r="E25" s="48">
        <f>+'[3]Tasas Bogotá'!Q178</f>
        <v>0.8137654604927399</v>
      </c>
      <c r="F25" s="48">
        <f>+'[3]Tasas Bogotá'!R178</f>
        <v>0.70269625014691628</v>
      </c>
      <c r="G25" s="48">
        <f>+'[3]Tasas Bogotá'!S178</f>
        <v>0.3877026020466397</v>
      </c>
      <c r="H25" s="48">
        <f>+'[3]Tasas Bogotá'!T178</f>
        <v>0.58579713300881797</v>
      </c>
      <c r="I25" s="48">
        <f>+'[3]Tasas Bogotá'!U178</f>
        <v>0.42602165787183793</v>
      </c>
      <c r="J25" s="48">
        <f>+'[3]Tasas Bogotá'!V178</f>
        <v>0.69012808585560637</v>
      </c>
      <c r="K25" s="98">
        <f>+'[3]Tasas Bogotá'!W178</f>
        <v>12</v>
      </c>
      <c r="L25" s="18"/>
    </row>
    <row r="26" spans="1:15">
      <c r="A26" s="16"/>
      <c r="B26" s="11" t="str">
        <f>+'[3]Tasas Bogotá'!N179</f>
        <v>Cali</v>
      </c>
      <c r="C26" s="27">
        <f>+'[3]Tasas Bogotá'!O179</f>
        <v>0.55863907571584981</v>
      </c>
      <c r="D26" s="27">
        <f>+'[3]Tasas Bogotá'!P179</f>
        <v>1.0947024038980242</v>
      </c>
      <c r="E26" s="27">
        <f>+'[3]Tasas Bogotá'!Q179</f>
        <v>1.327139913299753</v>
      </c>
      <c r="F26" s="27">
        <f>+'[3]Tasas Bogotá'!R179</f>
        <v>0.7950528541464561</v>
      </c>
      <c r="G26" s="27">
        <f>+'[3]Tasas Bogotá'!S179</f>
        <v>0.86610939006297827</v>
      </c>
      <c r="H26" s="27">
        <f>+'[3]Tasas Bogotá'!T179</f>
        <v>0.80758042427763377</v>
      </c>
      <c r="I26" s="27">
        <f>+'[3]Tasas Bogotá'!U179</f>
        <v>0.96257200469609394</v>
      </c>
      <c r="J26" s="34">
        <f>+'[3]Tasas Bogotá'!V179</f>
        <v>0.67144212196009778</v>
      </c>
      <c r="K26" s="43">
        <f>+'[3]Tasas Bogotá'!W179</f>
        <v>13</v>
      </c>
      <c r="L26" s="18"/>
    </row>
    <row r="27" spans="1:15">
      <c r="A27" s="16"/>
      <c r="B27" s="11" t="str">
        <f>+'[3]Tasas Bogotá'!N180</f>
        <v>Pereira</v>
      </c>
      <c r="C27" s="27">
        <f>+'[3]Tasas Bogotá'!O180</f>
        <v>1.7604224362226497</v>
      </c>
      <c r="D27" s="27">
        <f>+'[3]Tasas Bogotá'!P180</f>
        <v>0.81652047958239693</v>
      </c>
      <c r="E27" s="27">
        <f>+'[3]Tasas Bogotá'!Q180</f>
        <v>0.74432039104593661</v>
      </c>
      <c r="F27" s="27">
        <f>+'[3]Tasas Bogotá'!R180</f>
        <v>0.71296728873243698</v>
      </c>
      <c r="G27" s="27">
        <f>+'[3]Tasas Bogotá'!S180</f>
        <v>0.58645593959574172</v>
      </c>
      <c r="H27" s="27">
        <f>+'[3]Tasas Bogotá'!T180</f>
        <v>0.85731941327609196</v>
      </c>
      <c r="I27" s="27">
        <f>+'[3]Tasas Bogotá'!U180</f>
        <v>0.87736091877737432</v>
      </c>
      <c r="J27" s="34">
        <f>+'[3]Tasas Bogotá'!V180</f>
        <v>0.57873990488334981</v>
      </c>
      <c r="K27" s="43">
        <f>+'[3]Tasas Bogotá'!W180</f>
        <v>14</v>
      </c>
      <c r="L27" s="18"/>
    </row>
    <row r="28" spans="1:15">
      <c r="A28" s="16"/>
      <c r="B28" s="11" t="str">
        <f>+'[3]Tasas Bogotá'!N181</f>
        <v>Florencia</v>
      </c>
      <c r="C28" s="27">
        <f>+'[3]Tasas Bogotá'!O181</f>
        <v>0</v>
      </c>
      <c r="D28" s="27">
        <f>+'[3]Tasas Bogotá'!P181</f>
        <v>0</v>
      </c>
      <c r="E28" s="27">
        <f>+'[3]Tasas Bogotá'!Q181</f>
        <v>1.3925696284814237</v>
      </c>
      <c r="F28" s="27">
        <f>+'[3]Tasas Bogotá'!R181</f>
        <v>1.5259801864064717</v>
      </c>
      <c r="G28" s="27">
        <f>+'[3]Tasas Bogotá'!S181</f>
        <v>0.40457765118096339</v>
      </c>
      <c r="H28" s="27">
        <f>+'[3]Tasas Bogotá'!T181</f>
        <v>0.34850470630287139</v>
      </c>
      <c r="I28" s="27">
        <f>+'[3]Tasas Bogotá'!U181</f>
        <v>0.3623973809563511</v>
      </c>
      <c r="J28" s="34">
        <f>+'[3]Tasas Bogotá'!V181</f>
        <v>0.53408366956891062</v>
      </c>
      <c r="K28" s="43">
        <f>+'[3]Tasas Bogotá'!W181</f>
        <v>15</v>
      </c>
      <c r="L28" s="18"/>
    </row>
    <row r="29" spans="1:15">
      <c r="A29" s="16"/>
      <c r="B29" s="11" t="str">
        <f>+'[3]Tasas Bogotá'!N182</f>
        <v>San Andrés</v>
      </c>
      <c r="C29" s="27">
        <f>+'[3]Tasas Bogotá'!O182</f>
        <v>0</v>
      </c>
      <c r="D29" s="27">
        <f>+'[3]Tasas Bogotá'!P182</f>
        <v>0</v>
      </c>
      <c r="E29" s="27">
        <f>+'[3]Tasas Bogotá'!Q182</f>
        <v>1.124562510757932</v>
      </c>
      <c r="F29" s="27">
        <f>+'[3]Tasas Bogotá'!R182</f>
        <v>1.1697103704310323</v>
      </c>
      <c r="G29" s="27">
        <f>+'[3]Tasas Bogotá'!S182</f>
        <v>0.24766724232566234</v>
      </c>
      <c r="H29" s="27">
        <f>+'[3]Tasas Bogotá'!T182</f>
        <v>0.73435991258830102</v>
      </c>
      <c r="I29" s="27">
        <f>+'[3]Tasas Bogotá'!U182</f>
        <v>0.54586867734841349</v>
      </c>
      <c r="J29" s="34">
        <f>+'[3]Tasas Bogotá'!V182</f>
        <v>0.50319216336078754</v>
      </c>
      <c r="K29" s="43">
        <f>+'[3]Tasas Bogotá'!W182</f>
        <v>16</v>
      </c>
      <c r="L29" s="18"/>
    </row>
    <row r="30" spans="1:15">
      <c r="A30" s="16"/>
      <c r="B30" s="11" t="str">
        <f>+'[3]Tasas Bogotá'!N183</f>
        <v>Popayán</v>
      </c>
      <c r="C30" s="27">
        <f>+'[3]Tasas Bogotá'!O183</f>
        <v>0</v>
      </c>
      <c r="D30" s="27">
        <f>+'[3]Tasas Bogotá'!P183</f>
        <v>0</v>
      </c>
      <c r="E30" s="27">
        <f>+'[3]Tasas Bogotá'!Q183</f>
        <v>0.81856604542214095</v>
      </c>
      <c r="F30" s="27">
        <f>+'[3]Tasas Bogotá'!R183</f>
        <v>1.4274724580771458</v>
      </c>
      <c r="G30" s="27">
        <f>+'[3]Tasas Bogotá'!S183</f>
        <v>0.2142620031988412</v>
      </c>
      <c r="H30" s="27">
        <f>+'[3]Tasas Bogotá'!T183</f>
        <v>0.45109170558381506</v>
      </c>
      <c r="I30" s="27">
        <f>+'[3]Tasas Bogotá'!U183</f>
        <v>0.34049438620794026</v>
      </c>
      <c r="J30" s="34">
        <f>+'[3]Tasas Bogotá'!V183</f>
        <v>0.50027487630566236</v>
      </c>
      <c r="K30" s="43">
        <f>+'[3]Tasas Bogotá'!W183</f>
        <v>17</v>
      </c>
      <c r="L30" s="18"/>
    </row>
    <row r="31" spans="1:15">
      <c r="A31" s="16"/>
      <c r="B31" s="11" t="str">
        <f>+'[3]Tasas Bogotá'!N184</f>
        <v>Bucaramanga</v>
      </c>
      <c r="C31" s="27">
        <f>+'[3]Tasas Bogotá'!O184</f>
        <v>1.072088087939572</v>
      </c>
      <c r="D31" s="27">
        <f>+'[3]Tasas Bogotá'!P184</f>
        <v>0.74874386609065524</v>
      </c>
      <c r="E31" s="27">
        <f>+'[3]Tasas Bogotá'!Q184</f>
        <v>0.60419062365983156</v>
      </c>
      <c r="F31" s="27">
        <f>+'[3]Tasas Bogotá'!R184</f>
        <v>0.58845044531932211</v>
      </c>
      <c r="G31" s="27">
        <f>+'[3]Tasas Bogotá'!S184</f>
        <v>0.31844385950240994</v>
      </c>
      <c r="H31" s="27">
        <f>+'[3]Tasas Bogotá'!T184</f>
        <v>0.45917096471691465</v>
      </c>
      <c r="I31" s="27">
        <f>+'[3]Tasas Bogotá'!U184</f>
        <v>0.44837472117582811</v>
      </c>
      <c r="J31" s="34">
        <f>+'[3]Tasas Bogotá'!V184</f>
        <v>0.47533024789566747</v>
      </c>
      <c r="K31" s="43">
        <f>+'[3]Tasas Bogotá'!W184</f>
        <v>18</v>
      </c>
      <c r="L31" s="18"/>
    </row>
    <row r="32" spans="1:15">
      <c r="A32" s="16"/>
      <c r="B32" s="11" t="str">
        <f>+'[3]Tasas Bogotá'!N185</f>
        <v>Riohacha</v>
      </c>
      <c r="C32" s="27">
        <f>+'[3]Tasas Bogotá'!O185</f>
        <v>0</v>
      </c>
      <c r="D32" s="27">
        <f>+'[3]Tasas Bogotá'!P185</f>
        <v>0</v>
      </c>
      <c r="E32" s="27">
        <f>+'[3]Tasas Bogotá'!Q185</f>
        <v>3.2010028733313893</v>
      </c>
      <c r="F32" s="27">
        <f>+'[3]Tasas Bogotá'!R185</f>
        <v>2.3616919900471176</v>
      </c>
      <c r="G32" s="27">
        <f>+'[3]Tasas Bogotá'!S185</f>
        <v>1.7665354393289918</v>
      </c>
      <c r="H32" s="27">
        <f>+'[3]Tasas Bogotá'!T185</f>
        <v>0.96255137148876724</v>
      </c>
      <c r="I32" s="27">
        <f>+'[3]Tasas Bogotá'!U185</f>
        <v>0.55162688455237352</v>
      </c>
      <c r="J32" s="34">
        <f>+'[3]Tasas Bogotá'!V185</f>
        <v>0.44104208292675368</v>
      </c>
      <c r="K32" s="43">
        <f>+'[3]Tasas Bogotá'!W185</f>
        <v>19</v>
      </c>
      <c r="L32" s="18"/>
    </row>
    <row r="33" spans="1:14">
      <c r="A33" s="16"/>
      <c r="B33" s="11" t="str">
        <f>+'[3]Tasas Bogotá'!N186</f>
        <v>Cúcuta</v>
      </c>
      <c r="C33" s="27">
        <f>+'[3]Tasas Bogotá'!O186</f>
        <v>1.125083931301724</v>
      </c>
      <c r="D33" s="27">
        <f>+'[3]Tasas Bogotá'!P186</f>
        <v>0.56096009568896144</v>
      </c>
      <c r="E33" s="27">
        <f>+'[3]Tasas Bogotá'!Q186</f>
        <v>0.68664913986429399</v>
      </c>
      <c r="F33" s="27">
        <f>+'[3]Tasas Bogotá'!R186</f>
        <v>0.9145904114760286</v>
      </c>
      <c r="G33" s="27">
        <f>+'[3]Tasas Bogotá'!S186</f>
        <v>0.51370918772478857</v>
      </c>
      <c r="H33" s="27">
        <f>+'[3]Tasas Bogotá'!T186</f>
        <v>0.34283687297856719</v>
      </c>
      <c r="I33" s="27">
        <f>+'[3]Tasas Bogotá'!U186</f>
        <v>0.68723814638943681</v>
      </c>
      <c r="J33" s="34">
        <f>+'[3]Tasas Bogotá'!V186</f>
        <v>0.39061072481005171</v>
      </c>
      <c r="K33" s="43">
        <f>+'[3]Tasas Bogotá'!W186</f>
        <v>20</v>
      </c>
      <c r="L33" s="18"/>
    </row>
    <row r="34" spans="1:14">
      <c r="A34" s="16"/>
      <c r="B34" s="11" t="str">
        <f>+'[3]Tasas Bogotá'!N187</f>
        <v>Valledupar</v>
      </c>
      <c r="C34" s="27">
        <f>+'[3]Tasas Bogotá'!O187</f>
        <v>0</v>
      </c>
      <c r="D34" s="27">
        <f>+'[3]Tasas Bogotá'!P187</f>
        <v>0</v>
      </c>
      <c r="E34" s="27">
        <f>+'[3]Tasas Bogotá'!Q187</f>
        <v>2.1231876595823334</v>
      </c>
      <c r="F34" s="27">
        <f>+'[3]Tasas Bogotá'!R187</f>
        <v>0.98478480673415436</v>
      </c>
      <c r="G34" s="27">
        <f>+'[3]Tasas Bogotá'!S187</f>
        <v>0.34544975569992092</v>
      </c>
      <c r="H34" s="27">
        <f>+'[3]Tasas Bogotá'!T187</f>
        <v>0.59872910101427124</v>
      </c>
      <c r="I34" s="27">
        <f>+'[3]Tasas Bogotá'!U187</f>
        <v>1.0512220155237668</v>
      </c>
      <c r="J34" s="34">
        <f>+'[3]Tasas Bogotá'!V187</f>
        <v>0.34638596604090688</v>
      </c>
      <c r="K34" s="43">
        <f>+'[3]Tasas Bogotá'!W187</f>
        <v>21</v>
      </c>
      <c r="L34" s="18"/>
    </row>
    <row r="35" spans="1:14">
      <c r="A35" s="16"/>
      <c r="B35" s="11" t="str">
        <f>+'[3]Tasas Bogotá'!N188</f>
        <v>Barranquilla</v>
      </c>
      <c r="C35" s="27">
        <f>+'[3]Tasas Bogotá'!O188</f>
        <v>0.24085403914329367</v>
      </c>
      <c r="D35" s="27">
        <f>+'[3]Tasas Bogotá'!P188</f>
        <v>0.38203863090376561</v>
      </c>
      <c r="E35" s="27">
        <f>+'[3]Tasas Bogotá'!Q188</f>
        <v>0.60681208470698311</v>
      </c>
      <c r="F35" s="27">
        <f>+'[3]Tasas Bogotá'!R188</f>
        <v>0.40638064970767901</v>
      </c>
      <c r="G35" s="27">
        <f>+'[3]Tasas Bogotá'!S188</f>
        <v>0.39619093864972277</v>
      </c>
      <c r="H35" s="27">
        <f>+'[3]Tasas Bogotá'!T188</f>
        <v>0.48291771849628162</v>
      </c>
      <c r="I35" s="27">
        <f>+'[3]Tasas Bogotá'!U188</f>
        <v>0.65163838431157162</v>
      </c>
      <c r="J35" s="34">
        <f>+'[3]Tasas Bogotá'!V188</f>
        <v>0.22012293838305363</v>
      </c>
      <c r="K35" s="43">
        <f>+'[3]Tasas Bogotá'!W188</f>
        <v>22</v>
      </c>
      <c r="L35" s="18"/>
    </row>
    <row r="36" spans="1:14" ht="14.25" customHeight="1">
      <c r="A36" s="16"/>
      <c r="B36" s="11" t="str">
        <f>+'[3]Tasas Bogotá'!N189</f>
        <v>Villavicencio</v>
      </c>
      <c r="C36" s="27">
        <f>+'[3]Tasas Bogotá'!O189</f>
        <v>0.56914695378092239</v>
      </c>
      <c r="D36" s="27">
        <f>+'[3]Tasas Bogotá'!P189</f>
        <v>0.74233025254478224</v>
      </c>
      <c r="E36" s="27">
        <f>+'[3]Tasas Bogotá'!Q189</f>
        <v>0.57424730320182982</v>
      </c>
      <c r="F36" s="27">
        <f>+'[3]Tasas Bogotá'!R189</f>
        <v>0.68484942792089443</v>
      </c>
      <c r="G36" s="27">
        <f>+'[3]Tasas Bogotá'!S189</f>
        <v>0.20594186142538609</v>
      </c>
      <c r="H36" s="27">
        <f>+'[3]Tasas Bogotá'!T189</f>
        <v>0.37169138958004688</v>
      </c>
      <c r="I36" s="27">
        <f>+'[3]Tasas Bogotá'!U189</f>
        <v>0.44525854647714891</v>
      </c>
      <c r="J36" s="34">
        <f>+'[3]Tasas Bogotá'!V189</f>
        <v>0.17804381439353345</v>
      </c>
      <c r="K36" s="43">
        <f>+'[3]Tasas Bogotá'!W189</f>
        <v>23</v>
      </c>
      <c r="L36" s="18"/>
    </row>
    <row r="37" spans="1:14">
      <c r="A37" s="16"/>
      <c r="B37" s="11" t="str">
        <f>+'[3]Tasas Bogotá'!N190</f>
        <v>Tunja</v>
      </c>
      <c r="C37" s="27">
        <f>+'[3]Tasas Bogotá'!O190</f>
        <v>0</v>
      </c>
      <c r="D37" s="27">
        <f>+'[3]Tasas Bogotá'!P190</f>
        <v>0</v>
      </c>
      <c r="E37" s="27">
        <f>+'[3]Tasas Bogotá'!Q190</f>
        <v>1.2287432065917974</v>
      </c>
      <c r="F37" s="27">
        <f>+'[3]Tasas Bogotá'!R190</f>
        <v>0.50535049262244858</v>
      </c>
      <c r="G37" s="27">
        <f>+'[3]Tasas Bogotá'!S190</f>
        <v>0.26185768565577222</v>
      </c>
      <c r="H37" s="27">
        <f>+'[3]Tasas Bogotá'!T190</f>
        <v>0.16766446418488781</v>
      </c>
      <c r="I37" s="27">
        <f>+'[3]Tasas Bogotá'!U190</f>
        <v>0.3031470346860502</v>
      </c>
      <c r="J37" s="34">
        <f>+'[3]Tasas Bogotá'!V190</f>
        <v>9.5984642457206837E-2</v>
      </c>
      <c r="K37" s="43">
        <f>+'[3]Tasas Bogotá'!W190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Marzo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 codeName="Hoja9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B17" sqref="B17:K1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</row>
    <row r="6" spans="1:15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</row>
    <row r="7" spans="1:15">
      <c r="A7" s="16"/>
      <c r="B7" s="162"/>
      <c r="C7" s="167" t="s">
        <v>17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167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65"/>
      <c r="K10" s="166" t="s">
        <v>162</v>
      </c>
      <c r="L10" s="18"/>
    </row>
    <row r="11" spans="1:15">
      <c r="A11" s="16"/>
      <c r="B11" s="11"/>
      <c r="C11" s="156">
        <f>+'Población en edad de trabajar %'!C11</f>
        <v>2004</v>
      </c>
      <c r="D11" s="156">
        <f>+'Población en edad de trabajar %'!D11</f>
        <v>2005</v>
      </c>
      <c r="E11" s="156">
        <f>+'Población en edad de trabajar %'!E11</f>
        <v>2006</v>
      </c>
      <c r="F11" s="156">
        <f>+'Población en edad de trabajar %'!F11</f>
        <v>2007</v>
      </c>
      <c r="G11" s="156">
        <f>+'Población en edad de trabajar %'!G11</f>
        <v>2008</v>
      </c>
      <c r="H11" s="156">
        <f>+'Población en edad de trabajar %'!H11</f>
        <v>2009</v>
      </c>
      <c r="I11" s="156">
        <f>+'Población en edad de trabajar %'!I11</f>
        <v>2010</v>
      </c>
      <c r="J11" s="156">
        <f>+'Población en edad de trabajar %'!J11</f>
        <v>2011</v>
      </c>
      <c r="K11" s="166"/>
      <c r="L11" s="18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tr">
        <f>+'[3]Tasas Bogotá'!N198</f>
        <v>Bucaramanga</v>
      </c>
      <c r="C13" s="27">
        <f>+'[3]Tasas Bogotá'!O198</f>
        <v>41.215315771206626</v>
      </c>
      <c r="D13" s="27">
        <f>+'[3]Tasas Bogotá'!P198</f>
        <v>35.009912984542154</v>
      </c>
      <c r="E13" s="27">
        <f>+'[3]Tasas Bogotá'!Q198</f>
        <v>29.311291002038008</v>
      </c>
      <c r="F13" s="27">
        <f>+'[3]Tasas Bogotá'!R198</f>
        <v>31.441406666495713</v>
      </c>
      <c r="G13" s="27">
        <f>+'[3]Tasas Bogotá'!S198</f>
        <v>14.426674949658262</v>
      </c>
      <c r="H13" s="27">
        <f>+'[3]Tasas Bogotá'!T198</f>
        <v>28.804751299183369</v>
      </c>
      <c r="I13" s="27">
        <f>+'[3]Tasas Bogotá'!U198</f>
        <v>37.401601677110044</v>
      </c>
      <c r="J13" s="34">
        <f>+'[3]Tasas Bogotá'!V198</f>
        <v>37.533019177639396</v>
      </c>
      <c r="K13" s="43">
        <f>+'[3]Tasas Bogotá'!W198</f>
        <v>1</v>
      </c>
      <c r="L13" s="18"/>
    </row>
    <row r="14" spans="1:15">
      <c r="A14" s="16"/>
      <c r="B14" s="11" t="str">
        <f>+'[3]Tasas Bogotá'!N199</f>
        <v>Pasto</v>
      </c>
      <c r="C14" s="27">
        <f>+'[3]Tasas Bogotá'!O199</f>
        <v>35.027546323118898</v>
      </c>
      <c r="D14" s="27">
        <f>+'[3]Tasas Bogotá'!P199</f>
        <v>30.776780918400142</v>
      </c>
      <c r="E14" s="27">
        <f>+'[3]Tasas Bogotá'!Q199</f>
        <v>41.911819207986625</v>
      </c>
      <c r="F14" s="27">
        <f>+'[3]Tasas Bogotá'!R199</f>
        <v>41.55674100855866</v>
      </c>
      <c r="G14" s="27">
        <f>+'[3]Tasas Bogotá'!S199</f>
        <v>33.122171576075417</v>
      </c>
      <c r="H14" s="27">
        <f>+'[3]Tasas Bogotá'!T199</f>
        <v>37.206565648207913</v>
      </c>
      <c r="I14" s="27">
        <f>+'[3]Tasas Bogotá'!U199</f>
        <v>39.366348633887853</v>
      </c>
      <c r="J14" s="34">
        <f>+'[3]Tasas Bogotá'!V199</f>
        <v>37.452117838344307</v>
      </c>
      <c r="K14" s="43">
        <f>+'[3]Tasas Bogotá'!W199</f>
        <v>2</v>
      </c>
      <c r="L14" s="18"/>
    </row>
    <row r="15" spans="1:15">
      <c r="A15" s="16"/>
      <c r="B15" s="11" t="str">
        <f>+'[3]Tasas Bogotá'!N200</f>
        <v>Neiva</v>
      </c>
      <c r="C15" s="27">
        <f>+'[3]Tasas Bogotá'!O200</f>
        <v>0</v>
      </c>
      <c r="D15" s="27">
        <f>+'[3]Tasas Bogotá'!P200</f>
        <v>0</v>
      </c>
      <c r="E15" s="27">
        <f>+'[3]Tasas Bogotá'!Q200</f>
        <v>36.333671205386203</v>
      </c>
      <c r="F15" s="27">
        <f>+'[3]Tasas Bogotá'!R200</f>
        <v>45.380109157901749</v>
      </c>
      <c r="G15" s="27">
        <f>+'[3]Tasas Bogotá'!S200</f>
        <v>36.643066067738189</v>
      </c>
      <c r="H15" s="27">
        <f>+'[3]Tasas Bogotá'!T200</f>
        <v>35.264080218825647</v>
      </c>
      <c r="I15" s="27">
        <f>+'[3]Tasas Bogotá'!U200</f>
        <v>37.713536186224516</v>
      </c>
      <c r="J15" s="34">
        <f>+'[3]Tasas Bogotá'!V200</f>
        <v>37.061622580168461</v>
      </c>
      <c r="K15" s="43">
        <f>+'[3]Tasas Bogotá'!W200</f>
        <v>3</v>
      </c>
      <c r="L15" s="18"/>
    </row>
    <row r="16" spans="1:15">
      <c r="A16" s="16"/>
      <c r="B16" s="12" t="str">
        <f>+'[3]Tasas Bogotá'!N201</f>
        <v>Bogotá</v>
      </c>
      <c r="C16" s="48">
        <f>+'[3]Tasas Bogotá'!O201</f>
        <v>32.735851220836423</v>
      </c>
      <c r="D16" s="48">
        <f>+'[3]Tasas Bogotá'!P201</f>
        <v>36.054674879884288</v>
      </c>
      <c r="E16" s="48">
        <f>+'[3]Tasas Bogotá'!Q201</f>
        <v>27.870501229302452</v>
      </c>
      <c r="F16" s="48">
        <f>+'[3]Tasas Bogotá'!R201</f>
        <v>32.038508872818497</v>
      </c>
      <c r="G16" s="48">
        <f>+'[3]Tasas Bogotá'!S201</f>
        <v>29.473254836584356</v>
      </c>
      <c r="H16" s="48">
        <f>+'[3]Tasas Bogotá'!T201</f>
        <v>26.11591135172614</v>
      </c>
      <c r="I16" s="48">
        <f>+'[3]Tasas Bogotá'!U201</f>
        <v>34.384883397282664</v>
      </c>
      <c r="J16" s="48">
        <f>+'[3]Tasas Bogotá'!V201</f>
        <v>35.583796906493433</v>
      </c>
      <c r="K16" s="98">
        <f>+'[3]Tasas Bogotá'!W201</f>
        <v>4</v>
      </c>
      <c r="L16" s="18"/>
    </row>
    <row r="17" spans="1:15">
      <c r="A17" s="16"/>
      <c r="B17" s="11" t="str">
        <f>+'[3]Tasas Bogotá'!N202</f>
        <v>Sincelejo</v>
      </c>
      <c r="C17" s="27">
        <f>+'[3]Tasas Bogotá'!O202</f>
        <v>0</v>
      </c>
      <c r="D17" s="27">
        <f>+'[3]Tasas Bogotá'!P202</f>
        <v>0</v>
      </c>
      <c r="E17" s="27">
        <f>+'[3]Tasas Bogotá'!Q202</f>
        <v>42.19322096606993</v>
      </c>
      <c r="F17" s="27">
        <f>+'[3]Tasas Bogotá'!R202</f>
        <v>43.555258857130255</v>
      </c>
      <c r="G17" s="27">
        <f>+'[3]Tasas Bogotá'!S202</f>
        <v>32.330124217403743</v>
      </c>
      <c r="H17" s="27">
        <f>+'[3]Tasas Bogotá'!T202</f>
        <v>30.418595553237271</v>
      </c>
      <c r="I17" s="27">
        <f>+'[3]Tasas Bogotá'!U202</f>
        <v>41.587241863359431</v>
      </c>
      <c r="J17" s="34">
        <f>+'[3]Tasas Bogotá'!V202</f>
        <v>34.617657128342181</v>
      </c>
      <c r="K17" s="43">
        <f>+'[3]Tasas Bogotá'!W202</f>
        <v>5</v>
      </c>
      <c r="L17" s="18"/>
    </row>
    <row r="18" spans="1:15">
      <c r="A18" s="16"/>
      <c r="B18" s="11" t="str">
        <f>+'[3]Tasas Bogotá'!N203</f>
        <v>Ibagué</v>
      </c>
      <c r="C18" s="27">
        <f>+'[3]Tasas Bogotá'!O203</f>
        <v>40.016178650877308</v>
      </c>
      <c r="D18" s="27">
        <f>+'[3]Tasas Bogotá'!P203</f>
        <v>38.640615826927608</v>
      </c>
      <c r="E18" s="27">
        <f>+'[3]Tasas Bogotá'!Q203</f>
        <v>40.897641025641022</v>
      </c>
      <c r="F18" s="27">
        <f>+'[3]Tasas Bogotá'!R203</f>
        <v>40.09580816726627</v>
      </c>
      <c r="G18" s="27">
        <f>+'[3]Tasas Bogotá'!S203</f>
        <v>31.192371046835259</v>
      </c>
      <c r="H18" s="27">
        <f>+'[3]Tasas Bogotá'!T203</f>
        <v>32.133566587370403</v>
      </c>
      <c r="I18" s="27">
        <f>+'[3]Tasas Bogotá'!U203</f>
        <v>29.957583591407548</v>
      </c>
      <c r="J18" s="34">
        <f>+'[3]Tasas Bogotá'!V203</f>
        <v>33.614927727393258</v>
      </c>
      <c r="K18" s="43">
        <f>+'[3]Tasas Bogotá'!W203</f>
        <v>6</v>
      </c>
      <c r="L18" s="18"/>
    </row>
    <row r="19" spans="1:15">
      <c r="A19" s="16"/>
      <c r="B19" s="12" t="str">
        <f>+'[3]Tasas Bogotá'!N204</f>
        <v>Colombia</v>
      </c>
      <c r="C19" s="28">
        <f>+'[3]Tasas Bogotá'!O204</f>
        <v>32.090770676719607</v>
      </c>
      <c r="D19" s="28">
        <f>+'[3]Tasas Bogotá'!P204</f>
        <v>32.307304461564911</v>
      </c>
      <c r="E19" s="28">
        <f>+'[3]Tasas Bogotá'!Q204</f>
        <v>36.390829650636206</v>
      </c>
      <c r="F19" s="28">
        <f>+'[3]Tasas Bogotá'!R204</f>
        <v>35.978699384202628</v>
      </c>
      <c r="G19" s="28">
        <f>+'[3]Tasas Bogotá'!S204</f>
        <v>27.700306716833428</v>
      </c>
      <c r="H19" s="28">
        <f>+'[3]Tasas Bogotá'!T204</f>
        <v>30.465961236587912</v>
      </c>
      <c r="I19" s="28">
        <f>+'[3]Tasas Bogotá'!U204</f>
        <v>33.29631225681436</v>
      </c>
      <c r="J19" s="48">
        <f>+'[3]Tasas Bogotá'!V204</f>
        <v>32.520360225592427</v>
      </c>
      <c r="K19" s="43" t="str">
        <f>+'[3]Tasas Bogotá'!W204</f>
        <v/>
      </c>
      <c r="L19" s="18"/>
    </row>
    <row r="20" spans="1:15">
      <c r="A20" s="16"/>
      <c r="B20" s="11" t="str">
        <f>+'[3]Tasas Bogotá'!N205</f>
        <v>Medellín</v>
      </c>
      <c r="C20" s="27">
        <f>+'[3]Tasas Bogotá'!O205</f>
        <v>27.507260735689794</v>
      </c>
      <c r="D20" s="27">
        <f>+'[3]Tasas Bogotá'!P205</f>
        <v>18.405087374798345</v>
      </c>
      <c r="E20" s="27">
        <f>+'[3]Tasas Bogotá'!Q205</f>
        <v>25.104040495344844</v>
      </c>
      <c r="F20" s="27">
        <f>+'[3]Tasas Bogotá'!R205</f>
        <v>28.124122656198448</v>
      </c>
      <c r="G20" s="27">
        <f>+'[3]Tasas Bogotá'!S205</f>
        <v>25.437384568333826</v>
      </c>
      <c r="H20" s="27">
        <f>+'[3]Tasas Bogotá'!T205</f>
        <v>28.026256714541059</v>
      </c>
      <c r="I20" s="27">
        <f>+'[3]Tasas Bogotá'!U205</f>
        <v>30.044336167090485</v>
      </c>
      <c r="J20" s="34">
        <f>+'[3]Tasas Bogotá'!V205</f>
        <v>31.401170147547269</v>
      </c>
      <c r="K20" s="43">
        <f>+'[3]Tasas Bogotá'!W205</f>
        <v>7</v>
      </c>
      <c r="L20" s="18"/>
    </row>
    <row r="21" spans="1:15">
      <c r="A21" s="16"/>
      <c r="B21" s="11" t="str">
        <f>+'[3]Tasas Bogotá'!N206</f>
        <v>Santa Marta</v>
      </c>
      <c r="C21" s="27">
        <f>+'[3]Tasas Bogotá'!O206</f>
        <v>0</v>
      </c>
      <c r="D21" s="27">
        <f>+'[3]Tasas Bogotá'!P206</f>
        <v>0</v>
      </c>
      <c r="E21" s="27">
        <f>+'[3]Tasas Bogotá'!Q206</f>
        <v>34.736464411836906</v>
      </c>
      <c r="F21" s="27">
        <f>+'[3]Tasas Bogotá'!R206</f>
        <v>37.561377912712892</v>
      </c>
      <c r="G21" s="27">
        <f>+'[3]Tasas Bogotá'!S206</f>
        <v>28.214838701537008</v>
      </c>
      <c r="H21" s="27">
        <f>+'[3]Tasas Bogotá'!T206</f>
        <v>30.27319731693683</v>
      </c>
      <c r="I21" s="27">
        <f>+'[3]Tasas Bogotá'!U206</f>
        <v>31.864735293865408</v>
      </c>
      <c r="J21" s="34">
        <f>+'[3]Tasas Bogotá'!V206</f>
        <v>31.294372036345337</v>
      </c>
      <c r="K21" s="43">
        <f>+'[3]Tasas Bogotá'!W206</f>
        <v>8</v>
      </c>
      <c r="L21" s="18"/>
    </row>
    <row r="22" spans="1:15">
      <c r="A22" s="16"/>
      <c r="B22" s="11" t="str">
        <f>+'[3]Tasas Bogotá'!N207</f>
        <v>Manizales</v>
      </c>
      <c r="C22" s="27">
        <f>+'[3]Tasas Bogotá'!O207</f>
        <v>28.900004049345679</v>
      </c>
      <c r="D22" s="27">
        <f>+'[3]Tasas Bogotá'!P207</f>
        <v>28.259410743674625</v>
      </c>
      <c r="E22" s="27">
        <f>+'[3]Tasas Bogotá'!Q207</f>
        <v>27.13294318024656</v>
      </c>
      <c r="F22" s="27">
        <f>+'[3]Tasas Bogotá'!R207</f>
        <v>31.817993832432776</v>
      </c>
      <c r="G22" s="27">
        <f>+'[3]Tasas Bogotá'!S207</f>
        <v>21.478282274486983</v>
      </c>
      <c r="H22" s="27">
        <f>+'[3]Tasas Bogotá'!T207</f>
        <v>25.89649670102882</v>
      </c>
      <c r="I22" s="27">
        <f>+'[3]Tasas Bogotá'!U207</f>
        <v>19.615251119364132</v>
      </c>
      <c r="J22" s="34">
        <f>+'[3]Tasas Bogotá'!V207</f>
        <v>29.891990716557455</v>
      </c>
      <c r="K22" s="43">
        <f>+'[3]Tasas Bogotá'!W207</f>
        <v>9</v>
      </c>
      <c r="L22" s="18"/>
    </row>
    <row r="23" spans="1:15">
      <c r="A23" s="16"/>
      <c r="B23" s="11" t="str">
        <f>+'[3]Tasas Bogotá'!N208</f>
        <v>Popayán</v>
      </c>
      <c r="C23" s="27">
        <f>+'[3]Tasas Bogotá'!O208</f>
        <v>0</v>
      </c>
      <c r="D23" s="27">
        <f>+'[3]Tasas Bogotá'!P208</f>
        <v>0</v>
      </c>
      <c r="E23" s="27">
        <f>+'[3]Tasas Bogotá'!Q208</f>
        <v>48.382600061106025</v>
      </c>
      <c r="F23" s="27">
        <f>+'[3]Tasas Bogotá'!R208</f>
        <v>47.689578561217985</v>
      </c>
      <c r="G23" s="27">
        <f>+'[3]Tasas Bogotá'!S208</f>
        <v>33.923107100823856</v>
      </c>
      <c r="H23" s="27">
        <f>+'[3]Tasas Bogotá'!T208</f>
        <v>36.025416225412755</v>
      </c>
      <c r="I23" s="27">
        <f>+'[3]Tasas Bogotá'!U208</f>
        <v>34.595393722098386</v>
      </c>
      <c r="J23" s="34">
        <f>+'[3]Tasas Bogotá'!V208</f>
        <v>29.265067561702502</v>
      </c>
      <c r="K23" s="43">
        <f>+'[3]Tasas Bogotá'!W208</f>
        <v>10</v>
      </c>
      <c r="L23" s="18"/>
      <c r="N23" s="23"/>
      <c r="O23" s="32"/>
    </row>
    <row r="24" spans="1:15">
      <c r="A24" s="16"/>
      <c r="B24" s="11" t="str">
        <f>+'[3]Tasas Bogotá'!N209</f>
        <v>Cúcuta</v>
      </c>
      <c r="C24" s="27">
        <f>+'[3]Tasas Bogotá'!O209</f>
        <v>36.499093946429589</v>
      </c>
      <c r="D24" s="27">
        <f>+'[3]Tasas Bogotá'!P209</f>
        <v>35.808243924644941</v>
      </c>
      <c r="E24" s="27">
        <f>+'[3]Tasas Bogotá'!Q209</f>
        <v>40.322779567229126</v>
      </c>
      <c r="F24" s="27">
        <f>+'[3]Tasas Bogotá'!R209</f>
        <v>40.960173650434129</v>
      </c>
      <c r="G24" s="27">
        <f>+'[3]Tasas Bogotá'!S209</f>
        <v>27.648932691858569</v>
      </c>
      <c r="H24" s="27">
        <f>+'[3]Tasas Bogotá'!T209</f>
        <v>28.912328662815479</v>
      </c>
      <c r="I24" s="27">
        <f>+'[3]Tasas Bogotá'!U209</f>
        <v>37.972833453392113</v>
      </c>
      <c r="J24" s="34">
        <f>+'[3]Tasas Bogotá'!V209</f>
        <v>29.126453889163894</v>
      </c>
      <c r="K24" s="43">
        <f>+'[3]Tasas Bogotá'!W209</f>
        <v>11</v>
      </c>
      <c r="L24" s="18"/>
      <c r="N24" s="23"/>
      <c r="O24" s="32"/>
    </row>
    <row r="25" spans="1:15">
      <c r="A25" s="16"/>
      <c r="B25" s="11" t="str">
        <f>+'[3]Tasas Bogotá'!N210</f>
        <v>Riohacha</v>
      </c>
      <c r="C25" s="27">
        <f>+'[3]Tasas Bogotá'!O210</f>
        <v>0</v>
      </c>
      <c r="D25" s="27">
        <f>+'[3]Tasas Bogotá'!P210</f>
        <v>0</v>
      </c>
      <c r="E25" s="27">
        <f>+'[3]Tasas Bogotá'!Q210</f>
        <v>39.857388433444832</v>
      </c>
      <c r="F25" s="27">
        <f>+'[3]Tasas Bogotá'!R210</f>
        <v>43.437450367939014</v>
      </c>
      <c r="G25" s="27">
        <f>+'[3]Tasas Bogotá'!S210</f>
        <v>35.519866900509193</v>
      </c>
      <c r="H25" s="27">
        <f>+'[3]Tasas Bogotá'!T210</f>
        <v>34.522544680196951</v>
      </c>
      <c r="I25" s="27">
        <f>+'[3]Tasas Bogotá'!U210</f>
        <v>41.971755044482691</v>
      </c>
      <c r="J25" s="34">
        <f>+'[3]Tasas Bogotá'!V210</f>
        <v>28.632111271161499</v>
      </c>
      <c r="K25" s="43">
        <f>+'[3]Tasas Bogotá'!W210</f>
        <v>12</v>
      </c>
      <c r="L25" s="18"/>
    </row>
    <row r="26" spans="1:15">
      <c r="A26" s="16"/>
      <c r="B26" s="11" t="str">
        <f>+'[3]Tasas Bogotá'!N211</f>
        <v>Pereira</v>
      </c>
      <c r="C26" s="27">
        <f>+'[3]Tasas Bogotá'!O211</f>
        <v>32.488049746566197</v>
      </c>
      <c r="D26" s="27">
        <f>+'[3]Tasas Bogotá'!P211</f>
        <v>37.781805159895235</v>
      </c>
      <c r="E26" s="27">
        <f>+'[3]Tasas Bogotá'!Q211</f>
        <v>28.592024785992454</v>
      </c>
      <c r="F26" s="27">
        <f>+'[3]Tasas Bogotá'!R211</f>
        <v>28.21375498117385</v>
      </c>
      <c r="G26" s="27">
        <f>+'[3]Tasas Bogotá'!S211</f>
        <v>22.243586737325892</v>
      </c>
      <c r="H26" s="27">
        <f>+'[3]Tasas Bogotá'!T211</f>
        <v>23.877885105321926</v>
      </c>
      <c r="I26" s="27">
        <f>+'[3]Tasas Bogotá'!U211</f>
        <v>26.751584227286362</v>
      </c>
      <c r="J26" s="34">
        <f>+'[3]Tasas Bogotá'!V211</f>
        <v>28.222517623848141</v>
      </c>
      <c r="K26" s="43">
        <f>+'[3]Tasas Bogotá'!W211</f>
        <v>13</v>
      </c>
      <c r="L26" s="18"/>
    </row>
    <row r="27" spans="1:15">
      <c r="A27" s="16"/>
      <c r="B27" s="11" t="str">
        <f>+'[3]Tasas Bogotá'!N212</f>
        <v>Cali</v>
      </c>
      <c r="C27" s="27">
        <f>+'[3]Tasas Bogotá'!O212</f>
        <v>34.018944717947065</v>
      </c>
      <c r="D27" s="27">
        <f>+'[3]Tasas Bogotá'!P212</f>
        <v>38.232650303366952</v>
      </c>
      <c r="E27" s="27">
        <f>+'[3]Tasas Bogotá'!Q212</f>
        <v>38.546326056687512</v>
      </c>
      <c r="F27" s="27">
        <f>+'[3]Tasas Bogotá'!R212</f>
        <v>41.175164159854972</v>
      </c>
      <c r="G27" s="27">
        <f>+'[3]Tasas Bogotá'!S212</f>
        <v>33.77177186801805</v>
      </c>
      <c r="H27" s="27">
        <f>+'[3]Tasas Bogotá'!T212</f>
        <v>38.113279771037348</v>
      </c>
      <c r="I27" s="27">
        <f>+'[3]Tasas Bogotá'!U212</f>
        <v>32.917454937671259</v>
      </c>
      <c r="J27" s="34">
        <f>+'[3]Tasas Bogotá'!V212</f>
        <v>27.621297184412107</v>
      </c>
      <c r="K27" s="43">
        <f>+'[3]Tasas Bogotá'!W212</f>
        <v>14</v>
      </c>
      <c r="L27" s="18"/>
    </row>
    <row r="28" spans="1:15">
      <c r="A28" s="16"/>
      <c r="B28" s="11" t="str">
        <f>+'[3]Tasas Bogotá'!N213</f>
        <v>Armenia</v>
      </c>
      <c r="C28" s="27">
        <f>+'[3]Tasas Bogotá'!O213</f>
        <v>0</v>
      </c>
      <c r="D28" s="27">
        <f>+'[3]Tasas Bogotá'!P213</f>
        <v>0</v>
      </c>
      <c r="E28" s="27">
        <f>+'[3]Tasas Bogotá'!Q213</f>
        <v>36.246519736670919</v>
      </c>
      <c r="F28" s="27">
        <f>+'[3]Tasas Bogotá'!R213</f>
        <v>36.9161053148813</v>
      </c>
      <c r="G28" s="27">
        <f>+'[3]Tasas Bogotá'!S213</f>
        <v>24.403396715598543</v>
      </c>
      <c r="H28" s="27">
        <f>+'[3]Tasas Bogotá'!T213</f>
        <v>33.447375106991252</v>
      </c>
      <c r="I28" s="27">
        <f>+'[3]Tasas Bogotá'!U213</f>
        <v>22.249923775124888</v>
      </c>
      <c r="J28" s="34">
        <f>+'[3]Tasas Bogotá'!V213</f>
        <v>27.420970665112343</v>
      </c>
      <c r="K28" s="43">
        <f>+'[3]Tasas Bogotá'!W213</f>
        <v>15</v>
      </c>
      <c r="L28" s="18"/>
    </row>
    <row r="29" spans="1:15">
      <c r="A29" s="16"/>
      <c r="B29" s="11" t="str">
        <f>+'[3]Tasas Bogotá'!N214</f>
        <v>Montería</v>
      </c>
      <c r="C29" s="27">
        <f>+'[3]Tasas Bogotá'!O214</f>
        <v>41.746743391342399</v>
      </c>
      <c r="D29" s="27">
        <f>+'[3]Tasas Bogotá'!P214</f>
        <v>39.843357674322171</v>
      </c>
      <c r="E29" s="27">
        <f>+'[3]Tasas Bogotá'!Q214</f>
        <v>40.780157279243191</v>
      </c>
      <c r="F29" s="27">
        <f>+'[3]Tasas Bogotá'!R214</f>
        <v>40.040991034329991</v>
      </c>
      <c r="G29" s="27">
        <f>+'[3]Tasas Bogotá'!S214</f>
        <v>31.061506223038869</v>
      </c>
      <c r="H29" s="27">
        <f>+'[3]Tasas Bogotá'!T214</f>
        <v>29.918382067023014</v>
      </c>
      <c r="I29" s="27">
        <f>+'[3]Tasas Bogotá'!U214</f>
        <v>32.57048034178959</v>
      </c>
      <c r="J29" s="34">
        <f>+'[3]Tasas Bogotá'!V214</f>
        <v>22.921242963058187</v>
      </c>
      <c r="K29" s="43">
        <f>+'[3]Tasas Bogotá'!W214</f>
        <v>16</v>
      </c>
      <c r="L29" s="18"/>
    </row>
    <row r="30" spans="1:15">
      <c r="A30" s="16"/>
      <c r="B30" s="11" t="str">
        <f>+'[3]Tasas Bogotá'!N215</f>
        <v>Villavicencio</v>
      </c>
      <c r="C30" s="27">
        <f>+'[3]Tasas Bogotá'!O215</f>
        <v>33.686982285090373</v>
      </c>
      <c r="D30" s="27">
        <f>+'[3]Tasas Bogotá'!P215</f>
        <v>32.484981836600198</v>
      </c>
      <c r="E30" s="27">
        <f>+'[3]Tasas Bogotá'!Q215</f>
        <v>38.491173606265598</v>
      </c>
      <c r="F30" s="27">
        <f>+'[3]Tasas Bogotá'!R215</f>
        <v>34.617716655845726</v>
      </c>
      <c r="G30" s="27">
        <f>+'[3]Tasas Bogotá'!S215</f>
        <v>22.884493627329537</v>
      </c>
      <c r="H30" s="27">
        <f>+'[3]Tasas Bogotá'!T215</f>
        <v>32.419820742058775</v>
      </c>
      <c r="I30" s="27">
        <f>+'[3]Tasas Bogotá'!U215</f>
        <v>23.978918370860676</v>
      </c>
      <c r="J30" s="34">
        <f>+'[3]Tasas Bogotá'!V215</f>
        <v>22.206487959461736</v>
      </c>
      <c r="K30" s="43">
        <f>+'[3]Tasas Bogotá'!W215</f>
        <v>17</v>
      </c>
      <c r="L30" s="18"/>
    </row>
    <row r="31" spans="1:15">
      <c r="A31" s="16"/>
      <c r="B31" s="11" t="str">
        <f>+'[3]Tasas Bogotá'!N216</f>
        <v>Florencia</v>
      </c>
      <c r="C31" s="27">
        <f>+'[3]Tasas Bogotá'!O216</f>
        <v>0</v>
      </c>
      <c r="D31" s="27">
        <f>+'[3]Tasas Bogotá'!P216</f>
        <v>0</v>
      </c>
      <c r="E31" s="27">
        <f>+'[3]Tasas Bogotá'!Q216</f>
        <v>38.777563878193902</v>
      </c>
      <c r="F31" s="27">
        <f>+'[3]Tasas Bogotá'!R216</f>
        <v>40.373502912241754</v>
      </c>
      <c r="G31" s="27">
        <f>+'[3]Tasas Bogotá'!S216</f>
        <v>15.968843739759523</v>
      </c>
      <c r="H31" s="27">
        <f>+'[3]Tasas Bogotá'!T216</f>
        <v>12.979864172524721</v>
      </c>
      <c r="I31" s="27">
        <f>+'[3]Tasas Bogotá'!U216</f>
        <v>18.331638069511374</v>
      </c>
      <c r="J31" s="34">
        <f>+'[3]Tasas Bogotá'!V216</f>
        <v>21.342110851560843</v>
      </c>
      <c r="K31" s="43">
        <f>+'[3]Tasas Bogotá'!W216</f>
        <v>18</v>
      </c>
      <c r="L31" s="18"/>
    </row>
    <row r="32" spans="1:15">
      <c r="A32" s="16"/>
      <c r="B32" s="11" t="str">
        <f>+'[3]Tasas Bogotá'!N217</f>
        <v>Tunja</v>
      </c>
      <c r="C32" s="27">
        <f>+'[3]Tasas Bogotá'!O217</f>
        <v>0</v>
      </c>
      <c r="D32" s="27">
        <f>+'[3]Tasas Bogotá'!P217</f>
        <v>0</v>
      </c>
      <c r="E32" s="27">
        <f>+'[3]Tasas Bogotá'!Q217</f>
        <v>40.228320391052812</v>
      </c>
      <c r="F32" s="27">
        <f>+'[3]Tasas Bogotá'!R217</f>
        <v>27.292226464903596</v>
      </c>
      <c r="G32" s="27">
        <f>+'[3]Tasas Bogotá'!S217</f>
        <v>22.151744759528832</v>
      </c>
      <c r="H32" s="27">
        <f>+'[3]Tasas Bogotá'!T217</f>
        <v>13.670903534746198</v>
      </c>
      <c r="I32" s="27">
        <f>+'[3]Tasas Bogotá'!U217</f>
        <v>31.594704138543218</v>
      </c>
      <c r="J32" s="34">
        <f>+'[3]Tasas Bogotá'!V217</f>
        <v>20.363941769316909</v>
      </c>
      <c r="K32" s="43">
        <f>+'[3]Tasas Bogotá'!W217</f>
        <v>19</v>
      </c>
      <c r="L32" s="18"/>
    </row>
    <row r="33" spans="1:14">
      <c r="A33" s="16"/>
      <c r="B33" s="11" t="str">
        <f>+'[3]Tasas Bogotá'!N218</f>
        <v>Barranquilla</v>
      </c>
      <c r="C33" s="27">
        <f>+'[3]Tasas Bogotá'!O218</f>
        <v>28.488360141965508</v>
      </c>
      <c r="D33" s="27">
        <f>+'[3]Tasas Bogotá'!P218</f>
        <v>29.823189840644886</v>
      </c>
      <c r="E33" s="27">
        <f>+'[3]Tasas Bogotá'!Q218</f>
        <v>29.369942471180771</v>
      </c>
      <c r="F33" s="27">
        <f>+'[3]Tasas Bogotá'!R218</f>
        <v>21.656644096153546</v>
      </c>
      <c r="G33" s="27">
        <f>+'[3]Tasas Bogotá'!S218</f>
        <v>13.395125508746231</v>
      </c>
      <c r="H33" s="27">
        <f>+'[3]Tasas Bogotá'!T218</f>
        <v>14.722999249505357</v>
      </c>
      <c r="I33" s="27">
        <f>+'[3]Tasas Bogotá'!U218</f>
        <v>21.557252586603774</v>
      </c>
      <c r="J33" s="34">
        <f>+'[3]Tasas Bogotá'!V218</f>
        <v>18.856139213658267</v>
      </c>
      <c r="K33" s="43">
        <f>+'[3]Tasas Bogotá'!W218</f>
        <v>20</v>
      </c>
      <c r="L33" s="18"/>
    </row>
    <row r="34" spans="1:14">
      <c r="A34" s="16"/>
      <c r="B34" s="11" t="str">
        <f>+'[3]Tasas Bogotá'!N219</f>
        <v>Valledupar</v>
      </c>
      <c r="C34" s="27">
        <f>+'[3]Tasas Bogotá'!O219</f>
        <v>0</v>
      </c>
      <c r="D34" s="27">
        <f>+'[3]Tasas Bogotá'!P219</f>
        <v>0</v>
      </c>
      <c r="E34" s="27">
        <f>+'[3]Tasas Bogotá'!Q219</f>
        <v>38.870097670328981</v>
      </c>
      <c r="F34" s="27">
        <f>+'[3]Tasas Bogotá'!R219</f>
        <v>40.023145610252286</v>
      </c>
      <c r="G34" s="27">
        <f>+'[3]Tasas Bogotá'!S219</f>
        <v>20.861188844209615</v>
      </c>
      <c r="H34" s="27">
        <f>+'[3]Tasas Bogotá'!T219</f>
        <v>23.046713732389254</v>
      </c>
      <c r="I34" s="27">
        <f>+'[3]Tasas Bogotá'!U219</f>
        <v>34.570650779395734</v>
      </c>
      <c r="J34" s="34">
        <f>+'[3]Tasas Bogotá'!V219</f>
        <v>18.558286525324576</v>
      </c>
      <c r="K34" s="43">
        <f>+'[3]Tasas Bogotá'!W219</f>
        <v>21</v>
      </c>
      <c r="L34" s="18"/>
    </row>
    <row r="35" spans="1:14">
      <c r="A35" s="16"/>
      <c r="B35" s="11" t="str">
        <f>+'[3]Tasas Bogotá'!N220</f>
        <v>Quibdó</v>
      </c>
      <c r="C35" s="27">
        <f>+'[3]Tasas Bogotá'!O220</f>
        <v>0</v>
      </c>
      <c r="D35" s="27">
        <f>+'[3]Tasas Bogotá'!P220</f>
        <v>0</v>
      </c>
      <c r="E35" s="27">
        <f>+'[3]Tasas Bogotá'!Q220</f>
        <v>32.093858885017426</v>
      </c>
      <c r="F35" s="27">
        <f>+'[3]Tasas Bogotá'!R220</f>
        <v>28.143090113201787</v>
      </c>
      <c r="G35" s="27">
        <f>+'[3]Tasas Bogotá'!S220</f>
        <v>20.064235605683535</v>
      </c>
      <c r="H35" s="27">
        <f>+'[3]Tasas Bogotá'!T220</f>
        <v>18.853872031331068</v>
      </c>
      <c r="I35" s="27">
        <f>+'[3]Tasas Bogotá'!U220</f>
        <v>22.702409094734264</v>
      </c>
      <c r="J35" s="34">
        <f>+'[3]Tasas Bogotá'!V220</f>
        <v>18.208767649885413</v>
      </c>
      <c r="K35" s="43">
        <f>+'[3]Tasas Bogotá'!W220</f>
        <v>22</v>
      </c>
      <c r="L35" s="18"/>
    </row>
    <row r="36" spans="1:14" ht="14.25" customHeight="1">
      <c r="A36" s="16"/>
      <c r="B36" s="11" t="str">
        <f>+'[3]Tasas Bogotá'!N221</f>
        <v>Cartagena</v>
      </c>
      <c r="C36" s="27">
        <f>+'[3]Tasas Bogotá'!O221</f>
        <v>17.864277534900022</v>
      </c>
      <c r="D36" s="27">
        <f>+'[3]Tasas Bogotá'!P221</f>
        <v>30.960186384353928</v>
      </c>
      <c r="E36" s="27">
        <f>+'[3]Tasas Bogotá'!Q221</f>
        <v>30.468041139054598</v>
      </c>
      <c r="F36" s="27">
        <f>+'[3]Tasas Bogotá'!R221</f>
        <v>26.717828801292093</v>
      </c>
      <c r="G36" s="27">
        <f>+'[3]Tasas Bogotá'!S221</f>
        <v>18.588987171768622</v>
      </c>
      <c r="H36" s="27">
        <f>+'[3]Tasas Bogotá'!T221</f>
        <v>22.36330413183844</v>
      </c>
      <c r="I36" s="27">
        <f>+'[3]Tasas Bogotá'!U221</f>
        <v>27.27861013381651</v>
      </c>
      <c r="J36" s="34">
        <f>+'[3]Tasas Bogotá'!V221</f>
        <v>16.935180983083207</v>
      </c>
      <c r="K36" s="43">
        <f>+'[3]Tasas Bogotá'!W221</f>
        <v>23</v>
      </c>
      <c r="L36" s="18"/>
    </row>
    <row r="37" spans="1:14">
      <c r="A37" s="16"/>
      <c r="B37" s="11" t="str">
        <f>+'[3]Tasas Bogotá'!N222</f>
        <v>San Andrés</v>
      </c>
      <c r="C37" s="27">
        <f>+'[3]Tasas Bogotá'!O222</f>
        <v>0</v>
      </c>
      <c r="D37" s="27">
        <f>+'[3]Tasas Bogotá'!P222</f>
        <v>0</v>
      </c>
      <c r="E37" s="27">
        <f>+'[3]Tasas Bogotá'!Q222</f>
        <v>22.743703023696138</v>
      </c>
      <c r="F37" s="27">
        <f>+'[3]Tasas Bogotá'!R222</f>
        <v>16.925995686948923</v>
      </c>
      <c r="G37" s="27">
        <f>+'[3]Tasas Bogotá'!S222</f>
        <v>6.498252941885216</v>
      </c>
      <c r="H37" s="27">
        <f>+'[3]Tasas Bogotá'!T222</f>
        <v>10.772729582761597</v>
      </c>
      <c r="I37" s="27">
        <f>+'[3]Tasas Bogotá'!U222</f>
        <v>4.059325583830768</v>
      </c>
      <c r="J37" s="34">
        <f>+'[3]Tasas Bogotá'!V222</f>
        <v>9.3912958721185245</v>
      </c>
      <c r="K37" s="43">
        <f>+'[3]Tasas Bogotá'!W222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Marzo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 codeName="Hoja10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B18" sqref="B18:K18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</row>
    <row r="7" spans="1:15">
      <c r="A7" s="16"/>
      <c r="B7" s="162"/>
      <c r="C7" s="167" t="s">
        <v>51</v>
      </c>
      <c r="D7" s="167"/>
      <c r="E7" s="167"/>
      <c r="F7" s="167"/>
      <c r="G7" s="167"/>
      <c r="H7" s="167"/>
      <c r="I7" s="167"/>
      <c r="J7" s="167"/>
      <c r="K7" s="167"/>
      <c r="L7" s="18"/>
      <c r="N7" s="9"/>
    </row>
    <row r="8" spans="1:15">
      <c r="A8" s="16"/>
      <c r="B8" s="162"/>
      <c r="C8" s="164" t="s">
        <v>167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65"/>
      <c r="K10" s="166" t="s">
        <v>162</v>
      </c>
      <c r="L10" s="18"/>
    </row>
    <row r="11" spans="1:15">
      <c r="A11" s="16"/>
      <c r="B11" s="11"/>
      <c r="C11" s="156">
        <f>+'Población en edad de trabajar %'!C11</f>
        <v>2004</v>
      </c>
      <c r="D11" s="156">
        <f>+'Población en edad de trabajar %'!D11</f>
        <v>2005</v>
      </c>
      <c r="E11" s="156">
        <f>+'Población en edad de trabajar %'!E11</f>
        <v>2006</v>
      </c>
      <c r="F11" s="156">
        <f>+'Población en edad de trabajar %'!F11</f>
        <v>2007</v>
      </c>
      <c r="G11" s="156">
        <f>+'Población en edad de trabajar %'!G11</f>
        <v>2008</v>
      </c>
      <c r="H11" s="156">
        <f>+'Población en edad de trabajar %'!H11</f>
        <v>2009</v>
      </c>
      <c r="I11" s="156">
        <f>+'Población en edad de trabajar %'!I11</f>
        <v>2010</v>
      </c>
      <c r="J11" s="156">
        <f>+'Población en edad de trabajar %'!J11</f>
        <v>2011</v>
      </c>
      <c r="K11" s="166"/>
      <c r="L11" s="18"/>
      <c r="O11" s="76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tr">
        <f>+'[3]Tasas Bogotá'!N230</f>
        <v>Pasto</v>
      </c>
      <c r="C13" s="27">
        <f>+'[3]Tasas Bogotá'!O230</f>
        <v>8.9262727665356945</v>
      </c>
      <c r="D13" s="27">
        <f>+'[3]Tasas Bogotá'!P230</f>
        <v>8.1220190393190208</v>
      </c>
      <c r="E13" s="27">
        <f>+'[3]Tasas Bogotá'!Q230</f>
        <v>13.212294229641094</v>
      </c>
      <c r="F13" s="27">
        <f>+'[3]Tasas Bogotá'!R230</f>
        <v>10.013154762144952</v>
      </c>
      <c r="G13" s="27">
        <f>+'[3]Tasas Bogotá'!S230</f>
        <v>8.7899655279452364</v>
      </c>
      <c r="H13" s="27">
        <f>+'[3]Tasas Bogotá'!T230</f>
        <v>12.491059296401101</v>
      </c>
      <c r="I13" s="27">
        <f>+'[3]Tasas Bogotá'!U230</f>
        <v>14.107500498850795</v>
      </c>
      <c r="J13" s="34">
        <f>+'[3]Tasas Bogotá'!V230</f>
        <v>13.626608702841239</v>
      </c>
      <c r="K13" s="43">
        <f>+'[3]Tasas Bogotá'!W230</f>
        <v>1</v>
      </c>
      <c r="L13" s="18"/>
    </row>
    <row r="14" spans="1:15">
      <c r="A14" s="16"/>
      <c r="B14" s="11" t="str">
        <f>+'[3]Tasas Bogotá'!N231</f>
        <v>Neiva</v>
      </c>
      <c r="C14" s="27">
        <f>+'[3]Tasas Bogotá'!O231</f>
        <v>0</v>
      </c>
      <c r="D14" s="27">
        <f>+'[3]Tasas Bogotá'!P231</f>
        <v>0</v>
      </c>
      <c r="E14" s="27">
        <f>+'[3]Tasas Bogotá'!Q231</f>
        <v>12.401606466717901</v>
      </c>
      <c r="F14" s="27">
        <f>+'[3]Tasas Bogotá'!R231</f>
        <v>15.315226216296404</v>
      </c>
      <c r="G14" s="27">
        <f>+'[3]Tasas Bogotá'!S231</f>
        <v>11.370323989198159</v>
      </c>
      <c r="H14" s="27">
        <f>+'[3]Tasas Bogotá'!T231</f>
        <v>8.9565043077526614</v>
      </c>
      <c r="I14" s="27">
        <f>+'[3]Tasas Bogotá'!U231</f>
        <v>14.541941402204525</v>
      </c>
      <c r="J14" s="34">
        <f>+'[3]Tasas Bogotá'!V231</f>
        <v>13.390079306438105</v>
      </c>
      <c r="K14" s="43">
        <f>+'[3]Tasas Bogotá'!W231</f>
        <v>2</v>
      </c>
      <c r="L14" s="18"/>
    </row>
    <row r="15" spans="1:15">
      <c r="A15" s="16"/>
      <c r="B15" s="11" t="str">
        <f>+'[3]Tasas Bogotá'!N232</f>
        <v>Bucaramanga</v>
      </c>
      <c r="C15" s="27">
        <f>+'[3]Tasas Bogotá'!O232</f>
        <v>14.73674031173084</v>
      </c>
      <c r="D15" s="27">
        <f>+'[3]Tasas Bogotá'!P232</f>
        <v>9.685306101755522</v>
      </c>
      <c r="E15" s="27">
        <f>+'[3]Tasas Bogotá'!Q232</f>
        <v>5.9957570030323399</v>
      </c>
      <c r="F15" s="27">
        <f>+'[3]Tasas Bogotá'!R232</f>
        <v>6.3379217171955755</v>
      </c>
      <c r="G15" s="27">
        <f>+'[3]Tasas Bogotá'!S232</f>
        <v>2.1732897414352674</v>
      </c>
      <c r="H15" s="27">
        <f>+'[3]Tasas Bogotá'!T232</f>
        <v>8.0791134294533666</v>
      </c>
      <c r="I15" s="27">
        <f>+'[3]Tasas Bogotá'!U232</f>
        <v>10.039636996381068</v>
      </c>
      <c r="J15" s="34">
        <f>+'[3]Tasas Bogotá'!V232</f>
        <v>12.665278275836334</v>
      </c>
      <c r="K15" s="43">
        <f>+'[3]Tasas Bogotá'!W232</f>
        <v>3</v>
      </c>
      <c r="L15" s="18"/>
    </row>
    <row r="16" spans="1:15">
      <c r="A16" s="16"/>
      <c r="B16" s="12" t="str">
        <f>+'[3]Tasas Bogotá'!N233</f>
        <v>Bogotá</v>
      </c>
      <c r="C16" s="48">
        <f>+'[3]Tasas Bogotá'!O233</f>
        <v>15.787100631706272</v>
      </c>
      <c r="D16" s="48">
        <f>+'[3]Tasas Bogotá'!P233</f>
        <v>15.880042118304715</v>
      </c>
      <c r="E16" s="48">
        <f>+'[3]Tasas Bogotá'!Q233</f>
        <v>8.6640210262511896</v>
      </c>
      <c r="F16" s="48">
        <f>+'[3]Tasas Bogotá'!R233</f>
        <v>8.901751093893381</v>
      </c>
      <c r="G16" s="48">
        <f>+'[3]Tasas Bogotá'!S233</f>
        <v>7.2888716317804496</v>
      </c>
      <c r="H16" s="48">
        <f>+'[3]Tasas Bogotá'!T233</f>
        <v>8.2108883320857995</v>
      </c>
      <c r="I16" s="48">
        <f>+'[3]Tasas Bogotá'!U233</f>
        <v>12.699081999462503</v>
      </c>
      <c r="J16" s="48">
        <f>+'[3]Tasas Bogotá'!V233</f>
        <v>12.45520658356566</v>
      </c>
      <c r="K16" s="98">
        <f>+'[3]Tasas Bogotá'!W233</f>
        <v>4</v>
      </c>
      <c r="L16" s="18"/>
    </row>
    <row r="17" spans="1:15">
      <c r="A17" s="16"/>
      <c r="B17" s="11" t="str">
        <f>+'[3]Tasas Bogotá'!N234</f>
        <v>Medellín</v>
      </c>
      <c r="C17" s="27">
        <f>+'[3]Tasas Bogotá'!O234</f>
        <v>11.925956332962114</v>
      </c>
      <c r="D17" s="27">
        <f>+'[3]Tasas Bogotá'!P234</f>
        <v>6.2594163613361813</v>
      </c>
      <c r="E17" s="27">
        <f>+'[3]Tasas Bogotá'!Q234</f>
        <v>6.7137078550122036</v>
      </c>
      <c r="F17" s="27">
        <f>+'[3]Tasas Bogotá'!R234</f>
        <v>8.36157569204879</v>
      </c>
      <c r="G17" s="27">
        <f>+'[3]Tasas Bogotá'!S234</f>
        <v>8.5913602284609603</v>
      </c>
      <c r="H17" s="27">
        <f>+'[3]Tasas Bogotá'!T234</f>
        <v>10.219505606471184</v>
      </c>
      <c r="I17" s="27">
        <f>+'[3]Tasas Bogotá'!U234</f>
        <v>11.223190745985756</v>
      </c>
      <c r="J17" s="34">
        <f>+'[3]Tasas Bogotá'!V234</f>
        <v>10.812067115627686</v>
      </c>
      <c r="K17" s="43">
        <f>+'[3]Tasas Bogotá'!W234</f>
        <v>5</v>
      </c>
      <c r="L17" s="18"/>
    </row>
    <row r="18" spans="1:15">
      <c r="A18" s="16"/>
      <c r="B18" s="11" t="str">
        <f>+'[3]Tasas Bogotá'!N235</f>
        <v>Ibagué</v>
      </c>
      <c r="C18" s="27">
        <f>+'[3]Tasas Bogotá'!O235</f>
        <v>20.094741536677187</v>
      </c>
      <c r="D18" s="27">
        <f>+'[3]Tasas Bogotá'!P235</f>
        <v>14.831503519716449</v>
      </c>
      <c r="E18" s="27">
        <f>+'[3]Tasas Bogotá'!Q235</f>
        <v>13.935863247863251</v>
      </c>
      <c r="F18" s="27">
        <f>+'[3]Tasas Bogotá'!R235</f>
        <v>14.3324535675597</v>
      </c>
      <c r="G18" s="27">
        <f>+'[3]Tasas Bogotá'!S235</f>
        <v>10.657435515528656</v>
      </c>
      <c r="H18" s="27">
        <f>+'[3]Tasas Bogotá'!T235</f>
        <v>13.411138048806384</v>
      </c>
      <c r="I18" s="27">
        <f>+'[3]Tasas Bogotá'!U235</f>
        <v>10.892437698925628</v>
      </c>
      <c r="J18" s="34">
        <f>+'[3]Tasas Bogotá'!V235</f>
        <v>10.801115755667261</v>
      </c>
      <c r="K18" s="43">
        <f>+'[3]Tasas Bogotá'!W235</f>
        <v>6</v>
      </c>
      <c r="L18" s="18"/>
    </row>
    <row r="19" spans="1:15">
      <c r="A19" s="16"/>
      <c r="B19" s="11" t="str">
        <f>+'[3]Tasas Bogotá'!N236</f>
        <v>Colombia</v>
      </c>
      <c r="C19" s="27">
        <f>+'[3]Tasas Bogotá'!O236</f>
        <v>12.833341719364451</v>
      </c>
      <c r="D19" s="27">
        <f>+'[3]Tasas Bogotá'!P236</f>
        <v>11.39639795496794</v>
      </c>
      <c r="E19" s="27">
        <f>+'[3]Tasas Bogotá'!Q236</f>
        <v>11.754959358052423</v>
      </c>
      <c r="F19" s="27">
        <f>+'[3]Tasas Bogotá'!R236</f>
        <v>10.803994832544522</v>
      </c>
      <c r="G19" s="27">
        <f>+'[3]Tasas Bogotá'!S236</f>
        <v>7.8192871225280234</v>
      </c>
      <c r="H19" s="27">
        <f>+'[3]Tasas Bogotá'!T236</f>
        <v>9.8256363471251671</v>
      </c>
      <c r="I19" s="27">
        <f>+'[3]Tasas Bogotá'!U236</f>
        <v>10.049886173640893</v>
      </c>
      <c r="J19" s="34">
        <f>+'[3]Tasas Bogotá'!V236</f>
        <v>10.582776397761634</v>
      </c>
      <c r="K19" s="43" t="str">
        <f>+'[3]Tasas Bogotá'!W236</f>
        <v/>
      </c>
      <c r="L19" s="18"/>
      <c r="O19" s="114"/>
    </row>
    <row r="20" spans="1:15">
      <c r="A20" s="16"/>
      <c r="B20" s="11" t="str">
        <f>+'[3]Tasas Bogotá'!N237</f>
        <v>Armenia</v>
      </c>
      <c r="C20" s="27">
        <f>+'[3]Tasas Bogotá'!O237</f>
        <v>0</v>
      </c>
      <c r="D20" s="27">
        <f>+'[3]Tasas Bogotá'!P237</f>
        <v>0</v>
      </c>
      <c r="E20" s="27">
        <f>+'[3]Tasas Bogotá'!Q237</f>
        <v>13.810725716218681</v>
      </c>
      <c r="F20" s="27">
        <f>+'[3]Tasas Bogotá'!R237</f>
        <v>13.821343240509885</v>
      </c>
      <c r="G20" s="27">
        <f>+'[3]Tasas Bogotá'!S237</f>
        <v>8.5484709006649595</v>
      </c>
      <c r="H20" s="27">
        <f>+'[3]Tasas Bogotá'!T237</f>
        <v>13.664539586144297</v>
      </c>
      <c r="I20" s="27">
        <f>+'[3]Tasas Bogotá'!U237</f>
        <v>8.0420761310598774</v>
      </c>
      <c r="J20" s="34">
        <f>+'[3]Tasas Bogotá'!V237</f>
        <v>9.8544184479194179</v>
      </c>
      <c r="K20" s="43">
        <f>+'[3]Tasas Bogotá'!W237</f>
        <v>7</v>
      </c>
      <c r="L20" s="18"/>
      <c r="O20" s="114"/>
    </row>
    <row r="21" spans="1:15">
      <c r="A21" s="16"/>
      <c r="B21" s="11" t="str">
        <f>+'[3]Tasas Bogotá'!N238</f>
        <v>Cúcuta</v>
      </c>
      <c r="C21" s="27">
        <f>+'[3]Tasas Bogotá'!O238</f>
        <v>12.612953330151363</v>
      </c>
      <c r="D21" s="27">
        <f>+'[3]Tasas Bogotá'!P238</f>
        <v>7.9260917861836715</v>
      </c>
      <c r="E21" s="27">
        <f>+'[3]Tasas Bogotá'!Q238</f>
        <v>10.503851031772298</v>
      </c>
      <c r="F21" s="27">
        <f>+'[3]Tasas Bogotá'!R238</f>
        <v>11.624386560966403</v>
      </c>
      <c r="G21" s="27">
        <f>+'[3]Tasas Bogotá'!S238</f>
        <v>5.7260965014713445</v>
      </c>
      <c r="H21" s="27">
        <f>+'[3]Tasas Bogotá'!T238</f>
        <v>7.9092058014833366</v>
      </c>
      <c r="I21" s="27">
        <f>+'[3]Tasas Bogotá'!U238</f>
        <v>11.705911064579519</v>
      </c>
      <c r="J21" s="34">
        <f>+'[3]Tasas Bogotá'!V238</f>
        <v>8.7376205552768571</v>
      </c>
      <c r="K21" s="43">
        <f>+'[3]Tasas Bogotá'!W238</f>
        <v>8</v>
      </c>
      <c r="L21" s="18"/>
      <c r="O21" s="114"/>
    </row>
    <row r="22" spans="1:15">
      <c r="A22" s="16"/>
      <c r="B22" s="11" t="str">
        <f>+'[3]Tasas Bogotá'!N239</f>
        <v>Manizales</v>
      </c>
      <c r="C22" s="27">
        <f>+'[3]Tasas Bogotá'!O239</f>
        <v>13.542068300137505</v>
      </c>
      <c r="D22" s="27">
        <f>+'[3]Tasas Bogotá'!P239</f>
        <v>10.446009829686256</v>
      </c>
      <c r="E22" s="27">
        <f>+'[3]Tasas Bogotá'!Q239</f>
        <v>9.0470930816347028</v>
      </c>
      <c r="F22" s="27">
        <f>+'[3]Tasas Bogotá'!R239</f>
        <v>12.562237586197597</v>
      </c>
      <c r="G22" s="27">
        <f>+'[3]Tasas Bogotá'!S239</f>
        <v>6.4698159792930072</v>
      </c>
      <c r="H22" s="27">
        <f>+'[3]Tasas Bogotá'!T239</f>
        <v>9.1300009908872539</v>
      </c>
      <c r="I22" s="27">
        <f>+'[3]Tasas Bogotá'!U239</f>
        <v>6.6903266113637141</v>
      </c>
      <c r="J22" s="34">
        <f>+'[3]Tasas Bogotá'!V239</f>
        <v>8.679423686002762</v>
      </c>
      <c r="K22" s="43">
        <f>+'[3]Tasas Bogotá'!W239</f>
        <v>9</v>
      </c>
      <c r="L22" s="18"/>
      <c r="O22" s="114"/>
    </row>
    <row r="23" spans="1:15">
      <c r="A23" s="16"/>
      <c r="B23" s="11" t="str">
        <f>+'[3]Tasas Bogotá'!N240</f>
        <v>Cali</v>
      </c>
      <c r="C23" s="27">
        <f>+'[3]Tasas Bogotá'!O240</f>
        <v>11.558066014852685</v>
      </c>
      <c r="D23" s="27">
        <f>+'[3]Tasas Bogotá'!P240</f>
        <v>17.061010799640442</v>
      </c>
      <c r="E23" s="27">
        <f>+'[3]Tasas Bogotá'!Q240</f>
        <v>13.186488694226304</v>
      </c>
      <c r="F23" s="27">
        <f>+'[3]Tasas Bogotá'!R240</f>
        <v>13.150065415919546</v>
      </c>
      <c r="G23" s="27">
        <f>+'[3]Tasas Bogotá'!S240</f>
        <v>12.331101359285974</v>
      </c>
      <c r="H23" s="27">
        <f>+'[3]Tasas Bogotá'!T240</f>
        <v>15.666345765724232</v>
      </c>
      <c r="I23" s="27">
        <f>+'[3]Tasas Bogotá'!U240</f>
        <v>12.301480955452051</v>
      </c>
      <c r="J23" s="34">
        <f>+'[3]Tasas Bogotá'!V240</f>
        <v>8.159784679397081</v>
      </c>
      <c r="K23" s="43">
        <f>+'[3]Tasas Bogotá'!W240</f>
        <v>10</v>
      </c>
      <c r="L23" s="18"/>
      <c r="O23" s="114"/>
    </row>
    <row r="24" spans="1:15">
      <c r="A24" s="16"/>
      <c r="B24" s="11" t="str">
        <f>+'[3]Tasas Bogotá'!N241</f>
        <v>Pereira</v>
      </c>
      <c r="C24" s="27">
        <f>+'[3]Tasas Bogotá'!O241</f>
        <v>12.649930881689</v>
      </c>
      <c r="D24" s="27">
        <f>+'[3]Tasas Bogotá'!P241</f>
        <v>14.115451450660998</v>
      </c>
      <c r="E24" s="27">
        <f>+'[3]Tasas Bogotá'!Q241</f>
        <v>7.8269671104198659</v>
      </c>
      <c r="F24" s="27">
        <f>+'[3]Tasas Bogotá'!R241</f>
        <v>7.0649674239378832</v>
      </c>
      <c r="G24" s="27">
        <f>+'[3]Tasas Bogotá'!S241</f>
        <v>5.0286076068095484</v>
      </c>
      <c r="H24" s="27">
        <f>+'[3]Tasas Bogotá'!T241</f>
        <v>6.4452900553983588</v>
      </c>
      <c r="I24" s="27">
        <f>+'[3]Tasas Bogotá'!U241</f>
        <v>8.0326013660836022</v>
      </c>
      <c r="J24" s="34">
        <f>+'[3]Tasas Bogotá'!V241</f>
        <v>7.2996615579561954</v>
      </c>
      <c r="K24" s="43">
        <f>+'[3]Tasas Bogotá'!W241</f>
        <v>11</v>
      </c>
      <c r="L24" s="18"/>
      <c r="O24" s="32"/>
    </row>
    <row r="25" spans="1:15">
      <c r="A25" s="16"/>
      <c r="B25" s="11" t="str">
        <f>+'[3]Tasas Bogotá'!N242</f>
        <v>Sincelejo</v>
      </c>
      <c r="C25" s="27">
        <f>+'[3]Tasas Bogotá'!O242</f>
        <v>0</v>
      </c>
      <c r="D25" s="27">
        <f>+'[3]Tasas Bogotá'!P242</f>
        <v>0</v>
      </c>
      <c r="E25" s="27">
        <f>+'[3]Tasas Bogotá'!Q242</f>
        <v>14.302916918265558</v>
      </c>
      <c r="F25" s="27">
        <f>+'[3]Tasas Bogotá'!R242</f>
        <v>12.996860524799336</v>
      </c>
      <c r="G25" s="27">
        <f>+'[3]Tasas Bogotá'!S242</f>
        <v>4.9856621047098812</v>
      </c>
      <c r="H25" s="27">
        <f>+'[3]Tasas Bogotá'!T242</f>
        <v>5.0215165938579904</v>
      </c>
      <c r="I25" s="27">
        <f>+'[3]Tasas Bogotá'!U242</f>
        <v>7.3469269619831827</v>
      </c>
      <c r="J25" s="34">
        <f>+'[3]Tasas Bogotá'!V242</f>
        <v>6.6145206356919619</v>
      </c>
      <c r="K25" s="43">
        <f>+'[3]Tasas Bogotá'!W242</f>
        <v>12</v>
      </c>
      <c r="L25" s="18"/>
    </row>
    <row r="26" spans="1:15">
      <c r="A26" s="16"/>
      <c r="B26" s="11" t="str">
        <f>+'[3]Tasas Bogotá'!N243</f>
        <v>Popayán</v>
      </c>
      <c r="C26" s="27">
        <f>+'[3]Tasas Bogotá'!O243</f>
        <v>0</v>
      </c>
      <c r="D26" s="27">
        <f>+'[3]Tasas Bogotá'!P243</f>
        <v>0</v>
      </c>
      <c r="E26" s="27">
        <f>+'[3]Tasas Bogotá'!Q243</f>
        <v>17.229351257765561</v>
      </c>
      <c r="F26" s="27">
        <f>+'[3]Tasas Bogotá'!R243</f>
        <v>14.776765467394609</v>
      </c>
      <c r="G26" s="27">
        <f>+'[3]Tasas Bogotá'!S243</f>
        <v>5.5855991791652837</v>
      </c>
      <c r="H26" s="27">
        <f>+'[3]Tasas Bogotá'!T243</f>
        <v>10.844429784205136</v>
      </c>
      <c r="I26" s="27">
        <f>+'[3]Tasas Bogotá'!U243</f>
        <v>7.9285718443154893</v>
      </c>
      <c r="J26" s="34">
        <f>+'[3]Tasas Bogotá'!V243</f>
        <v>6.4240039350713234</v>
      </c>
      <c r="K26" s="43">
        <f>+'[3]Tasas Bogotá'!W243</f>
        <v>13</v>
      </c>
      <c r="L26" s="18"/>
    </row>
    <row r="27" spans="1:15">
      <c r="A27" s="16"/>
      <c r="B27" s="11" t="str">
        <f>+'[3]Tasas Bogotá'!N244</f>
        <v>Tunja</v>
      </c>
      <c r="C27" s="27">
        <f>+'[3]Tasas Bogotá'!O244</f>
        <v>0</v>
      </c>
      <c r="D27" s="27">
        <f>+'[3]Tasas Bogotá'!P244</f>
        <v>0</v>
      </c>
      <c r="E27" s="27">
        <f>+'[3]Tasas Bogotá'!Q244</f>
        <v>13.580628860769936</v>
      </c>
      <c r="F27" s="27">
        <f>+'[3]Tasas Bogotá'!R244</f>
        <v>8.4867769763824086</v>
      </c>
      <c r="G27" s="27">
        <f>+'[3]Tasas Bogotá'!S244</f>
        <v>4.7943842142278958</v>
      </c>
      <c r="H27" s="27">
        <f>+'[3]Tasas Bogotá'!T244</f>
        <v>3.5662102227911614</v>
      </c>
      <c r="I27" s="27">
        <f>+'[3]Tasas Bogotá'!U244</f>
        <v>7.3266116200780456</v>
      </c>
      <c r="J27" s="34">
        <f>+'[3]Tasas Bogotá'!V244</f>
        <v>5.8978563429851212</v>
      </c>
      <c r="K27" s="43">
        <f>+'[3]Tasas Bogotá'!W244</f>
        <v>14</v>
      </c>
      <c r="L27" s="18"/>
    </row>
    <row r="28" spans="1:15">
      <c r="A28" s="16"/>
      <c r="B28" s="11" t="str">
        <f>+'[3]Tasas Bogotá'!N245</f>
        <v>Riohacha</v>
      </c>
      <c r="C28" s="27">
        <f>+'[3]Tasas Bogotá'!O245</f>
        <v>0</v>
      </c>
      <c r="D28" s="27">
        <f>+'[3]Tasas Bogotá'!P245</f>
        <v>0</v>
      </c>
      <c r="E28" s="27">
        <f>+'[3]Tasas Bogotá'!Q245</f>
        <v>12.046891775321621</v>
      </c>
      <c r="F28" s="27">
        <f>+'[3]Tasas Bogotá'!R245</f>
        <v>13.656096140610941</v>
      </c>
      <c r="G28" s="27">
        <f>+'[3]Tasas Bogotá'!S245</f>
        <v>9.4949955227281162</v>
      </c>
      <c r="H28" s="27">
        <f>+'[3]Tasas Bogotá'!T245</f>
        <v>7.7505956606068276</v>
      </c>
      <c r="I28" s="27">
        <f>+'[3]Tasas Bogotá'!U245</f>
        <v>7.5012961158001685</v>
      </c>
      <c r="J28" s="34">
        <f>+'[3]Tasas Bogotá'!V245</f>
        <v>4.4785713179375186</v>
      </c>
      <c r="K28" s="43">
        <f>+'[3]Tasas Bogotá'!W245</f>
        <v>15</v>
      </c>
      <c r="L28" s="18"/>
    </row>
    <row r="29" spans="1:15">
      <c r="A29" s="16"/>
      <c r="B29" s="11" t="str">
        <f>+'[3]Tasas Bogotá'!N246</f>
        <v>Barranquilla</v>
      </c>
      <c r="C29" s="27">
        <f>+'[3]Tasas Bogotá'!O246</f>
        <v>7.3801407722670911</v>
      </c>
      <c r="D29" s="27">
        <f>+'[3]Tasas Bogotá'!P246</f>
        <v>2.7860574092035884</v>
      </c>
      <c r="E29" s="27">
        <f>+'[3]Tasas Bogotá'!Q246</f>
        <v>5.17051227695704</v>
      </c>
      <c r="F29" s="27">
        <f>+'[3]Tasas Bogotá'!R246</f>
        <v>3.1125211105323807</v>
      </c>
      <c r="G29" s="27">
        <f>+'[3]Tasas Bogotá'!S246</f>
        <v>2.8523356458266371</v>
      </c>
      <c r="H29" s="27">
        <f>+'[3]Tasas Bogotá'!T246</f>
        <v>2.2820580609947472</v>
      </c>
      <c r="I29" s="27">
        <f>+'[3]Tasas Bogotá'!U246</f>
        <v>4.7767565079031735</v>
      </c>
      <c r="J29" s="34">
        <f>+'[3]Tasas Bogotá'!V246</f>
        <v>4.0211559512631458</v>
      </c>
      <c r="K29" s="43">
        <f>+'[3]Tasas Bogotá'!W246</f>
        <v>16</v>
      </c>
      <c r="L29" s="18"/>
    </row>
    <row r="30" spans="1:15">
      <c r="A30" s="16"/>
      <c r="B30" s="11" t="str">
        <f>+'[3]Tasas Bogotá'!N247</f>
        <v>Quibdó</v>
      </c>
      <c r="C30" s="27">
        <f>+'[3]Tasas Bogotá'!O247</f>
        <v>0</v>
      </c>
      <c r="D30" s="27">
        <f>+'[3]Tasas Bogotá'!P247</f>
        <v>0</v>
      </c>
      <c r="E30" s="27">
        <f>+'[3]Tasas Bogotá'!Q247</f>
        <v>8.0738240418118465</v>
      </c>
      <c r="F30" s="27">
        <f>+'[3]Tasas Bogotá'!R247</f>
        <v>2.8886960336458221</v>
      </c>
      <c r="G30" s="27">
        <f>+'[3]Tasas Bogotá'!S247</f>
        <v>3.0662171426424871</v>
      </c>
      <c r="H30" s="27">
        <f>+'[3]Tasas Bogotá'!T247</f>
        <v>2.4443923747677783</v>
      </c>
      <c r="I30" s="27">
        <f>+'[3]Tasas Bogotá'!U247</f>
        <v>1.9730248712828868</v>
      </c>
      <c r="J30" s="34">
        <f>+'[3]Tasas Bogotá'!V247</f>
        <v>3.8826051600502698</v>
      </c>
      <c r="K30" s="43">
        <f>+'[3]Tasas Bogotá'!W247</f>
        <v>17</v>
      </c>
      <c r="L30" s="18"/>
    </row>
    <row r="31" spans="1:15">
      <c r="A31" s="16"/>
      <c r="B31" s="11" t="str">
        <f>+'[3]Tasas Bogotá'!N248</f>
        <v>Santa Marta</v>
      </c>
      <c r="C31" s="27">
        <f>+'[3]Tasas Bogotá'!O248</f>
        <v>0</v>
      </c>
      <c r="D31" s="27">
        <f>+'[3]Tasas Bogotá'!P248</f>
        <v>0</v>
      </c>
      <c r="E31" s="27">
        <f>+'[3]Tasas Bogotá'!Q248</f>
        <v>8.7639562966739906</v>
      </c>
      <c r="F31" s="27">
        <f>+'[3]Tasas Bogotá'!R248</f>
        <v>8.5275776818671858</v>
      </c>
      <c r="G31" s="27">
        <f>+'[3]Tasas Bogotá'!S248</f>
        <v>3.4327182535748464</v>
      </c>
      <c r="H31" s="27">
        <f>+'[3]Tasas Bogotá'!T248</f>
        <v>4.2923770262716596</v>
      </c>
      <c r="I31" s="27">
        <f>+'[3]Tasas Bogotá'!U248</f>
        <v>4.6100805310417581</v>
      </c>
      <c r="J31" s="34">
        <f>+'[3]Tasas Bogotá'!V248</f>
        <v>3.84530053776259</v>
      </c>
      <c r="K31" s="43">
        <f>+'[3]Tasas Bogotá'!W248</f>
        <v>18</v>
      </c>
      <c r="L31" s="18"/>
    </row>
    <row r="32" spans="1:15">
      <c r="A32" s="16"/>
      <c r="B32" s="11" t="str">
        <f>+'[3]Tasas Bogotá'!N249</f>
        <v>Montería</v>
      </c>
      <c r="C32" s="27">
        <f>+'[3]Tasas Bogotá'!O249</f>
        <v>14.823505312066446</v>
      </c>
      <c r="D32" s="27">
        <f>+'[3]Tasas Bogotá'!P249</f>
        <v>13.781990739674278</v>
      </c>
      <c r="E32" s="27">
        <f>+'[3]Tasas Bogotá'!Q249</f>
        <v>11.40153603590532</v>
      </c>
      <c r="F32" s="27">
        <f>+'[3]Tasas Bogotá'!R249</f>
        <v>9.9716508512575892</v>
      </c>
      <c r="G32" s="27">
        <f>+'[3]Tasas Bogotá'!S249</f>
        <v>5.2955657336443638</v>
      </c>
      <c r="H32" s="27">
        <f>+'[3]Tasas Bogotá'!T249</f>
        <v>4.1381158366190718</v>
      </c>
      <c r="I32" s="27">
        <f>+'[3]Tasas Bogotá'!U249</f>
        <v>5.1665595133469768</v>
      </c>
      <c r="J32" s="34">
        <f>+'[3]Tasas Bogotá'!V249</f>
        <v>3.6856750738193633</v>
      </c>
      <c r="K32" s="43">
        <f>+'[3]Tasas Bogotá'!W249</f>
        <v>19</v>
      </c>
      <c r="L32" s="18"/>
    </row>
    <row r="33" spans="1:14">
      <c r="A33" s="16"/>
      <c r="B33" s="11" t="str">
        <f>+'[3]Tasas Bogotá'!N250</f>
        <v>Villavicencio</v>
      </c>
      <c r="C33" s="27">
        <f>+'[3]Tasas Bogotá'!O250</f>
        <v>11.511039278443768</v>
      </c>
      <c r="D33" s="27">
        <f>+'[3]Tasas Bogotá'!P250</f>
        <v>10.605210653682697</v>
      </c>
      <c r="E33" s="27">
        <f>+'[3]Tasas Bogotá'!Q250</f>
        <v>11.185882247586783</v>
      </c>
      <c r="F33" s="27">
        <f>+'[3]Tasas Bogotá'!R250</f>
        <v>8.7651426128731647</v>
      </c>
      <c r="G33" s="27">
        <f>+'[3]Tasas Bogotá'!S250</f>
        <v>2.8360448151512654</v>
      </c>
      <c r="H33" s="27">
        <f>+'[3]Tasas Bogotá'!T250</f>
        <v>8.8011095843741067</v>
      </c>
      <c r="I33" s="27">
        <f>+'[3]Tasas Bogotá'!U250</f>
        <v>4.7114826647281269</v>
      </c>
      <c r="J33" s="34">
        <f>+'[3]Tasas Bogotá'!V250</f>
        <v>3.563019549608855</v>
      </c>
      <c r="K33" s="43">
        <f>+'[3]Tasas Bogotá'!W250</f>
        <v>20</v>
      </c>
      <c r="L33" s="18"/>
    </row>
    <row r="34" spans="1:14">
      <c r="A34" s="16"/>
      <c r="B34" s="11" t="str">
        <f>+'[3]Tasas Bogotá'!N251</f>
        <v>Florencia</v>
      </c>
      <c r="C34" s="27">
        <f>+'[3]Tasas Bogotá'!O251</f>
        <v>0</v>
      </c>
      <c r="D34" s="27">
        <f>+'[3]Tasas Bogotá'!P251</f>
        <v>0</v>
      </c>
      <c r="E34" s="27">
        <f>+'[3]Tasas Bogotá'!Q251</f>
        <v>13.138156907845392</v>
      </c>
      <c r="F34" s="27">
        <f>+'[3]Tasas Bogotá'!R251</f>
        <v>11.126890944739278</v>
      </c>
      <c r="G34" s="27">
        <f>+'[3]Tasas Bogotá'!S251</f>
        <v>3.2706511053414338</v>
      </c>
      <c r="H34" s="27">
        <f>+'[3]Tasas Bogotá'!T251</f>
        <v>0.89836768735851313</v>
      </c>
      <c r="I34" s="27">
        <f>+'[3]Tasas Bogotá'!U251</f>
        <v>2.149928020765592</v>
      </c>
      <c r="J34" s="34">
        <f>+'[3]Tasas Bogotá'!V251</f>
        <v>3.4922488851136126</v>
      </c>
      <c r="K34" s="43">
        <f>+'[3]Tasas Bogotá'!W251</f>
        <v>21</v>
      </c>
      <c r="L34" s="18"/>
    </row>
    <row r="35" spans="1:14">
      <c r="A35" s="16"/>
      <c r="B35" s="11" t="str">
        <f>+'[3]Tasas Bogotá'!N252</f>
        <v>Valledupar</v>
      </c>
      <c r="C35" s="27">
        <f>+'[3]Tasas Bogotá'!O252</f>
        <v>0</v>
      </c>
      <c r="D35" s="27">
        <f>+'[3]Tasas Bogotá'!P252</f>
        <v>0</v>
      </c>
      <c r="E35" s="27">
        <f>+'[3]Tasas Bogotá'!Q252</f>
        <v>8.3464695833102294</v>
      </c>
      <c r="F35" s="27">
        <f>+'[3]Tasas Bogotá'!R252</f>
        <v>5.3717306825518651</v>
      </c>
      <c r="G35" s="27">
        <f>+'[3]Tasas Bogotá'!S252</f>
        <v>1.0676634176164463</v>
      </c>
      <c r="H35" s="27">
        <f>+'[3]Tasas Bogotá'!T252</f>
        <v>1.7351941098001957</v>
      </c>
      <c r="I35" s="27">
        <f>+'[3]Tasas Bogotá'!U252</f>
        <v>7.2513070113541618</v>
      </c>
      <c r="J35" s="34">
        <f>+'[3]Tasas Bogotá'!V252</f>
        <v>2.7525923662403353</v>
      </c>
      <c r="K35" s="43">
        <f>+'[3]Tasas Bogotá'!W252</f>
        <v>22</v>
      </c>
      <c r="L35" s="18"/>
    </row>
    <row r="36" spans="1:14" ht="14.25" customHeight="1">
      <c r="A36" s="16"/>
      <c r="B36" s="11" t="str">
        <f>+'[3]Tasas Bogotá'!N253</f>
        <v>Cartagena</v>
      </c>
      <c r="C36" s="27">
        <f>+'[3]Tasas Bogotá'!O253</f>
        <v>4.0145879736074699</v>
      </c>
      <c r="D36" s="27">
        <f>+'[3]Tasas Bogotá'!P253</f>
        <v>5.5636798838374357</v>
      </c>
      <c r="E36" s="27">
        <f>+'[3]Tasas Bogotá'!Q253</f>
        <v>8.1610424828159864</v>
      </c>
      <c r="F36" s="27">
        <f>+'[3]Tasas Bogotá'!R253</f>
        <v>4.5203802767273551</v>
      </c>
      <c r="G36" s="27">
        <f>+'[3]Tasas Bogotá'!S253</f>
        <v>2.0355670819246976</v>
      </c>
      <c r="H36" s="27">
        <f>+'[3]Tasas Bogotá'!T253</f>
        <v>2.1416622965987284</v>
      </c>
      <c r="I36" s="27">
        <f>+'[3]Tasas Bogotá'!U253</f>
        <v>2.1238986277762075</v>
      </c>
      <c r="J36" s="34">
        <f>+'[3]Tasas Bogotá'!V253</f>
        <v>2.6925243736404756</v>
      </c>
      <c r="K36" s="43">
        <f>+'[3]Tasas Bogotá'!W253</f>
        <v>23</v>
      </c>
      <c r="L36" s="18"/>
    </row>
    <row r="37" spans="1:14">
      <c r="A37" s="16"/>
      <c r="B37" s="11" t="str">
        <f>+'[3]Tasas Bogotá'!N254</f>
        <v>San Andrés</v>
      </c>
      <c r="C37" s="27">
        <f>+'[3]Tasas Bogotá'!O254</f>
        <v>0</v>
      </c>
      <c r="D37" s="27">
        <f>+'[3]Tasas Bogotá'!P254</f>
        <v>0</v>
      </c>
      <c r="E37" s="27">
        <f>+'[3]Tasas Bogotá'!Q254</f>
        <v>6.7961443571059714</v>
      </c>
      <c r="F37" s="27">
        <f>+'[3]Tasas Bogotá'!R254</f>
        <v>4.2871181721398735</v>
      </c>
      <c r="G37" s="27">
        <f>+'[3]Tasas Bogotá'!S254</f>
        <v>1.8260438839578559</v>
      </c>
      <c r="H37" s="27">
        <f>+'[3]Tasas Bogotá'!T254</f>
        <v>2.1243075672104488</v>
      </c>
      <c r="I37" s="27">
        <f>+'[3]Tasas Bogotá'!U254</f>
        <v>1.2815478060529899</v>
      </c>
      <c r="J37" s="34">
        <f>+'[3]Tasas Bogotá'!V254</f>
        <v>2.4404210731517129</v>
      </c>
      <c r="K37" s="43">
        <f>+'[3]Tasas Bogotá'!W254</f>
        <v>24</v>
      </c>
      <c r="L37" s="18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3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3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3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3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3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3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3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3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Marzo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 codeName="Hoja11">
    <tabColor rgb="FF53722D"/>
  </sheetPr>
  <dimension ref="A1:O53"/>
  <sheetViews>
    <sheetView zoomScaleNormal="100" zoomScaleSheetLayoutView="100" workbookViewId="0">
      <pane ySplit="11" topLeftCell="A54" activePane="bottomLeft" state="frozen"/>
      <selection activeCell="G19" sqref="G19"/>
      <selection pane="bottomLeft" activeCell="J14" sqref="J14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</row>
    <row r="6" spans="1:15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</row>
    <row r="7" spans="1:15">
      <c r="A7" s="16"/>
      <c r="B7" s="162"/>
      <c r="C7" s="167" t="s">
        <v>112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167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65"/>
      <c r="K10" s="166" t="s">
        <v>162</v>
      </c>
      <c r="L10" s="18"/>
    </row>
    <row r="11" spans="1:15">
      <c r="A11" s="16"/>
      <c r="B11" s="11"/>
      <c r="C11" s="156">
        <f>+'Población en edad de trabajar %'!C11</f>
        <v>2004</v>
      </c>
      <c r="D11" s="156">
        <f>+'Población en edad de trabajar %'!D11</f>
        <v>2005</v>
      </c>
      <c r="E11" s="156">
        <f>+'Población en edad de trabajar %'!E11</f>
        <v>2006</v>
      </c>
      <c r="F11" s="156">
        <f>+'Población en edad de trabajar %'!F11</f>
        <v>2007</v>
      </c>
      <c r="G11" s="156">
        <f>+'Población en edad de trabajar %'!G11</f>
        <v>2008</v>
      </c>
      <c r="H11" s="156">
        <f>+'Población en edad de trabajar %'!H11</f>
        <v>2009</v>
      </c>
      <c r="I11" s="156">
        <f>+'Población en edad de trabajar %'!I11</f>
        <v>2010</v>
      </c>
      <c r="J11" s="156">
        <f>+'Población en edad de trabajar %'!J11</f>
        <v>2011</v>
      </c>
      <c r="K11" s="166"/>
      <c r="L11" s="18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tr">
        <f>+'[3]Tasas Bogotá'!N262</f>
        <v>Neiva</v>
      </c>
      <c r="C13" s="27">
        <f>+'[3]Tasas Bogotá'!O262</f>
        <v>0</v>
      </c>
      <c r="D13" s="27">
        <f>+'[3]Tasas Bogotá'!P262</f>
        <v>0</v>
      </c>
      <c r="E13" s="27">
        <f>+'[3]Tasas Bogotá'!Q262</f>
        <v>27.483295758897224</v>
      </c>
      <c r="F13" s="27">
        <f>+'[3]Tasas Bogotá'!R262</f>
        <v>31.443041701262469</v>
      </c>
      <c r="G13" s="27">
        <f>+'[3]Tasas Bogotá'!S262</f>
        <v>24.009446108542214</v>
      </c>
      <c r="H13" s="27">
        <f>+'[3]Tasas Bogotá'!T262</f>
        <v>25.137574337563134</v>
      </c>
      <c r="I13" s="27">
        <f>+'[3]Tasas Bogotá'!U262</f>
        <v>27.771793610569762</v>
      </c>
      <c r="J13" s="34">
        <f>+'[3]Tasas Bogotá'!V262</f>
        <v>25.470075365745526</v>
      </c>
      <c r="K13" s="43">
        <f>+'[3]Tasas Bogotá'!W262</f>
        <v>1</v>
      </c>
      <c r="L13" s="18"/>
    </row>
    <row r="14" spans="1:15">
      <c r="A14" s="16"/>
      <c r="B14" s="12" t="str">
        <f>+'[3]Tasas Bogotá'!N263</f>
        <v>Bogotá</v>
      </c>
      <c r="C14" s="48">
        <f>+'[3]Tasas Bogotá'!O263</f>
        <v>4.0054365012798003</v>
      </c>
      <c r="D14" s="48">
        <f>+'[3]Tasas Bogotá'!P263</f>
        <v>4.1697973816108105</v>
      </c>
      <c r="E14" s="48">
        <f>+'[3]Tasas Bogotá'!Q263</f>
        <v>18.448730711844046</v>
      </c>
      <c r="F14" s="48">
        <f>+'[3]Tasas Bogotá'!R263</f>
        <v>22.957405063628737</v>
      </c>
      <c r="G14" s="48">
        <f>+'[3]Tasas Bogotá'!S263</f>
        <v>20.540228523694786</v>
      </c>
      <c r="H14" s="48">
        <f>+'[3]Tasas Bogotá'!T263</f>
        <v>16.829562407282186</v>
      </c>
      <c r="I14" s="48">
        <f>+'[3]Tasas Bogotá'!U263</f>
        <v>21.921205406574828</v>
      </c>
      <c r="J14" s="48">
        <f>+'[3]Tasas Bogotá'!V263</f>
        <v>21.243309702486389</v>
      </c>
      <c r="K14" s="98">
        <f>+'[3]Tasas Bogotá'!W263</f>
        <v>2</v>
      </c>
      <c r="L14" s="18"/>
    </row>
    <row r="15" spans="1:15">
      <c r="A15" s="16"/>
      <c r="B15" s="11" t="str">
        <f>+'[3]Tasas Bogotá'!N264</f>
        <v>Manizales</v>
      </c>
      <c r="C15" s="27">
        <f>+'[3]Tasas Bogotá'!O264</f>
        <v>3.1723982513869013</v>
      </c>
      <c r="D15" s="27">
        <f>+'[3]Tasas Bogotá'!P264</f>
        <v>3.6941925373861735</v>
      </c>
      <c r="E15" s="27">
        <f>+'[3]Tasas Bogotá'!Q264</f>
        <v>13.246575108889843</v>
      </c>
      <c r="F15" s="27">
        <f>+'[3]Tasas Bogotá'!R264</f>
        <v>17.956431442005986</v>
      </c>
      <c r="G15" s="27">
        <f>+'[3]Tasas Bogotá'!S264</f>
        <v>12.890214156242308</v>
      </c>
      <c r="H15" s="27">
        <f>+'[3]Tasas Bogotá'!T264</f>
        <v>17.403226192225297</v>
      </c>
      <c r="I15" s="27">
        <f>+'[3]Tasas Bogotá'!U264</f>
        <v>13.379438408941027</v>
      </c>
      <c r="J15" s="34">
        <f>+'[3]Tasas Bogotá'!V264</f>
        <v>20.748890813755892</v>
      </c>
      <c r="K15" s="43">
        <f>+'[3]Tasas Bogotá'!W264</f>
        <v>3</v>
      </c>
      <c r="L15" s="18"/>
    </row>
    <row r="16" spans="1:15">
      <c r="A16" s="16"/>
      <c r="B16" s="11" t="str">
        <f>+'[3]Tasas Bogotá'!N265</f>
        <v>Ibagué</v>
      </c>
      <c r="C16" s="27">
        <f>+'[3]Tasas Bogotá'!O265</f>
        <v>2.7925583563133567</v>
      </c>
      <c r="D16" s="27">
        <f>+'[3]Tasas Bogotá'!P265</f>
        <v>3.6754014890897015</v>
      </c>
      <c r="E16" s="27">
        <f>+'[3]Tasas Bogotá'!Q265</f>
        <v>23.890598290598295</v>
      </c>
      <c r="F16" s="27">
        <f>+'[3]Tasas Bogotá'!R265</f>
        <v>25.154731864652607</v>
      </c>
      <c r="G16" s="27">
        <f>+'[3]Tasas Bogotá'!S265</f>
        <v>15.880062354448436</v>
      </c>
      <c r="H16" s="27">
        <f>+'[3]Tasas Bogotá'!T265</f>
        <v>18.292408541749356</v>
      </c>
      <c r="I16" s="27">
        <f>+'[3]Tasas Bogotá'!U265</f>
        <v>14.262248890944218</v>
      </c>
      <c r="J16" s="34">
        <f>+'[3]Tasas Bogotá'!V265</f>
        <v>19.931556970798475</v>
      </c>
      <c r="K16" s="43">
        <f>+'[3]Tasas Bogotá'!W265</f>
        <v>4</v>
      </c>
      <c r="L16" s="18"/>
    </row>
    <row r="17" spans="1:15">
      <c r="A17" s="16"/>
      <c r="B17" s="11" t="str">
        <f>+'[3]Tasas Bogotá'!N266</f>
        <v>Pasto</v>
      </c>
      <c r="C17" s="27">
        <f>+'[3]Tasas Bogotá'!O266</f>
        <v>3.3531723040945529</v>
      </c>
      <c r="D17" s="27">
        <f>+'[3]Tasas Bogotá'!P266</f>
        <v>2.7146022042121203</v>
      </c>
      <c r="E17" s="27">
        <f>+'[3]Tasas Bogotá'!Q266</f>
        <v>20.064211576296774</v>
      </c>
      <c r="F17" s="27">
        <f>+'[3]Tasas Bogotá'!R266</f>
        <v>17.874739224998891</v>
      </c>
      <c r="G17" s="27">
        <f>+'[3]Tasas Bogotá'!S266</f>
        <v>11.137455276184875</v>
      </c>
      <c r="H17" s="27">
        <f>+'[3]Tasas Bogotá'!T266</f>
        <v>14.293541916041047</v>
      </c>
      <c r="I17" s="27">
        <f>+'[3]Tasas Bogotá'!U266</f>
        <v>15.715832415694218</v>
      </c>
      <c r="J17" s="34">
        <f>+'[3]Tasas Bogotá'!V266</f>
        <v>19.843366770468762</v>
      </c>
      <c r="K17" s="43">
        <f>+'[3]Tasas Bogotá'!W266</f>
        <v>5</v>
      </c>
      <c r="L17" s="18"/>
    </row>
    <row r="18" spans="1:15">
      <c r="A18" s="16"/>
      <c r="B18" s="11" t="str">
        <f>+'[3]Tasas Bogotá'!N267</f>
        <v>Riohacha</v>
      </c>
      <c r="C18" s="27">
        <f>+'[3]Tasas Bogotá'!O267</f>
        <v>0</v>
      </c>
      <c r="D18" s="27">
        <f>+'[3]Tasas Bogotá'!P267</f>
        <v>0</v>
      </c>
      <c r="E18" s="27">
        <f>+'[3]Tasas Bogotá'!Q267</f>
        <v>32.335217858095902</v>
      </c>
      <c r="F18" s="27">
        <f>+'[3]Tasas Bogotá'!R267</f>
        <v>32.892688866536083</v>
      </c>
      <c r="G18" s="27">
        <f>+'[3]Tasas Bogotá'!S267</f>
        <v>25.02132665009988</v>
      </c>
      <c r="H18" s="27">
        <f>+'[3]Tasas Bogotá'!T267</f>
        <v>20.058503592048211</v>
      </c>
      <c r="I18" s="27">
        <f>+'[3]Tasas Bogotá'!U267</f>
        <v>16.900935277161402</v>
      </c>
      <c r="J18" s="34">
        <f>+'[3]Tasas Bogotá'!V267</f>
        <v>19.479810417731517</v>
      </c>
      <c r="K18" s="43">
        <f>+'[3]Tasas Bogotá'!W267</f>
        <v>6</v>
      </c>
      <c r="L18" s="18"/>
    </row>
    <row r="19" spans="1:15">
      <c r="A19" s="16"/>
      <c r="B19" s="11" t="str">
        <f>+'[3]Tasas Bogotá'!N268</f>
        <v>Medellín</v>
      </c>
      <c r="C19" s="27">
        <f>+'[3]Tasas Bogotá'!O268</f>
        <v>3.8903691203033266</v>
      </c>
      <c r="D19" s="27">
        <f>+'[3]Tasas Bogotá'!P268</f>
        <v>2.7896338876843636</v>
      </c>
      <c r="E19" s="27">
        <f>+'[3]Tasas Bogotá'!Q268</f>
        <v>12.308844797975233</v>
      </c>
      <c r="F19" s="27">
        <f>+'[3]Tasas Bogotá'!R268</f>
        <v>15.60236452991996</v>
      </c>
      <c r="G19" s="27">
        <f>+'[3]Tasas Bogotá'!S268</f>
        <v>11.291013425598486</v>
      </c>
      <c r="H19" s="27">
        <f>+'[3]Tasas Bogotá'!T268</f>
        <v>15.214719422307098</v>
      </c>
      <c r="I19" s="27">
        <f>+'[3]Tasas Bogotá'!U268</f>
        <v>16.735960062630642</v>
      </c>
      <c r="J19" s="34">
        <f>+'[3]Tasas Bogotá'!V268</f>
        <v>18.84990676812804</v>
      </c>
      <c r="K19" s="43">
        <f>+'[3]Tasas Bogotá'!W268</f>
        <v>7</v>
      </c>
      <c r="L19" s="18"/>
    </row>
    <row r="20" spans="1:15">
      <c r="A20" s="16"/>
      <c r="B20" s="11" t="str">
        <f>+'[3]Tasas Bogotá'!N269</f>
        <v>Bucaramanga</v>
      </c>
      <c r="C20" s="27">
        <f>+'[3]Tasas Bogotá'!O269</f>
        <v>4.9672664072000652</v>
      </c>
      <c r="D20" s="27">
        <f>+'[3]Tasas Bogotá'!P269</f>
        <v>2.9020495729278126</v>
      </c>
      <c r="E20" s="27">
        <f>+'[3]Tasas Bogotá'!Q269</f>
        <v>13.070555954048116</v>
      </c>
      <c r="F20" s="27">
        <f>+'[3]Tasas Bogotá'!R269</f>
        <v>16.612185513051863</v>
      </c>
      <c r="G20" s="27">
        <f>+'[3]Tasas Bogotá'!S269</f>
        <v>11.353406313922727</v>
      </c>
      <c r="H20" s="27">
        <f>+'[3]Tasas Bogotá'!T269</f>
        <v>17.833550677919742</v>
      </c>
      <c r="I20" s="27">
        <f>+'[3]Tasas Bogotá'!U269</f>
        <v>24.062352489286674</v>
      </c>
      <c r="J20" s="34">
        <f>+'[3]Tasas Bogotá'!V269</f>
        <v>18.753882752246312</v>
      </c>
      <c r="K20" s="43">
        <f>+'[3]Tasas Bogotá'!W269</f>
        <v>8</v>
      </c>
      <c r="L20" s="18"/>
    </row>
    <row r="21" spans="1:15">
      <c r="A21" s="16"/>
      <c r="B21" s="11" t="str">
        <f>+'[3]Tasas Bogotá'!N270</f>
        <v>Armenia</v>
      </c>
      <c r="C21" s="27">
        <f>+'[3]Tasas Bogotá'!O270</f>
        <v>0</v>
      </c>
      <c r="D21" s="27">
        <f>+'[3]Tasas Bogotá'!P270</f>
        <v>0</v>
      </c>
      <c r="E21" s="27">
        <f>+'[3]Tasas Bogotá'!Q270</f>
        <v>21.769665114100594</v>
      </c>
      <c r="F21" s="27">
        <f>+'[3]Tasas Bogotá'!R270</f>
        <v>21.733738563892711</v>
      </c>
      <c r="G21" s="27">
        <f>+'[3]Tasas Bogotá'!S270</f>
        <v>12.985141993418599</v>
      </c>
      <c r="H21" s="27">
        <f>+'[3]Tasas Bogotá'!T270</f>
        <v>19.456250138749461</v>
      </c>
      <c r="I21" s="27">
        <f>+'[3]Tasas Bogotá'!U270</f>
        <v>17.27959284189788</v>
      </c>
      <c r="J21" s="34">
        <f>+'[3]Tasas Bogotá'!V270</f>
        <v>18.365042212730305</v>
      </c>
      <c r="K21" s="43">
        <f>+'[3]Tasas Bogotá'!W270</f>
        <v>9</v>
      </c>
      <c r="L21" s="18"/>
    </row>
    <row r="22" spans="1:15">
      <c r="A22" s="16"/>
      <c r="B22" s="11" t="str">
        <f>+'[3]Tasas Bogotá'!N271</f>
        <v>Popayán</v>
      </c>
      <c r="C22" s="27">
        <f>+'[3]Tasas Bogotá'!O271</f>
        <v>0</v>
      </c>
      <c r="D22" s="27">
        <f>+'[3]Tasas Bogotá'!P271</f>
        <v>0</v>
      </c>
      <c r="E22" s="27">
        <f>+'[3]Tasas Bogotá'!Q271</f>
        <v>22.574218352174359</v>
      </c>
      <c r="F22" s="27">
        <f>+'[3]Tasas Bogotá'!R271</f>
        <v>23.010350825827118</v>
      </c>
      <c r="G22" s="27">
        <f>+'[3]Tasas Bogotá'!S271</f>
        <v>12.171288891571356</v>
      </c>
      <c r="H22" s="27">
        <f>+'[3]Tasas Bogotá'!T271</f>
        <v>21.212015995092678</v>
      </c>
      <c r="I22" s="27">
        <f>+'[3]Tasas Bogotá'!U271</f>
        <v>22.919055462752244</v>
      </c>
      <c r="J22" s="34">
        <f>+'[3]Tasas Bogotá'!V271</f>
        <v>18.283614478747719</v>
      </c>
      <c r="K22" s="43">
        <f>+'[3]Tasas Bogotá'!W271</f>
        <v>10</v>
      </c>
      <c r="L22" s="18"/>
    </row>
    <row r="23" spans="1:15">
      <c r="A23" s="16"/>
      <c r="B23" s="11" t="str">
        <f>+'[3]Tasas Bogotá'!N272</f>
        <v>Colombia</v>
      </c>
      <c r="C23" s="27">
        <f>+'[3]Tasas Bogotá'!O272</f>
        <v>3.0411427423314974</v>
      </c>
      <c r="D23" s="27">
        <f>+'[3]Tasas Bogotá'!P272</f>
        <v>3.2847752104795505</v>
      </c>
      <c r="E23" s="27">
        <f>+'[3]Tasas Bogotá'!Q272</f>
        <v>17.348819113653839</v>
      </c>
      <c r="F23" s="27">
        <f>+'[3]Tasas Bogotá'!R272</f>
        <v>19.77156230512508</v>
      </c>
      <c r="G23" s="27">
        <f>+'[3]Tasas Bogotá'!S272</f>
        <v>14.352505656301748</v>
      </c>
      <c r="H23" s="27">
        <f>+'[3]Tasas Bogotá'!T272</f>
        <v>15.590468249781381</v>
      </c>
      <c r="I23" s="27">
        <f>+'[3]Tasas Bogotá'!U272</f>
        <v>17.422162294882721</v>
      </c>
      <c r="J23" s="34">
        <f>+'[3]Tasas Bogotá'!V272</f>
        <v>17.201982899665847</v>
      </c>
      <c r="K23" s="43" t="str">
        <f>+'[3]Tasas Bogotá'!W272</f>
        <v/>
      </c>
      <c r="L23" s="18"/>
      <c r="N23" s="23"/>
      <c r="O23" s="32"/>
    </row>
    <row r="24" spans="1:15">
      <c r="A24" s="16"/>
      <c r="B24" s="11" t="str">
        <f>+'[3]Tasas Bogotá'!N273</f>
        <v>Cúcuta</v>
      </c>
      <c r="C24" s="27">
        <f>+'[3]Tasas Bogotá'!O273</f>
        <v>1.3169124606635225</v>
      </c>
      <c r="D24" s="27">
        <f>+'[3]Tasas Bogotá'!P273</f>
        <v>3.8760605988986305</v>
      </c>
      <c r="E24" s="27">
        <f>+'[3]Tasas Bogotá'!Q273</f>
        <v>19.051661586086542</v>
      </c>
      <c r="F24" s="27">
        <f>+'[3]Tasas Bogotá'!R273</f>
        <v>23.844658361645902</v>
      </c>
      <c r="G24" s="27">
        <f>+'[3]Tasas Bogotá'!S273</f>
        <v>13.212760988369377</v>
      </c>
      <c r="H24" s="27">
        <f>+'[3]Tasas Bogotá'!T273</f>
        <v>11.868823109359576</v>
      </c>
      <c r="I24" s="27">
        <f>+'[3]Tasas Bogotá'!U273</f>
        <v>25.704248991597101</v>
      </c>
      <c r="J24" s="34">
        <f>+'[3]Tasas Bogotá'!V273</f>
        <v>16.97084414441052</v>
      </c>
      <c r="K24" s="43">
        <f>+'[3]Tasas Bogotá'!W273</f>
        <v>11</v>
      </c>
      <c r="L24" s="18"/>
      <c r="N24" s="23"/>
      <c r="O24" s="32"/>
    </row>
    <row r="25" spans="1:15">
      <c r="A25" s="16"/>
      <c r="B25" s="11" t="str">
        <f>+'[3]Tasas Bogotá'!N274</f>
        <v>Barranquilla</v>
      </c>
      <c r="C25" s="27">
        <f>+'[3]Tasas Bogotá'!O274</f>
        <v>4.5842986630194291</v>
      </c>
      <c r="D25" s="27">
        <f>+'[3]Tasas Bogotá'!P274</f>
        <v>9.3137475500216897</v>
      </c>
      <c r="E25" s="27">
        <f>+'[3]Tasas Bogotá'!Q274</f>
        <v>11.476615668014123</v>
      </c>
      <c r="F25" s="27">
        <f>+'[3]Tasas Bogotá'!R274</f>
        <v>11.068696620179395</v>
      </c>
      <c r="G25" s="27">
        <f>+'[3]Tasas Bogotá'!S274</f>
        <v>5.8583930079840574</v>
      </c>
      <c r="H25" s="27">
        <f>+'[3]Tasas Bogotá'!T274</f>
        <v>8.6126935935048117</v>
      </c>
      <c r="I25" s="27">
        <f>+'[3]Tasas Bogotá'!U274</f>
        <v>8.0253370055972404</v>
      </c>
      <c r="J25" s="34">
        <f>+'[3]Tasas Bogotá'!V274</f>
        <v>15.791695860163548</v>
      </c>
      <c r="K25" s="43">
        <f>+'[3]Tasas Bogotá'!W274</f>
        <v>12</v>
      </c>
      <c r="L25" s="18"/>
    </row>
    <row r="26" spans="1:15">
      <c r="A26" s="16"/>
      <c r="B26" s="11" t="str">
        <f>+'[3]Tasas Bogotá'!N275</f>
        <v>Cali</v>
      </c>
      <c r="C26" s="27">
        <f>+'[3]Tasas Bogotá'!O275</f>
        <v>2.4896929654214199</v>
      </c>
      <c r="D26" s="27">
        <f>+'[3]Tasas Bogotá'!P275</f>
        <v>2.4939594188564582</v>
      </c>
      <c r="E26" s="27">
        <f>+'[3]Tasas Bogotá'!Q275</f>
        <v>19.776629501526312</v>
      </c>
      <c r="F26" s="27">
        <f>+'[3]Tasas Bogotá'!R275</f>
        <v>21.805823228767444</v>
      </c>
      <c r="G26" s="27">
        <f>+'[3]Tasas Bogotá'!S275</f>
        <v>19.926560491163613</v>
      </c>
      <c r="H26" s="27">
        <f>+'[3]Tasas Bogotá'!T275</f>
        <v>22.140365827074376</v>
      </c>
      <c r="I26" s="27">
        <f>+'[3]Tasas Bogotá'!U275</f>
        <v>16.987104297233369</v>
      </c>
      <c r="J26" s="34">
        <f>+'[3]Tasas Bogotá'!V275</f>
        <v>15.697227986364448</v>
      </c>
      <c r="K26" s="43">
        <f>+'[3]Tasas Bogotá'!W275</f>
        <v>13</v>
      </c>
      <c r="L26" s="18"/>
    </row>
    <row r="27" spans="1:15">
      <c r="A27" s="16"/>
      <c r="B27" s="11" t="str">
        <f>+'[3]Tasas Bogotá'!N276</f>
        <v>Tunja</v>
      </c>
      <c r="C27" s="27">
        <f>+'[3]Tasas Bogotá'!O276</f>
        <v>0</v>
      </c>
      <c r="D27" s="27">
        <f>+'[3]Tasas Bogotá'!P276</f>
        <v>0</v>
      </c>
      <c r="E27" s="27">
        <f>+'[3]Tasas Bogotá'!Q276</f>
        <v>23.021274840412914</v>
      </c>
      <c r="F27" s="27">
        <f>+'[3]Tasas Bogotá'!R276</f>
        <v>15.674350634045165</v>
      </c>
      <c r="G27" s="27">
        <f>+'[3]Tasas Bogotá'!S276</f>
        <v>15.571243425912412</v>
      </c>
      <c r="H27" s="27">
        <f>+'[3]Tasas Bogotá'!T276</f>
        <v>9.7404864424531592</v>
      </c>
      <c r="I27" s="27">
        <f>+'[3]Tasas Bogotá'!U276</f>
        <v>23.373306312492669</v>
      </c>
      <c r="J27" s="34">
        <f>+'[3]Tasas Bogotá'!V276</f>
        <v>15.613501839705645</v>
      </c>
      <c r="K27" s="43">
        <f>+'[3]Tasas Bogotá'!W276</f>
        <v>14</v>
      </c>
      <c r="L27" s="18"/>
    </row>
    <row r="28" spans="1:15">
      <c r="A28" s="16"/>
      <c r="B28" s="11" t="str">
        <f>+'[3]Tasas Bogotá'!N277</f>
        <v>Valledupar</v>
      </c>
      <c r="C28" s="27">
        <f>+'[3]Tasas Bogotá'!O277</f>
        <v>0</v>
      </c>
      <c r="D28" s="27">
        <f>+'[3]Tasas Bogotá'!P277</f>
        <v>0</v>
      </c>
      <c r="E28" s="27">
        <f>+'[3]Tasas Bogotá'!Q277</f>
        <v>29.709048565838366</v>
      </c>
      <c r="F28" s="27">
        <f>+'[3]Tasas Bogotá'!R277</f>
        <v>29.56400979424771</v>
      </c>
      <c r="G28" s="27">
        <f>+'[3]Tasas Bogotá'!S277</f>
        <v>16.052975589874098</v>
      </c>
      <c r="H28" s="27">
        <f>+'[3]Tasas Bogotá'!T277</f>
        <v>19.260571634845785</v>
      </c>
      <c r="I28" s="27">
        <f>+'[3]Tasas Bogotá'!U277</f>
        <v>30.686702161780747</v>
      </c>
      <c r="J28" s="34">
        <f>+'[3]Tasas Bogotá'!V277</f>
        <v>15.576512498441966</v>
      </c>
      <c r="K28" s="43">
        <f>+'[3]Tasas Bogotá'!W277</f>
        <v>15</v>
      </c>
      <c r="L28" s="18"/>
    </row>
    <row r="29" spans="1:15">
      <c r="A29" s="16"/>
      <c r="B29" s="11" t="str">
        <f>+'[3]Tasas Bogotá'!N278</f>
        <v>Sincelejo</v>
      </c>
      <c r="C29" s="27">
        <f>+'[3]Tasas Bogotá'!O278</f>
        <v>0</v>
      </c>
      <c r="D29" s="27">
        <f>+'[3]Tasas Bogotá'!P278</f>
        <v>0</v>
      </c>
      <c r="E29" s="27">
        <f>+'[3]Tasas Bogotá'!Q278</f>
        <v>20.748967717390169</v>
      </c>
      <c r="F29" s="27">
        <f>+'[3]Tasas Bogotá'!R278</f>
        <v>31.393807330060554</v>
      </c>
      <c r="G29" s="27">
        <f>+'[3]Tasas Bogotá'!S278</f>
        <v>14.161249758817307</v>
      </c>
      <c r="H29" s="27">
        <f>+'[3]Tasas Bogotá'!T278</f>
        <v>12.738475581926062</v>
      </c>
      <c r="I29" s="27">
        <f>+'[3]Tasas Bogotá'!U278</f>
        <v>21.86335943039898</v>
      </c>
      <c r="J29" s="34">
        <f>+'[3]Tasas Bogotá'!V278</f>
        <v>13.817685842711519</v>
      </c>
      <c r="K29" s="43">
        <f>+'[3]Tasas Bogotá'!W278</f>
        <v>16</v>
      </c>
      <c r="L29" s="18"/>
    </row>
    <row r="30" spans="1:15">
      <c r="A30" s="16"/>
      <c r="B30" s="11" t="str">
        <f>+'[3]Tasas Bogotá'!N279</f>
        <v>Villavicencio</v>
      </c>
      <c r="C30" s="27">
        <f>+'[3]Tasas Bogotá'!O279</f>
        <v>3.9555619647274964</v>
      </c>
      <c r="D30" s="27">
        <f>+'[3]Tasas Bogotá'!P279</f>
        <v>3.9187920839891581</v>
      </c>
      <c r="E30" s="27">
        <f>+'[3]Tasas Bogotá'!Q279</f>
        <v>20.325145614041631</v>
      </c>
      <c r="F30" s="27">
        <f>+'[3]Tasas Bogotá'!R279</f>
        <v>23.144476579365801</v>
      </c>
      <c r="G30" s="27">
        <f>+'[3]Tasas Bogotá'!S279</f>
        <v>12.665854598507998</v>
      </c>
      <c r="H30" s="27">
        <f>+'[3]Tasas Bogotá'!T279</f>
        <v>24.251813650535826</v>
      </c>
      <c r="I30" s="27">
        <f>+'[3]Tasas Bogotá'!U279</f>
        <v>13.114482301251762</v>
      </c>
      <c r="J30" s="34">
        <f>+'[3]Tasas Bogotá'!V279</f>
        <v>13.816230614963029</v>
      </c>
      <c r="K30" s="43">
        <f>+'[3]Tasas Bogotá'!W279</f>
        <v>17</v>
      </c>
      <c r="L30" s="18"/>
    </row>
    <row r="31" spans="1:15">
      <c r="A31" s="16"/>
      <c r="B31" s="11" t="str">
        <f>+'[3]Tasas Bogotá'!N280</f>
        <v>Quibdó</v>
      </c>
      <c r="C31" s="27">
        <f>+'[3]Tasas Bogotá'!O280</f>
        <v>0</v>
      </c>
      <c r="D31" s="27">
        <f>+'[3]Tasas Bogotá'!P280</f>
        <v>0</v>
      </c>
      <c r="E31" s="27">
        <f>+'[3]Tasas Bogotá'!Q280</f>
        <v>14.955357142857142</v>
      </c>
      <c r="F31" s="27">
        <f>+'[3]Tasas Bogotá'!R280</f>
        <v>19.053568192872195</v>
      </c>
      <c r="G31" s="27">
        <f>+'[3]Tasas Bogotá'!S280</f>
        <v>13.450973394814195</v>
      </c>
      <c r="H31" s="27">
        <f>+'[3]Tasas Bogotá'!T280</f>
        <v>17.365144186513586</v>
      </c>
      <c r="I31" s="27">
        <f>+'[3]Tasas Bogotá'!U280</f>
        <v>19.985770351839527</v>
      </c>
      <c r="J31" s="34">
        <f>+'[3]Tasas Bogotá'!V280</f>
        <v>13.32963702225179</v>
      </c>
      <c r="K31" s="43">
        <f>+'[3]Tasas Bogotá'!W280</f>
        <v>18</v>
      </c>
      <c r="L31" s="18"/>
    </row>
    <row r="32" spans="1:15">
      <c r="A32" s="16"/>
      <c r="B32" s="11" t="str">
        <f>+'[3]Tasas Bogotá'!N281</f>
        <v>Florencia</v>
      </c>
      <c r="C32" s="27">
        <f>+'[3]Tasas Bogotá'!O281</f>
        <v>0</v>
      </c>
      <c r="D32" s="27">
        <f>+'[3]Tasas Bogotá'!P281</f>
        <v>0</v>
      </c>
      <c r="E32" s="27">
        <f>+'[3]Tasas Bogotá'!Q281</f>
        <v>21.017925896294816</v>
      </c>
      <c r="F32" s="27">
        <f>+'[3]Tasas Bogotá'!R281</f>
        <v>16.543718124895783</v>
      </c>
      <c r="G32" s="27">
        <f>+'[3]Tasas Bogotá'!S281</f>
        <v>9.355700637745457</v>
      </c>
      <c r="H32" s="27">
        <f>+'[3]Tasas Bogotá'!T281</f>
        <v>8.4356010961515526</v>
      </c>
      <c r="I32" s="27">
        <f>+'[3]Tasas Bogotá'!U281</f>
        <v>4.2131474657195422</v>
      </c>
      <c r="J32" s="34">
        <f>+'[3]Tasas Bogotá'!V281</f>
        <v>10.989063495434277</v>
      </c>
      <c r="K32" s="43">
        <f>+'[3]Tasas Bogotá'!W281</f>
        <v>19</v>
      </c>
      <c r="L32" s="18"/>
    </row>
    <row r="33" spans="1:14">
      <c r="A33" s="16"/>
      <c r="B33" s="11" t="str">
        <f>+'[3]Tasas Bogotá'!N282</f>
        <v>Pereira</v>
      </c>
      <c r="C33" s="27">
        <f>+'[3]Tasas Bogotá'!O282</f>
        <v>2.4327550977663384</v>
      </c>
      <c r="D33" s="27">
        <f>+'[3]Tasas Bogotá'!P282</f>
        <v>2.8361289078550787</v>
      </c>
      <c r="E33" s="27">
        <f>+'[3]Tasas Bogotá'!Q282</f>
        <v>11.359588216778684</v>
      </c>
      <c r="F33" s="27">
        <f>+'[3]Tasas Bogotá'!R282</f>
        <v>12.825443733408662</v>
      </c>
      <c r="G33" s="27">
        <f>+'[3]Tasas Bogotá'!S282</f>
        <v>6.6541996904750738</v>
      </c>
      <c r="H33" s="27">
        <f>+'[3]Tasas Bogotá'!T282</f>
        <v>7.5717956223371381</v>
      </c>
      <c r="I33" s="27">
        <f>+'[3]Tasas Bogotá'!U282</f>
        <v>10.462175310517059</v>
      </c>
      <c r="J33" s="34">
        <f>+'[3]Tasas Bogotá'!V282</f>
        <v>10.949341962803457</v>
      </c>
      <c r="K33" s="43">
        <f>+'[3]Tasas Bogotá'!W282</f>
        <v>20</v>
      </c>
      <c r="L33" s="18"/>
    </row>
    <row r="34" spans="1:14">
      <c r="A34" s="16"/>
      <c r="B34" s="11" t="str">
        <f>+'[3]Tasas Bogotá'!N283</f>
        <v>Santa Marta</v>
      </c>
      <c r="C34" s="27">
        <f>+'[3]Tasas Bogotá'!O283</f>
        <v>0</v>
      </c>
      <c r="D34" s="27">
        <f>+'[3]Tasas Bogotá'!P283</f>
        <v>0</v>
      </c>
      <c r="E34" s="27">
        <f>+'[3]Tasas Bogotá'!Q283</f>
        <v>23.004467273913768</v>
      </c>
      <c r="F34" s="27">
        <f>+'[3]Tasas Bogotá'!R283</f>
        <v>19.645693737072072</v>
      </c>
      <c r="G34" s="27">
        <f>+'[3]Tasas Bogotá'!S283</f>
        <v>9.0390948467768251</v>
      </c>
      <c r="H34" s="27">
        <f>+'[3]Tasas Bogotá'!T283</f>
        <v>12.116755170486304</v>
      </c>
      <c r="I34" s="27">
        <f>+'[3]Tasas Bogotá'!U283</f>
        <v>7.4364713853225961</v>
      </c>
      <c r="J34" s="34">
        <f>+'[3]Tasas Bogotá'!V283</f>
        <v>6.2950343055445197</v>
      </c>
      <c r="K34" s="43">
        <f>+'[3]Tasas Bogotá'!W283</f>
        <v>21</v>
      </c>
      <c r="L34" s="18"/>
    </row>
    <row r="35" spans="1:14">
      <c r="A35" s="16"/>
      <c r="B35" s="11" t="str">
        <f>+'[3]Tasas Bogotá'!N284</f>
        <v>Montería</v>
      </c>
      <c r="C35" s="27">
        <f>+'[3]Tasas Bogotá'!O284</f>
        <v>2.9914708976973281</v>
      </c>
      <c r="D35" s="27">
        <f>+'[3]Tasas Bogotá'!P284</f>
        <v>3.4597221902282831</v>
      </c>
      <c r="E35" s="27">
        <f>+'[3]Tasas Bogotá'!Q284</f>
        <v>16.912838667866087</v>
      </c>
      <c r="F35" s="27">
        <f>+'[3]Tasas Bogotá'!R284</f>
        <v>13.534872585455792</v>
      </c>
      <c r="G35" s="27">
        <f>+'[3]Tasas Bogotá'!S284</f>
        <v>14.520978955495023</v>
      </c>
      <c r="H35" s="27">
        <f>+'[3]Tasas Bogotá'!T284</f>
        <v>5.3681268976521999</v>
      </c>
      <c r="I35" s="27">
        <f>+'[3]Tasas Bogotá'!U284</f>
        <v>7.738042574274945</v>
      </c>
      <c r="J35" s="34">
        <f>+'[3]Tasas Bogotá'!V284</f>
        <v>5.5957156413872378</v>
      </c>
      <c r="K35" s="43">
        <f>+'[3]Tasas Bogotá'!W284</f>
        <v>22</v>
      </c>
      <c r="L35" s="18"/>
    </row>
    <row r="36" spans="1:14" ht="14.25" customHeight="1">
      <c r="A36" s="16"/>
      <c r="B36" s="11" t="str">
        <f>+'[3]Tasas Bogotá'!N285</f>
        <v>Cartagena</v>
      </c>
      <c r="C36" s="27">
        <f>+'[3]Tasas Bogotá'!O285</f>
        <v>1.5667196127977228</v>
      </c>
      <c r="D36" s="27">
        <f>+'[3]Tasas Bogotá'!P285</f>
        <v>3.2802646078392486</v>
      </c>
      <c r="E36" s="27">
        <f>+'[3]Tasas Bogotá'!Q285</f>
        <v>17.649060998934132</v>
      </c>
      <c r="F36" s="27">
        <f>+'[3]Tasas Bogotá'!R285</f>
        <v>14.093892407784244</v>
      </c>
      <c r="G36" s="27">
        <f>+'[3]Tasas Bogotá'!S285</f>
        <v>6.3293659982401707</v>
      </c>
      <c r="H36" s="27">
        <f>+'[3]Tasas Bogotá'!T285</f>
        <v>5.2748078958187241</v>
      </c>
      <c r="I36" s="27">
        <f>+'[3]Tasas Bogotá'!U285</f>
        <v>8.6689531386766827</v>
      </c>
      <c r="J36" s="34">
        <f>+'[3]Tasas Bogotá'!V285</f>
        <v>4.8702680709222079</v>
      </c>
      <c r="K36" s="43">
        <f>+'[3]Tasas Bogotá'!W285</f>
        <v>23</v>
      </c>
      <c r="L36" s="18"/>
    </row>
    <row r="37" spans="1:14">
      <c r="A37" s="16"/>
      <c r="B37" s="11" t="str">
        <f>+'[3]Tasas Bogotá'!N286</f>
        <v>San Andrés</v>
      </c>
      <c r="C37" s="27">
        <f>+'[3]Tasas Bogotá'!O286</f>
        <v>0</v>
      </c>
      <c r="D37" s="27">
        <f>+'[3]Tasas Bogotá'!P286</f>
        <v>0</v>
      </c>
      <c r="E37" s="27">
        <f>+'[3]Tasas Bogotá'!Q286</f>
        <v>13.566469676975155</v>
      </c>
      <c r="F37" s="27">
        <f>+'[3]Tasas Bogotá'!R286</f>
        <v>7.4877842382551254</v>
      </c>
      <c r="G37" s="27">
        <f>+'[3]Tasas Bogotá'!S286</f>
        <v>4.1875845080793068</v>
      </c>
      <c r="H37" s="27">
        <f>+'[3]Tasas Bogotá'!T286</f>
        <v>4.4671443817655128</v>
      </c>
      <c r="I37" s="27">
        <f>+'[3]Tasas Bogotá'!U286</f>
        <v>2.8379935071735263</v>
      </c>
      <c r="J37" s="34">
        <f>+'[3]Tasas Bogotá'!V286</f>
        <v>3.0666699156878989</v>
      </c>
      <c r="K37" s="43">
        <f>+'[3]Tasas Bogotá'!W286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Marzo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12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B18" sqref="B18:K18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</row>
    <row r="6" spans="1:15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</row>
    <row r="7" spans="1:15">
      <c r="A7" s="16"/>
      <c r="B7" s="162"/>
      <c r="C7" s="167" t="s">
        <v>113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167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65"/>
      <c r="K10" s="166" t="s">
        <v>162</v>
      </c>
      <c r="L10" s="18"/>
    </row>
    <row r="11" spans="1:15">
      <c r="A11" s="16"/>
      <c r="B11" s="11"/>
      <c r="C11" s="156">
        <f>+'Población en edad de trabajar %'!C11</f>
        <v>2004</v>
      </c>
      <c r="D11" s="156">
        <f>+'Población en edad de trabajar %'!D11</f>
        <v>2005</v>
      </c>
      <c r="E11" s="156">
        <f>+'Población en edad de trabajar %'!E11</f>
        <v>2006</v>
      </c>
      <c r="F11" s="156">
        <f>+'Población en edad de trabajar %'!F11</f>
        <v>2007</v>
      </c>
      <c r="G11" s="156">
        <f>+'Población en edad de trabajar %'!G11</f>
        <v>2008</v>
      </c>
      <c r="H11" s="156">
        <f>+'Población en edad de trabajar %'!H11</f>
        <v>2009</v>
      </c>
      <c r="I11" s="156">
        <f>+'Población en edad de trabajar %'!I11</f>
        <v>2010</v>
      </c>
      <c r="J11" s="156">
        <f>+'Población en edad de trabajar %'!J11</f>
        <v>2011</v>
      </c>
      <c r="K11" s="166"/>
      <c r="L11" s="18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tr">
        <f>+'[3]Tasas Bogotá'!N294</f>
        <v>Sincelejo</v>
      </c>
      <c r="C13" s="27">
        <f>+'[3]Tasas Bogotá'!O294</f>
        <v>0</v>
      </c>
      <c r="D13" s="27">
        <f>+'[3]Tasas Bogotá'!P294</f>
        <v>0</v>
      </c>
      <c r="E13" s="27">
        <f>+'[3]Tasas Bogotá'!Q294</f>
        <v>37.783812272906552</v>
      </c>
      <c r="F13" s="27">
        <f>+'[3]Tasas Bogotá'!R294</f>
        <v>39.422298776014031</v>
      </c>
      <c r="G13" s="27">
        <f>+'[3]Tasas Bogotá'!S294</f>
        <v>31.027737673069371</v>
      </c>
      <c r="H13" s="27">
        <f>+'[3]Tasas Bogotá'!T294</f>
        <v>29.147486470626589</v>
      </c>
      <c r="I13" s="27">
        <f>+'[3]Tasas Bogotá'!U294</f>
        <v>40.509978147928393</v>
      </c>
      <c r="J13" s="34">
        <f>+'[3]Tasas Bogotá'!V294</f>
        <v>33.18359525992026</v>
      </c>
      <c r="K13" s="43">
        <f>+'[3]Tasas Bogotá'!W294</f>
        <v>1</v>
      </c>
      <c r="L13" s="18"/>
    </row>
    <row r="14" spans="1:15">
      <c r="A14" s="16"/>
      <c r="B14" s="11" t="str">
        <f>+'[3]Tasas Bogotá'!N295</f>
        <v>Pasto</v>
      </c>
      <c r="C14" s="27">
        <f>+'[3]Tasas Bogotá'!O295</f>
        <v>31.723251624864375</v>
      </c>
      <c r="D14" s="27">
        <f>+'[3]Tasas Bogotá'!P295</f>
        <v>27.401217084046102</v>
      </c>
      <c r="E14" s="27">
        <f>+'[3]Tasas Bogotá'!Q295</f>
        <v>36.494285127353656</v>
      </c>
      <c r="F14" s="27">
        <f>+'[3]Tasas Bogotá'!R295</f>
        <v>37.742465266989207</v>
      </c>
      <c r="G14" s="27">
        <f>+'[3]Tasas Bogotá'!S295</f>
        <v>30.133844696041429</v>
      </c>
      <c r="H14" s="27">
        <f>+'[3]Tasas Bogotá'!T295</f>
        <v>32.596931936652929</v>
      </c>
      <c r="I14" s="27">
        <f>+'[3]Tasas Bogotá'!U295</f>
        <v>33.221615389731802</v>
      </c>
      <c r="J14" s="34">
        <f>+'[3]Tasas Bogotá'!V295</f>
        <v>32.137025656571225</v>
      </c>
      <c r="K14" s="43">
        <f>+'[3]Tasas Bogotá'!W295</f>
        <v>2</v>
      </c>
      <c r="L14" s="18"/>
    </row>
    <row r="15" spans="1:15">
      <c r="A15" s="16"/>
      <c r="B15" s="11" t="str">
        <f>+'[3]Tasas Bogotá'!N296</f>
        <v>Bucaramanga</v>
      </c>
      <c r="C15" s="27">
        <f>+'[3]Tasas Bogotá'!O296</f>
        <v>32.966410644312617</v>
      </c>
      <c r="D15" s="27">
        <f>+'[3]Tasas Bogotá'!P296</f>
        <v>29.55990618020552</v>
      </c>
      <c r="E15" s="27">
        <f>+'[3]Tasas Bogotá'!Q296</f>
        <v>26.190904502206891</v>
      </c>
      <c r="F15" s="27">
        <f>+'[3]Tasas Bogotá'!R296</f>
        <v>28.410347010307333</v>
      </c>
      <c r="G15" s="27">
        <f>+'[3]Tasas Bogotá'!S296</f>
        <v>13.650277228011912</v>
      </c>
      <c r="H15" s="27">
        <f>+'[3]Tasas Bogotá'!T296</f>
        <v>25.43267446176689</v>
      </c>
      <c r="I15" s="27">
        <f>+'[3]Tasas Bogotá'!U296</f>
        <v>32.981717927121615</v>
      </c>
      <c r="J15" s="34">
        <f>+'[3]Tasas Bogotá'!V296</f>
        <v>31.897690074576907</v>
      </c>
      <c r="K15" s="43">
        <f>+'[3]Tasas Bogotá'!W296</f>
        <v>3</v>
      </c>
      <c r="L15" s="18"/>
    </row>
    <row r="16" spans="1:15">
      <c r="A16" s="16"/>
      <c r="B16" s="11" t="str">
        <f>+'[3]Tasas Bogotá'!N297</f>
        <v>Neiva</v>
      </c>
      <c r="C16" s="27">
        <f>+'[3]Tasas Bogotá'!O297</f>
        <v>0</v>
      </c>
      <c r="D16" s="27">
        <f>+'[3]Tasas Bogotá'!P297</f>
        <v>0</v>
      </c>
      <c r="E16" s="27">
        <f>+'[3]Tasas Bogotá'!Q297</f>
        <v>32.241674687936431</v>
      </c>
      <c r="F16" s="27">
        <f>+'[3]Tasas Bogotá'!R297</f>
        <v>39.769264207662211</v>
      </c>
      <c r="G16" s="27">
        <f>+'[3]Tasas Bogotá'!S297</f>
        <v>31.860588467032152</v>
      </c>
      <c r="H16" s="27">
        <f>+'[3]Tasas Bogotá'!T297</f>
        <v>31.81658479385943</v>
      </c>
      <c r="I16" s="27">
        <f>+'[3]Tasas Bogotá'!U297</f>
        <v>32.123563021582434</v>
      </c>
      <c r="J16" s="34">
        <f>+'[3]Tasas Bogotá'!V297</f>
        <v>31.61065957342003</v>
      </c>
      <c r="K16" s="43">
        <f>+'[3]Tasas Bogotá'!W297</f>
        <v>4</v>
      </c>
      <c r="L16" s="18"/>
    </row>
    <row r="17" spans="1:15">
      <c r="A17" s="16"/>
      <c r="B17" s="11" t="str">
        <f>+'[3]Tasas Bogotá'!N298</f>
        <v>Santa Marta</v>
      </c>
      <c r="C17" s="27">
        <f>+'[3]Tasas Bogotá'!O298</f>
        <v>0</v>
      </c>
      <c r="D17" s="27">
        <f>+'[3]Tasas Bogotá'!P298</f>
        <v>0</v>
      </c>
      <c r="E17" s="27">
        <f>+'[3]Tasas Bogotá'!Q298</f>
        <v>32.181788042645785</v>
      </c>
      <c r="F17" s="27">
        <f>+'[3]Tasas Bogotá'!R298</f>
        <v>34.354679577773304</v>
      </c>
      <c r="G17" s="27">
        <f>+'[3]Tasas Bogotá'!S298</f>
        <v>27.253014263337288</v>
      </c>
      <c r="H17" s="27">
        <f>+'[3]Tasas Bogotá'!T298</f>
        <v>28.666154276131916</v>
      </c>
      <c r="I17" s="27">
        <f>+'[3]Tasas Bogotá'!U298</f>
        <v>30.579154552705379</v>
      </c>
      <c r="J17" s="34">
        <f>+'[3]Tasas Bogotá'!V298</f>
        <v>29.954932580995532</v>
      </c>
      <c r="K17" s="43">
        <f>+'[3]Tasas Bogotá'!W298</f>
        <v>5</v>
      </c>
      <c r="L17" s="18"/>
    </row>
    <row r="18" spans="1:15">
      <c r="A18" s="16"/>
      <c r="B18" s="11" t="str">
        <f>+'[3]Tasas Bogotá'!N299</f>
        <v>Ibagué</v>
      </c>
      <c r="C18" s="27">
        <f>+'[3]Tasas Bogotá'!O299</f>
        <v>31.48019923312123</v>
      </c>
      <c r="D18" s="27">
        <f>+'[3]Tasas Bogotá'!P299</f>
        <v>32.269599855151185</v>
      </c>
      <c r="E18" s="27">
        <f>+'[3]Tasas Bogotá'!Q299</f>
        <v>36.613059829059829</v>
      </c>
      <c r="F18" s="27">
        <f>+'[3]Tasas Bogotá'!R299</f>
        <v>34.517732497105015</v>
      </c>
      <c r="G18" s="27">
        <f>+'[3]Tasas Bogotá'!S299</f>
        <v>27.001369525841124</v>
      </c>
      <c r="H18" s="27">
        <f>+'[3]Tasas Bogotá'!T299</f>
        <v>27.898084502342229</v>
      </c>
      <c r="I18" s="27">
        <f>+'[3]Tasas Bogotá'!U299</f>
        <v>25.415603729409341</v>
      </c>
      <c r="J18" s="34">
        <f>+'[3]Tasas Bogotá'!V299</f>
        <v>29.768051649791104</v>
      </c>
      <c r="K18" s="43">
        <f>+'[3]Tasas Bogotá'!W299</f>
        <v>6</v>
      </c>
      <c r="L18" s="18"/>
    </row>
    <row r="19" spans="1:15">
      <c r="A19" s="16"/>
      <c r="B19" s="12" t="str">
        <f>+'[3]Tasas Bogotá'!N300</f>
        <v>Bogotá</v>
      </c>
      <c r="C19" s="48">
        <f>+'[3]Tasas Bogotá'!O300</f>
        <v>22.610459544266625</v>
      </c>
      <c r="D19" s="48">
        <f>+'[3]Tasas Bogotá'!P300</f>
        <v>27.078127825053429</v>
      </c>
      <c r="E19" s="48">
        <f>+'[3]Tasas Bogotá'!Q300</f>
        <v>23.592182155296797</v>
      </c>
      <c r="F19" s="48">
        <f>+'[3]Tasas Bogotá'!R300</f>
        <v>27.506473049362189</v>
      </c>
      <c r="G19" s="48">
        <f>+'[3]Tasas Bogotá'!S300</f>
        <v>25.832837151647752</v>
      </c>
      <c r="H19" s="48">
        <f>+'[3]Tasas Bogotá'!T300</f>
        <v>21.852803730548498</v>
      </c>
      <c r="I19" s="48">
        <f>+'[3]Tasas Bogotá'!U300</f>
        <v>28.601531140660484</v>
      </c>
      <c r="J19" s="48">
        <f>+'[3]Tasas Bogotá'!V300</f>
        <v>29.611384629239414</v>
      </c>
      <c r="K19" s="98">
        <f>+'[3]Tasas Bogotá'!W300</f>
        <v>7</v>
      </c>
      <c r="L19" s="18"/>
    </row>
    <row r="20" spans="1:15">
      <c r="A20" s="16"/>
      <c r="B20" s="11" t="str">
        <f>+'[3]Tasas Bogotá'!N301</f>
        <v>Colombia</v>
      </c>
      <c r="C20" s="27">
        <f>+'[3]Tasas Bogotá'!O301</f>
        <v>25.589367565537696</v>
      </c>
      <c r="D20" s="27">
        <f>+'[3]Tasas Bogotá'!P301</f>
        <v>26.822879386921738</v>
      </c>
      <c r="E20" s="27">
        <f>+'[3]Tasas Bogotá'!Q301</f>
        <v>31.972683346739117</v>
      </c>
      <c r="F20" s="27">
        <f>+'[3]Tasas Bogotá'!R301</f>
        <v>31.945348650684863</v>
      </c>
      <c r="G20" s="27">
        <f>+'[3]Tasas Bogotá'!S301</f>
        <v>24.626390052941851</v>
      </c>
      <c r="H20" s="27">
        <f>+'[3]Tasas Bogotá'!T301</f>
        <v>26.724696995038151</v>
      </c>
      <c r="I20" s="27">
        <f>+'[3]Tasas Bogotá'!U301</f>
        <v>29.294214051808531</v>
      </c>
      <c r="J20" s="34">
        <f>+'[3]Tasas Bogotá'!V301</f>
        <v>28.273552669039848</v>
      </c>
      <c r="K20" s="43" t="str">
        <f>+'[3]Tasas Bogotá'!W301</f>
        <v/>
      </c>
      <c r="L20" s="18"/>
    </row>
    <row r="21" spans="1:15">
      <c r="A21" s="16"/>
      <c r="B21" s="11" t="str">
        <f>+'[3]Tasas Bogotá'!N302</f>
        <v>Riohacha</v>
      </c>
      <c r="C21" s="27">
        <f>+'[3]Tasas Bogotá'!O302</f>
        <v>0</v>
      </c>
      <c r="D21" s="27">
        <f>+'[3]Tasas Bogotá'!P302</f>
        <v>0</v>
      </c>
      <c r="E21" s="27">
        <f>+'[3]Tasas Bogotá'!Q302</f>
        <v>36.140675325964864</v>
      </c>
      <c r="F21" s="27">
        <f>+'[3]Tasas Bogotá'!R302</f>
        <v>38.384774207210548</v>
      </c>
      <c r="G21" s="27">
        <f>+'[3]Tasas Bogotá'!S302</f>
        <v>31.491381913941009</v>
      </c>
      <c r="H21" s="27">
        <f>+'[3]Tasas Bogotá'!T302</f>
        <v>32.068016077184957</v>
      </c>
      <c r="I21" s="27">
        <f>+'[3]Tasas Bogotá'!U302</f>
        <v>39.799257584869665</v>
      </c>
      <c r="J21" s="34">
        <f>+'[3]Tasas Bogotá'!V302</f>
        <v>27.70317364434738</v>
      </c>
      <c r="K21" s="43">
        <f>+'[3]Tasas Bogotá'!W302</f>
        <v>8</v>
      </c>
      <c r="L21" s="18"/>
    </row>
    <row r="22" spans="1:15">
      <c r="A22" s="16"/>
      <c r="B22" s="11" t="str">
        <f>+'[3]Tasas Bogotá'!N303</f>
        <v>Medellín</v>
      </c>
      <c r="C22" s="27">
        <f>+'[3]Tasas Bogotá'!O303</f>
        <v>21.243664672894198</v>
      </c>
      <c r="D22" s="27">
        <f>+'[3]Tasas Bogotá'!P303</f>
        <v>15.566400814106899</v>
      </c>
      <c r="E22" s="27">
        <f>+'[3]Tasas Bogotá'!Q303</f>
        <v>22.364435505739856</v>
      </c>
      <c r="F22" s="27">
        <f>+'[3]Tasas Bogotá'!R303</f>
        <v>24.171326365541436</v>
      </c>
      <c r="G22" s="27">
        <f>+'[3]Tasas Bogotá'!S303</f>
        <v>21.779995961344529</v>
      </c>
      <c r="H22" s="27">
        <f>+'[3]Tasas Bogotá'!T303</f>
        <v>23.921527286897152</v>
      </c>
      <c r="I22" s="27">
        <f>+'[3]Tasas Bogotá'!U303</f>
        <v>24.78311584165634</v>
      </c>
      <c r="J22" s="34">
        <f>+'[3]Tasas Bogotá'!V303</f>
        <v>27.470131663708695</v>
      </c>
      <c r="K22" s="43">
        <f>+'[3]Tasas Bogotá'!W303</f>
        <v>9</v>
      </c>
      <c r="L22" s="18"/>
    </row>
    <row r="23" spans="1:15">
      <c r="A23" s="16"/>
      <c r="B23" s="11" t="str">
        <f>+'[3]Tasas Bogotá'!N304</f>
        <v>Popayán</v>
      </c>
      <c r="C23" s="27">
        <f>+'[3]Tasas Bogotá'!O304</f>
        <v>0</v>
      </c>
      <c r="D23" s="27">
        <f>+'[3]Tasas Bogotá'!P304</f>
        <v>0</v>
      </c>
      <c r="E23" s="27">
        <f>+'[3]Tasas Bogotá'!Q304</f>
        <v>42.727747224768322</v>
      </c>
      <c r="F23" s="27">
        <f>+'[3]Tasas Bogotá'!R304</f>
        <v>42.733180625642255</v>
      </c>
      <c r="G23" s="27">
        <f>+'[3]Tasas Bogotá'!S304</f>
        <v>31.793161722545793</v>
      </c>
      <c r="H23" s="27">
        <f>+'[3]Tasas Bogotá'!T304</f>
        <v>32.691851414616643</v>
      </c>
      <c r="I23" s="27">
        <f>+'[3]Tasas Bogotá'!U304</f>
        <v>31.861834944618739</v>
      </c>
      <c r="J23" s="34">
        <f>+'[3]Tasas Bogotá'!V304</f>
        <v>26.755880906223776</v>
      </c>
      <c r="K23" s="43">
        <f>+'[3]Tasas Bogotá'!W304</f>
        <v>10</v>
      </c>
      <c r="L23" s="18"/>
      <c r="N23" s="23"/>
      <c r="O23" s="32"/>
    </row>
    <row r="24" spans="1:15">
      <c r="A24" s="16"/>
      <c r="B24" s="11" t="str">
        <f>+'[3]Tasas Bogotá'!N305</f>
        <v>Manizales</v>
      </c>
      <c r="C24" s="27">
        <f>+'[3]Tasas Bogotá'!O305</f>
        <v>21.764176671191372</v>
      </c>
      <c r="D24" s="27">
        <f>+'[3]Tasas Bogotá'!P305</f>
        <v>24.280299764192499</v>
      </c>
      <c r="E24" s="27">
        <f>+'[3]Tasas Bogotá'!Q305</f>
        <v>24.094068700540138</v>
      </c>
      <c r="F24" s="27">
        <f>+'[3]Tasas Bogotá'!R305</f>
        <v>26.439803285173564</v>
      </c>
      <c r="G24" s="27">
        <f>+'[3]Tasas Bogotá'!S305</f>
        <v>18.913591573984977</v>
      </c>
      <c r="H24" s="27">
        <f>+'[3]Tasas Bogotá'!T305</f>
        <v>22.525600768108468</v>
      </c>
      <c r="I24" s="27">
        <f>+'[3]Tasas Bogotá'!U305</f>
        <v>16.910554996355557</v>
      </c>
      <c r="J24" s="34">
        <f>+'[3]Tasas Bogotá'!V305</f>
        <v>26.156463034839355</v>
      </c>
      <c r="K24" s="43">
        <f>+'[3]Tasas Bogotá'!W305</f>
        <v>11</v>
      </c>
      <c r="L24" s="18"/>
      <c r="N24" s="23"/>
      <c r="O24" s="32"/>
    </row>
    <row r="25" spans="1:15">
      <c r="A25" s="16"/>
      <c r="B25" s="11" t="str">
        <f>+'[3]Tasas Bogotá'!N306</f>
        <v>Pereira</v>
      </c>
      <c r="C25" s="27">
        <f>+'[3]Tasas Bogotá'!O306</f>
        <v>26.408780119991249</v>
      </c>
      <c r="D25" s="27">
        <f>+'[3]Tasas Bogotá'!P306</f>
        <v>31.488032247623554</v>
      </c>
      <c r="E25" s="27">
        <f>+'[3]Tasas Bogotá'!Q306</f>
        <v>25.418479636110025</v>
      </c>
      <c r="F25" s="27">
        <f>+'[3]Tasas Bogotá'!R306</f>
        <v>25.112600785398776</v>
      </c>
      <c r="G25" s="27">
        <f>+'[3]Tasas Bogotá'!S306</f>
        <v>20.622098203817472</v>
      </c>
      <c r="H25" s="27">
        <f>+'[3]Tasas Bogotá'!T306</f>
        <v>21.788792402510811</v>
      </c>
      <c r="I25" s="27">
        <f>+'[3]Tasas Bogotá'!U306</f>
        <v>23.43518335343531</v>
      </c>
      <c r="J25" s="34">
        <f>+'[3]Tasas Bogotá'!V306</f>
        <v>25.517086511239967</v>
      </c>
      <c r="K25" s="43">
        <f>+'[3]Tasas Bogotá'!W306</f>
        <v>12</v>
      </c>
      <c r="L25" s="18"/>
    </row>
    <row r="26" spans="1:15">
      <c r="A26" s="16"/>
      <c r="B26" s="11" t="str">
        <f>+'[3]Tasas Bogotá'!N307</f>
        <v>Cúcuta</v>
      </c>
      <c r="C26" s="27">
        <f>+'[3]Tasas Bogotá'!O307</f>
        <v>30.733822494397838</v>
      </c>
      <c r="D26" s="27">
        <f>+'[3]Tasas Bogotá'!P307</f>
        <v>32.348561839710719</v>
      </c>
      <c r="E26" s="27">
        <f>+'[3]Tasas Bogotá'!Q307</f>
        <v>36.045122951409375</v>
      </c>
      <c r="F26" s="27">
        <f>+'[3]Tasas Bogotá'!R307</f>
        <v>36.417327293318237</v>
      </c>
      <c r="G26" s="27">
        <f>+'[3]Tasas Bogotá'!S307</f>
        <v>25.019010696436077</v>
      </c>
      <c r="H26" s="27">
        <f>+'[3]Tasas Bogotá'!T307</f>
        <v>25.042506386404646</v>
      </c>
      <c r="I26" s="27">
        <f>+'[3]Tasas Bogotá'!U307</f>
        <v>33.433251257895307</v>
      </c>
      <c r="J26" s="34">
        <f>+'[3]Tasas Bogotá'!V307</f>
        <v>24.925582137055109</v>
      </c>
      <c r="K26" s="43">
        <f>+'[3]Tasas Bogotá'!W307</f>
        <v>13</v>
      </c>
      <c r="L26" s="18"/>
    </row>
    <row r="27" spans="1:15">
      <c r="A27" s="16"/>
      <c r="B27" s="11" t="str">
        <f>+'[3]Tasas Bogotá'!N308</f>
        <v>Armenia</v>
      </c>
      <c r="C27" s="27">
        <f>+'[3]Tasas Bogotá'!O308</f>
        <v>0</v>
      </c>
      <c r="D27" s="27">
        <f>+'[3]Tasas Bogotá'!P308</f>
        <v>0</v>
      </c>
      <c r="E27" s="27">
        <f>+'[3]Tasas Bogotá'!Q308</f>
        <v>31.180297155941822</v>
      </c>
      <c r="F27" s="27">
        <f>+'[3]Tasas Bogotá'!R308</f>
        <v>31.236724496083319</v>
      </c>
      <c r="G27" s="27">
        <f>+'[3]Tasas Bogotá'!S308</f>
        <v>20.376882180363921</v>
      </c>
      <c r="H27" s="27">
        <f>+'[3]Tasas Bogotá'!T308</f>
        <v>28.074009575562336</v>
      </c>
      <c r="I27" s="27">
        <f>+'[3]Tasas Bogotá'!U308</f>
        <v>18.267232685226446</v>
      </c>
      <c r="J27" s="34">
        <f>+'[3]Tasas Bogotá'!V308</f>
        <v>24.003196692197704</v>
      </c>
      <c r="K27" s="43">
        <f>+'[3]Tasas Bogotá'!W308</f>
        <v>14</v>
      </c>
      <c r="L27" s="18"/>
    </row>
    <row r="28" spans="1:15">
      <c r="A28" s="16"/>
      <c r="B28" s="11" t="str">
        <f>+'[3]Tasas Bogotá'!N309</f>
        <v>Cali</v>
      </c>
      <c r="C28" s="27">
        <f>+'[3]Tasas Bogotá'!O309</f>
        <v>27.748046683208727</v>
      </c>
      <c r="D28" s="27">
        <f>+'[3]Tasas Bogotá'!P309</f>
        <v>29.340010525764516</v>
      </c>
      <c r="E28" s="27">
        <f>+'[3]Tasas Bogotá'!Q309</f>
        <v>33.450072631871066</v>
      </c>
      <c r="F28" s="27">
        <f>+'[3]Tasas Bogotá'!R309</f>
        <v>35.88075870065552</v>
      </c>
      <c r="G28" s="27">
        <f>+'[3]Tasas Bogotá'!S309</f>
        <v>28.441883067500985</v>
      </c>
      <c r="H28" s="27">
        <f>+'[3]Tasas Bogotá'!T309</f>
        <v>31.77732881777381</v>
      </c>
      <c r="I28" s="27">
        <f>+'[3]Tasas Bogotá'!U309</f>
        <v>27.922832012855142</v>
      </c>
      <c r="J28" s="34">
        <f>+'[3]Tasas Bogotá'!V309</f>
        <v>23.89617635883933</v>
      </c>
      <c r="K28" s="43">
        <f>+'[3]Tasas Bogotá'!W309</f>
        <v>15</v>
      </c>
      <c r="L28" s="18"/>
    </row>
    <row r="29" spans="1:15">
      <c r="A29" s="16"/>
      <c r="B29" s="11" t="str">
        <f>+'[3]Tasas Bogotá'!N310</f>
        <v>Montería</v>
      </c>
      <c r="C29" s="27">
        <f>+'[3]Tasas Bogotá'!O310</f>
        <v>35.219093643211636</v>
      </c>
      <c r="D29" s="27">
        <f>+'[3]Tasas Bogotá'!P310</f>
        <v>34.86121029232222</v>
      </c>
      <c r="E29" s="27">
        <f>+'[3]Tasas Bogotá'!Q310</f>
        <v>37.076211756284877</v>
      </c>
      <c r="F29" s="27">
        <f>+'[3]Tasas Bogotá'!R310</f>
        <v>36.4531567795188</v>
      </c>
      <c r="G29" s="27">
        <f>+'[3]Tasas Bogotá'!S310</f>
        <v>28.935622085389124</v>
      </c>
      <c r="H29" s="27">
        <f>+'[3]Tasas Bogotá'!T310</f>
        <v>28.791728200799056</v>
      </c>
      <c r="I29" s="27">
        <f>+'[3]Tasas Bogotá'!U310</f>
        <v>31.289555795421702</v>
      </c>
      <c r="J29" s="34">
        <f>+'[3]Tasas Bogotá'!V310</f>
        <v>21.524818807018608</v>
      </c>
      <c r="K29" s="43">
        <f>+'[3]Tasas Bogotá'!W310</f>
        <v>16</v>
      </c>
      <c r="L29" s="18"/>
    </row>
    <row r="30" spans="1:15">
      <c r="A30" s="16"/>
      <c r="B30" s="11" t="str">
        <f>+'[3]Tasas Bogotá'!N311</f>
        <v>Florencia</v>
      </c>
      <c r="C30" s="27">
        <f>+'[3]Tasas Bogotá'!O311</f>
        <v>0</v>
      </c>
      <c r="D30" s="27">
        <f>+'[3]Tasas Bogotá'!P311</f>
        <v>0</v>
      </c>
      <c r="E30" s="27">
        <f>+'[3]Tasas Bogotá'!Q311</f>
        <v>34.064828241412073</v>
      </c>
      <c r="F30" s="27">
        <f>+'[3]Tasas Bogotá'!R311</f>
        <v>35.759913983935235</v>
      </c>
      <c r="G30" s="27">
        <f>+'[3]Tasas Bogotá'!S311</f>
        <v>14.700915026089586</v>
      </c>
      <c r="H30" s="27">
        <f>+'[3]Tasas Bogotá'!T311</f>
        <v>12.271535803645895</v>
      </c>
      <c r="I30" s="27">
        <f>+'[3]Tasas Bogotá'!U311</f>
        <v>17.329487029842198</v>
      </c>
      <c r="J30" s="34">
        <f>+'[3]Tasas Bogotá'!V311</f>
        <v>20.112019537056707</v>
      </c>
      <c r="K30" s="43">
        <f>+'[3]Tasas Bogotá'!W311</f>
        <v>17</v>
      </c>
      <c r="L30" s="18"/>
    </row>
    <row r="31" spans="1:15">
      <c r="A31" s="16"/>
      <c r="B31" s="11" t="str">
        <f>+'[3]Tasas Bogotá'!N312</f>
        <v>Villavicencio</v>
      </c>
      <c r="C31" s="27">
        <f>+'[3]Tasas Bogotá'!O312</f>
        <v>28.100390106319416</v>
      </c>
      <c r="D31" s="27">
        <f>+'[3]Tasas Bogotá'!P312</f>
        <v>26.646188590734393</v>
      </c>
      <c r="E31" s="27">
        <f>+'[3]Tasas Bogotá'!Q312</f>
        <v>34.077230478763298</v>
      </c>
      <c r="F31" s="27">
        <f>+'[3]Tasas Bogotá'!R312</f>
        <v>30.809817904099617</v>
      </c>
      <c r="G31" s="27">
        <f>+'[3]Tasas Bogotá'!S312</f>
        <v>21.532021636799076</v>
      </c>
      <c r="H31" s="27">
        <f>+'[3]Tasas Bogotá'!T312</f>
        <v>28.513831860507548</v>
      </c>
      <c r="I31" s="27">
        <f>+'[3]Tasas Bogotá'!U312</f>
        <v>21.586510563133299</v>
      </c>
      <c r="J31" s="34">
        <f>+'[3]Tasas Bogotá'!V312</f>
        <v>19.613600526630023</v>
      </c>
      <c r="K31" s="43">
        <f>+'[3]Tasas Bogotá'!W312</f>
        <v>18</v>
      </c>
      <c r="L31" s="18"/>
    </row>
    <row r="32" spans="1:15">
      <c r="A32" s="16"/>
      <c r="B32" s="11" t="str">
        <f>+'[3]Tasas Bogotá'!N313</f>
        <v>Tunja</v>
      </c>
      <c r="C32" s="27">
        <f>+'[3]Tasas Bogotá'!O313</f>
        <v>0</v>
      </c>
      <c r="D32" s="27">
        <f>+'[3]Tasas Bogotá'!P313</f>
        <v>0</v>
      </c>
      <c r="E32" s="27">
        <f>+'[3]Tasas Bogotá'!Q313</f>
        <v>36.665326032030862</v>
      </c>
      <c r="F32" s="27">
        <f>+'[3]Tasas Bogotá'!R313</f>
        <v>23.432800641116298</v>
      </c>
      <c r="G32" s="27">
        <f>+'[3]Tasas Bogotá'!S313</f>
        <v>20.267873335191108</v>
      </c>
      <c r="H32" s="27">
        <f>+'[3]Tasas Bogotá'!T313</f>
        <v>12.776549387744545</v>
      </c>
      <c r="I32" s="27">
        <f>+'[3]Tasas Bogotá'!U313</f>
        <v>29.578190161957551</v>
      </c>
      <c r="J32" s="34">
        <f>+'[3]Tasas Bogotá'!V313</f>
        <v>18.8417853143497</v>
      </c>
      <c r="K32" s="43">
        <f>+'[3]Tasas Bogotá'!W313</f>
        <v>19</v>
      </c>
      <c r="L32" s="18"/>
    </row>
    <row r="33" spans="1:14">
      <c r="A33" s="16"/>
      <c r="B33" s="11" t="str">
        <f>+'[3]Tasas Bogotá'!N314</f>
        <v>Barranquilla</v>
      </c>
      <c r="C33" s="27">
        <f>+'[3]Tasas Bogotá'!O314</f>
        <v>27.597390714485183</v>
      </c>
      <c r="D33" s="27">
        <f>+'[3]Tasas Bogotá'!P314</f>
        <v>29.136956540472635</v>
      </c>
      <c r="E33" s="27">
        <f>+'[3]Tasas Bogotá'!Q314</f>
        <v>27.7186387526407</v>
      </c>
      <c r="F33" s="27">
        <f>+'[3]Tasas Bogotá'!R314</f>
        <v>20.626162297865783</v>
      </c>
      <c r="G33" s="27">
        <f>+'[3]Tasas Bogotá'!S314</f>
        <v>12.11279302196294</v>
      </c>
      <c r="H33" s="27">
        <f>+'[3]Tasas Bogotá'!T314</f>
        <v>13.773623524595759</v>
      </c>
      <c r="I33" s="27">
        <f>+'[3]Tasas Bogotá'!U314</f>
        <v>20.216257036935332</v>
      </c>
      <c r="J33" s="34">
        <f>+'[3]Tasas Bogotá'!V314</f>
        <v>17.730938433894007</v>
      </c>
      <c r="K33" s="43">
        <f>+'[3]Tasas Bogotá'!W314</f>
        <v>20</v>
      </c>
      <c r="L33" s="18"/>
    </row>
    <row r="34" spans="1:14">
      <c r="A34" s="16"/>
      <c r="B34" s="11" t="str">
        <f>+'[3]Tasas Bogotá'!N315</f>
        <v>Valledupar</v>
      </c>
      <c r="C34" s="27">
        <f>+'[3]Tasas Bogotá'!O315</f>
        <v>0</v>
      </c>
      <c r="D34" s="27">
        <f>+'[3]Tasas Bogotá'!P315</f>
        <v>0</v>
      </c>
      <c r="E34" s="27">
        <f>+'[3]Tasas Bogotá'!Q315</f>
        <v>36.291960086923694</v>
      </c>
      <c r="F34" s="27">
        <f>+'[3]Tasas Bogotá'!R315</f>
        <v>38.547917504172297</v>
      </c>
      <c r="G34" s="27">
        <f>+'[3]Tasas Bogotá'!S315</f>
        <v>20.363144735991888</v>
      </c>
      <c r="H34" s="27">
        <f>+'[3]Tasas Bogotá'!T315</f>
        <v>21.968959858595372</v>
      </c>
      <c r="I34" s="27">
        <f>+'[3]Tasas Bogotá'!U315</f>
        <v>32.025186028609923</v>
      </c>
      <c r="J34" s="34">
        <f>+'[3]Tasas Bogotá'!V315</f>
        <v>17.089312495225386</v>
      </c>
      <c r="K34" s="43">
        <f>+'[3]Tasas Bogotá'!W315</f>
        <v>21</v>
      </c>
      <c r="L34" s="18"/>
    </row>
    <row r="35" spans="1:14">
      <c r="A35" s="16"/>
      <c r="B35" s="11" t="str">
        <f>+'[3]Tasas Bogotá'!N316</f>
        <v>Quibdó</v>
      </c>
      <c r="C35" s="27">
        <f>+'[3]Tasas Bogotá'!O316</f>
        <v>0</v>
      </c>
      <c r="D35" s="27">
        <f>+'[3]Tasas Bogotá'!P316</f>
        <v>0</v>
      </c>
      <c r="E35" s="27">
        <f>+'[3]Tasas Bogotá'!Q316</f>
        <v>30.152983449477354</v>
      </c>
      <c r="F35" s="27">
        <f>+'[3]Tasas Bogotá'!R316</f>
        <v>24.990224782322592</v>
      </c>
      <c r="G35" s="27">
        <f>+'[3]Tasas Bogotá'!S316</f>
        <v>19.603129137984464</v>
      </c>
      <c r="H35" s="27">
        <f>+'[3]Tasas Bogotá'!T316</f>
        <v>18.364324089106095</v>
      </c>
      <c r="I35" s="27">
        <f>+'[3]Tasas Bogotá'!U316</f>
        <v>21.952674944343713</v>
      </c>
      <c r="J35" s="34">
        <f>+'[3]Tasas Bogotá'!V316</f>
        <v>17.028905152657646</v>
      </c>
      <c r="K35" s="43">
        <f>+'[3]Tasas Bogotá'!W316</f>
        <v>22</v>
      </c>
      <c r="L35" s="18"/>
    </row>
    <row r="36" spans="1:14" ht="14.25" customHeight="1">
      <c r="A36" s="16"/>
      <c r="B36" s="11" t="str">
        <f>+'[3]Tasas Bogotá'!N317</f>
        <v>Cartagena</v>
      </c>
      <c r="C36" s="27">
        <f>+'[3]Tasas Bogotá'!O317</f>
        <v>17.563572795605641</v>
      </c>
      <c r="D36" s="27">
        <f>+'[3]Tasas Bogotá'!P317</f>
        <v>30.085259460195875</v>
      </c>
      <c r="E36" s="27">
        <f>+'[3]Tasas Bogotá'!Q317</f>
        <v>28.771507409338071</v>
      </c>
      <c r="F36" s="27">
        <f>+'[3]Tasas Bogotá'!R317</f>
        <v>25.440152272539528</v>
      </c>
      <c r="G36" s="27">
        <f>+'[3]Tasas Bogotá'!S317</f>
        <v>18.171073959153428</v>
      </c>
      <c r="H36" s="27">
        <f>+'[3]Tasas Bogotá'!T317</f>
        <v>21.929959326182729</v>
      </c>
      <c r="I36" s="27">
        <f>+'[3]Tasas Bogotá'!U317</f>
        <v>26.377417739798581</v>
      </c>
      <c r="J36" s="34">
        <f>+'[3]Tasas Bogotá'!V317</f>
        <v>16.153659567142924</v>
      </c>
      <c r="K36" s="43">
        <f>+'[3]Tasas Bogotá'!W317</f>
        <v>23</v>
      </c>
      <c r="L36" s="18"/>
    </row>
    <row r="37" spans="1:14">
      <c r="A37" s="16"/>
      <c r="B37" s="11" t="str">
        <f>+'[3]Tasas Bogotá'!N318</f>
        <v>San Andrés</v>
      </c>
      <c r="C37" s="27">
        <f>+'[3]Tasas Bogotá'!O318</f>
        <v>0</v>
      </c>
      <c r="D37" s="27">
        <f>+'[3]Tasas Bogotá'!P318</f>
        <v>0</v>
      </c>
      <c r="E37" s="27">
        <f>+'[3]Tasas Bogotá'!Q318</f>
        <v>18.951173331803311</v>
      </c>
      <c r="F37" s="27">
        <f>+'[3]Tasas Bogotá'!R318</f>
        <v>14.548358037834742</v>
      </c>
      <c r="G37" s="27">
        <f>+'[3]Tasas Bogotá'!S318</f>
        <v>5.551762453646063</v>
      </c>
      <c r="H37" s="27">
        <f>+'[3]Tasas Bogotá'!T318</f>
        <v>9.4729887686131029</v>
      </c>
      <c r="I37" s="27">
        <f>+'[3]Tasas Bogotá'!U318</f>
        <v>3.4231333123887318</v>
      </c>
      <c r="J37" s="34">
        <f>+'[3]Tasas Bogotá'!V318</f>
        <v>7.2908036454018221</v>
      </c>
      <c r="K37" s="43">
        <f>+'[3]Tasas Bogotá'!W318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Marzo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 codeName="Hoja13">
    <tabColor rgb="FF53722D"/>
  </sheetPr>
  <dimension ref="A1:O53"/>
  <sheetViews>
    <sheetView zoomScaleNormal="100" zoomScaleSheetLayoutView="100" workbookViewId="0">
      <pane ySplit="11" topLeftCell="A15" activePane="bottomLeft" state="frozen"/>
      <selection activeCell="G19" sqref="G19"/>
      <selection pane="bottomLeft" activeCell="B16" sqref="B16:K1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</row>
    <row r="6" spans="1:15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</row>
    <row r="7" spans="1:15">
      <c r="A7" s="16"/>
      <c r="B7" s="162"/>
      <c r="C7" s="167" t="s">
        <v>18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167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65"/>
      <c r="K10" s="166" t="s">
        <v>162</v>
      </c>
      <c r="L10" s="18"/>
    </row>
    <row r="11" spans="1:15">
      <c r="A11" s="16"/>
      <c r="B11" s="11"/>
      <c r="C11" s="156">
        <f>+'Población en edad de trabajar %'!C11</f>
        <v>2004</v>
      </c>
      <c r="D11" s="156">
        <f>+'Población en edad de trabajar %'!D11</f>
        <v>2005</v>
      </c>
      <c r="E11" s="156">
        <f>+'Población en edad de trabajar %'!E11</f>
        <v>2006</v>
      </c>
      <c r="F11" s="156">
        <f>+'Población en edad de trabajar %'!F11</f>
        <v>2007</v>
      </c>
      <c r="G11" s="156">
        <f>+'Población en edad de trabajar %'!G11</f>
        <v>2008</v>
      </c>
      <c r="H11" s="156">
        <f>+'Población en edad de trabajar %'!H11</f>
        <v>2009</v>
      </c>
      <c r="I11" s="156">
        <f>+'Población en edad de trabajar %'!I11</f>
        <v>2010</v>
      </c>
      <c r="J11" s="156">
        <f>+'Población en edad de trabajar %'!J11</f>
        <v>2011</v>
      </c>
      <c r="K11" s="166"/>
      <c r="L11" s="18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tr">
        <f>+'[3]Tasas Bogotá'!N326</f>
        <v>Ibagué</v>
      </c>
      <c r="C13" s="27">
        <f>+'[3]Tasas Bogotá'!O326</f>
        <v>20.631931674664475</v>
      </c>
      <c r="D13" s="27">
        <f>+'[3]Tasas Bogotá'!P326</f>
        <v>21.492079952155997</v>
      </c>
      <c r="E13" s="27">
        <f>+'[3]Tasas Bogotá'!Q326</f>
        <v>15.144752136752135</v>
      </c>
      <c r="F13" s="27">
        <f>+'[3]Tasas Bogotá'!R326</f>
        <v>18.137859167919334</v>
      </c>
      <c r="G13" s="27">
        <f>+'[3]Tasas Bogotá'!S326</f>
        <v>16.472808285315779</v>
      </c>
      <c r="H13" s="27">
        <f>+'[3]Tasas Bogotá'!T326</f>
        <v>16.995522837070201</v>
      </c>
      <c r="I13" s="27">
        <f>+'[3]Tasas Bogotá'!U326</f>
        <v>14.624121378906018</v>
      </c>
      <c r="J13" s="34">
        <f>+'[3]Tasas Bogotá'!V326</f>
        <v>17.2834012566477</v>
      </c>
      <c r="K13" s="43">
        <f>+'[3]Tasas Bogotá'!W326</f>
        <v>1</v>
      </c>
      <c r="L13" s="18"/>
    </row>
    <row r="14" spans="1:15">
      <c r="A14" s="16"/>
      <c r="B14" s="11" t="str">
        <f>+'[3]Tasas Bogotá'!N327</f>
        <v>Pasto</v>
      </c>
      <c r="C14" s="27">
        <f>+'[3]Tasas Bogotá'!O327</f>
        <v>13.467887202283766</v>
      </c>
      <c r="D14" s="27">
        <f>+'[3]Tasas Bogotá'!P327</f>
        <v>12.753064821266399</v>
      </c>
      <c r="E14" s="27">
        <f>+'[3]Tasas Bogotá'!Q327</f>
        <v>12.082450035896642</v>
      </c>
      <c r="F14" s="27">
        <f>+'[3]Tasas Bogotá'!R327</f>
        <v>14.528950564726673</v>
      </c>
      <c r="G14" s="27">
        <f>+'[3]Tasas Bogotá'!S327</f>
        <v>14.334901730137725</v>
      </c>
      <c r="H14" s="27">
        <f>+'[3]Tasas Bogotá'!T327</f>
        <v>18.417573607962328</v>
      </c>
      <c r="I14" s="27">
        <f>+'[3]Tasas Bogotá'!U327</f>
        <v>20.203826739880721</v>
      </c>
      <c r="J14" s="34">
        <f>+'[3]Tasas Bogotá'!V327</f>
        <v>17.086353239452144</v>
      </c>
      <c r="K14" s="43">
        <f>+'[3]Tasas Bogotá'!W327</f>
        <v>2</v>
      </c>
      <c r="L14" s="18"/>
    </row>
    <row r="15" spans="1:15">
      <c r="A15" s="16"/>
      <c r="B15" s="11" t="str">
        <f>+'[3]Tasas Bogotá'!N328</f>
        <v>Montería</v>
      </c>
      <c r="C15" s="27">
        <f>+'[3]Tasas Bogotá'!O328</f>
        <v>18.53520116949263</v>
      </c>
      <c r="D15" s="27">
        <f>+'[3]Tasas Bogotá'!P328</f>
        <v>17.016424408560042</v>
      </c>
      <c r="E15" s="27">
        <f>+'[3]Tasas Bogotá'!Q328</f>
        <v>13.36099745606144</v>
      </c>
      <c r="F15" s="27">
        <f>+'[3]Tasas Bogotá'!R328</f>
        <v>14.483573379992706</v>
      </c>
      <c r="G15" s="27">
        <f>+'[3]Tasas Bogotá'!S328</f>
        <v>12.633153887292348</v>
      </c>
      <c r="H15" s="27">
        <f>+'[3]Tasas Bogotá'!T328</f>
        <v>12.363777030525631</v>
      </c>
      <c r="I15" s="27">
        <f>+'[3]Tasas Bogotá'!U328</f>
        <v>19.724271898108007</v>
      </c>
      <c r="J15" s="34">
        <f>+'[3]Tasas Bogotá'!V328</f>
        <v>14.815101872611033</v>
      </c>
      <c r="K15" s="43">
        <f>+'[3]Tasas Bogotá'!W328</f>
        <v>3</v>
      </c>
      <c r="L15" s="18"/>
    </row>
    <row r="16" spans="1:15">
      <c r="A16" s="16"/>
      <c r="B16" s="11" t="str">
        <f>+'[3]Tasas Bogotá'!N329</f>
        <v>Armenia</v>
      </c>
      <c r="C16" s="27">
        <f>+'[3]Tasas Bogotá'!O329</f>
        <v>0</v>
      </c>
      <c r="D16" s="27">
        <f>+'[3]Tasas Bogotá'!P329</f>
        <v>0</v>
      </c>
      <c r="E16" s="27">
        <f>+'[3]Tasas Bogotá'!Q329</f>
        <v>10.793890348937058</v>
      </c>
      <c r="F16" s="27">
        <f>+'[3]Tasas Bogotá'!R329</f>
        <v>10.333379264085359</v>
      </c>
      <c r="G16" s="27">
        <f>+'[3]Tasas Bogotá'!S329</f>
        <v>7.9596088948603132</v>
      </c>
      <c r="H16" s="27">
        <f>+'[3]Tasas Bogotá'!T329</f>
        <v>12.955129043159101</v>
      </c>
      <c r="I16" s="27">
        <f>+'[3]Tasas Bogotá'!U329</f>
        <v>11.347186715763304</v>
      </c>
      <c r="J16" s="34">
        <f>+'[3]Tasas Bogotá'!V329</f>
        <v>14.487117603664812</v>
      </c>
      <c r="K16" s="43">
        <f>+'[3]Tasas Bogotá'!W329</f>
        <v>4</v>
      </c>
      <c r="L16" s="18"/>
    </row>
    <row r="17" spans="1:15">
      <c r="A17" s="16"/>
      <c r="B17" s="11" t="str">
        <f>+'[3]Tasas Bogotá'!N330</f>
        <v>Neiva</v>
      </c>
      <c r="C17" s="27">
        <f>+'[3]Tasas Bogotá'!O330</f>
        <v>0</v>
      </c>
      <c r="D17" s="27">
        <f>+'[3]Tasas Bogotá'!P330</f>
        <v>0</v>
      </c>
      <c r="E17" s="27">
        <f>+'[3]Tasas Bogotá'!Q330</f>
        <v>10.076416956240889</v>
      </c>
      <c r="F17" s="27">
        <f>+'[3]Tasas Bogotá'!R330</f>
        <v>14.001237398886341</v>
      </c>
      <c r="G17" s="27">
        <f>+'[3]Tasas Bogotá'!S330</f>
        <v>12.697004844101794</v>
      </c>
      <c r="H17" s="27">
        <f>+'[3]Tasas Bogotá'!T330</f>
        <v>16.008630593773642</v>
      </c>
      <c r="I17" s="27">
        <f>+'[3]Tasas Bogotá'!U330</f>
        <v>16.944048382510736</v>
      </c>
      <c r="J17" s="34">
        <f>+'[3]Tasas Bogotá'!V330</f>
        <v>14.420373380621642</v>
      </c>
      <c r="K17" s="43">
        <f>+'[3]Tasas Bogotá'!W330</f>
        <v>5</v>
      </c>
      <c r="L17" s="18"/>
    </row>
    <row r="18" spans="1:15">
      <c r="A18" s="16"/>
      <c r="B18" s="12" t="str">
        <f>+'[3]Tasas Bogotá'!N331</f>
        <v>Bogotá</v>
      </c>
      <c r="C18" s="48">
        <f>+'[3]Tasas Bogotá'!O331</f>
        <v>11.472998165021101</v>
      </c>
      <c r="D18" s="48">
        <f>+'[3]Tasas Bogotá'!P331</f>
        <v>11.124977029073783</v>
      </c>
      <c r="E18" s="48">
        <f>+'[3]Tasas Bogotá'!Q331</f>
        <v>7.5049657834840762</v>
      </c>
      <c r="F18" s="48">
        <f>+'[3]Tasas Bogotá'!R331</f>
        <v>9.3904325231161927</v>
      </c>
      <c r="G18" s="48">
        <f>+'[3]Tasas Bogotá'!S331</f>
        <v>13.820569712735439</v>
      </c>
      <c r="H18" s="48">
        <f>+'[3]Tasas Bogotá'!T331</f>
        <v>10.285499472522531</v>
      </c>
      <c r="I18" s="48">
        <f>+'[3]Tasas Bogotá'!U331</f>
        <v>14.525951642235762</v>
      </c>
      <c r="J18" s="48">
        <f>+'[3]Tasas Bogotá'!V331</f>
        <v>14.086917964150004</v>
      </c>
      <c r="K18" s="98">
        <f>+'[3]Tasas Bogotá'!W331</f>
        <v>6</v>
      </c>
      <c r="L18" s="18"/>
    </row>
    <row r="19" spans="1:15">
      <c r="A19" s="16"/>
      <c r="B19" s="11" t="str">
        <f>+'[3]Tasas Bogotá'!N332</f>
        <v>Popayán</v>
      </c>
      <c r="C19" s="27">
        <f>+'[3]Tasas Bogotá'!O332</f>
        <v>0</v>
      </c>
      <c r="D19" s="27">
        <f>+'[3]Tasas Bogotá'!P332</f>
        <v>0</v>
      </c>
      <c r="E19" s="27">
        <f>+'[3]Tasas Bogotá'!Q332</f>
        <v>16.295893166310218</v>
      </c>
      <c r="F19" s="27">
        <f>+'[3]Tasas Bogotá'!R332</f>
        <v>18.21785531807404</v>
      </c>
      <c r="G19" s="27">
        <f>+'[3]Tasas Bogotá'!S332</f>
        <v>17.068231885807407</v>
      </c>
      <c r="H19" s="27">
        <f>+'[3]Tasas Bogotá'!T332</f>
        <v>18.923571928728087</v>
      </c>
      <c r="I19" s="27">
        <f>+'[3]Tasas Bogotá'!U332</f>
        <v>17.378600655378936</v>
      </c>
      <c r="J19" s="34">
        <f>+'[3]Tasas Bogotá'!V332</f>
        <v>13.707358004687364</v>
      </c>
      <c r="K19" s="43">
        <f>+'[3]Tasas Bogotá'!W332</f>
        <v>7</v>
      </c>
      <c r="L19" s="18"/>
    </row>
    <row r="20" spans="1:15">
      <c r="A20" s="16"/>
      <c r="B20" s="11" t="str">
        <f>+'[3]Tasas Bogotá'!N333</f>
        <v>Bucaramanga</v>
      </c>
      <c r="C20" s="27">
        <f>+'[3]Tasas Bogotá'!O333</f>
        <v>12.990970774240212</v>
      </c>
      <c r="D20" s="27">
        <f>+'[3]Tasas Bogotá'!P333</f>
        <v>12.252208741037624</v>
      </c>
      <c r="E20" s="27">
        <f>+'[3]Tasas Bogotá'!Q333</f>
        <v>7.3507835122754672</v>
      </c>
      <c r="F20" s="27">
        <f>+'[3]Tasas Bogotá'!R333</f>
        <v>6.567363404590723</v>
      </c>
      <c r="G20" s="27">
        <f>+'[3]Tasas Bogotá'!S333</f>
        <v>4.1815833522488193</v>
      </c>
      <c r="H20" s="27">
        <f>+'[3]Tasas Bogotá'!T333</f>
        <v>10.406715215097877</v>
      </c>
      <c r="I20" s="27">
        <f>+'[3]Tasas Bogotá'!U333</f>
        <v>14.027169737974695</v>
      </c>
      <c r="J20" s="34">
        <f>+'[3]Tasas Bogotá'!V333</f>
        <v>13.514531244125013</v>
      </c>
      <c r="K20" s="43">
        <f>+'[3]Tasas Bogotá'!W333</f>
        <v>8</v>
      </c>
      <c r="L20" s="18"/>
    </row>
    <row r="21" spans="1:15">
      <c r="A21" s="16"/>
      <c r="B21" s="11" t="str">
        <f>+'[3]Tasas Bogotá'!N334</f>
        <v>Sincelejo</v>
      </c>
      <c r="C21" s="27">
        <f>+'[3]Tasas Bogotá'!O334</f>
        <v>0</v>
      </c>
      <c r="D21" s="27">
        <f>+'[3]Tasas Bogotá'!P334</f>
        <v>0</v>
      </c>
      <c r="E21" s="27">
        <f>+'[3]Tasas Bogotá'!Q334</f>
        <v>11.283381209838709</v>
      </c>
      <c r="F21" s="27">
        <f>+'[3]Tasas Bogotá'!R334</f>
        <v>12.172157861756027</v>
      </c>
      <c r="G21" s="27">
        <f>+'[3]Tasas Bogotá'!S334</f>
        <v>9.1539643781478492</v>
      </c>
      <c r="H21" s="27">
        <f>+'[3]Tasas Bogotá'!T334</f>
        <v>9.1478124796244362</v>
      </c>
      <c r="I21" s="27">
        <f>+'[3]Tasas Bogotá'!U334</f>
        <v>15.088348938510295</v>
      </c>
      <c r="J21" s="34">
        <f>+'[3]Tasas Bogotá'!V334</f>
        <v>13.439705346394692</v>
      </c>
      <c r="K21" s="43">
        <f>+'[3]Tasas Bogotá'!W334</f>
        <v>9</v>
      </c>
      <c r="L21" s="18"/>
    </row>
    <row r="22" spans="1:15">
      <c r="A22" s="16"/>
      <c r="B22" s="11" t="str">
        <f>+'[3]Tasas Bogotá'!N335</f>
        <v>Barranquilla</v>
      </c>
      <c r="C22" s="27">
        <f>+'[3]Tasas Bogotá'!O335</f>
        <v>19.607444014220622</v>
      </c>
      <c r="D22" s="27">
        <f>+'[3]Tasas Bogotá'!P335</f>
        <v>12.25970583982911</v>
      </c>
      <c r="E22" s="27">
        <f>+'[3]Tasas Bogotá'!Q335</f>
        <v>11.939377270633988</v>
      </c>
      <c r="F22" s="27">
        <f>+'[3]Tasas Bogotá'!R335</f>
        <v>7.058182901931076</v>
      </c>
      <c r="G22" s="27">
        <f>+'[3]Tasas Bogotá'!S335</f>
        <v>5.3137224336681381</v>
      </c>
      <c r="H22" s="27">
        <f>+'[3]Tasas Bogotá'!T335</f>
        <v>6.3971566487002809</v>
      </c>
      <c r="I22" s="27">
        <f>+'[3]Tasas Bogotá'!U335</f>
        <v>9.8038542617376478</v>
      </c>
      <c r="J22" s="34">
        <f>+'[3]Tasas Bogotá'!V335</f>
        <v>13.324070852418334</v>
      </c>
      <c r="K22" s="43">
        <f>+'[3]Tasas Bogotá'!W335</f>
        <v>10</v>
      </c>
      <c r="L22" s="18"/>
    </row>
    <row r="23" spans="1:15">
      <c r="A23" s="16"/>
      <c r="B23" s="11" t="str">
        <f>+'[3]Tasas Bogotá'!N336</f>
        <v>Riohacha</v>
      </c>
      <c r="C23" s="27">
        <f>+'[3]Tasas Bogotá'!O336</f>
        <v>0</v>
      </c>
      <c r="D23" s="27">
        <f>+'[3]Tasas Bogotá'!P336</f>
        <v>0</v>
      </c>
      <c r="E23" s="27">
        <f>+'[3]Tasas Bogotá'!Q336</f>
        <v>11.262466100274921</v>
      </c>
      <c r="F23" s="27">
        <f>+'[3]Tasas Bogotá'!R336</f>
        <v>14.283445391497699</v>
      </c>
      <c r="G23" s="27">
        <f>+'[3]Tasas Bogotá'!S336</f>
        <v>14.127514822684137</v>
      </c>
      <c r="H23" s="27">
        <f>+'[3]Tasas Bogotá'!T336</f>
        <v>16.308667483486527</v>
      </c>
      <c r="I23" s="27">
        <f>+'[3]Tasas Bogotá'!U336</f>
        <v>16.252669998548345</v>
      </c>
      <c r="J23" s="34">
        <f>+'[3]Tasas Bogotá'!V336</f>
        <v>12.703870637981506</v>
      </c>
      <c r="K23" s="43">
        <f>+'[3]Tasas Bogotá'!W336</f>
        <v>11</v>
      </c>
      <c r="L23" s="18"/>
      <c r="N23" s="23"/>
      <c r="O23" s="32"/>
    </row>
    <row r="24" spans="1:15">
      <c r="A24" s="16"/>
      <c r="B24" s="12" t="str">
        <f>+'[3]Tasas Bogotá'!N337</f>
        <v>Villavicencio</v>
      </c>
      <c r="C24" s="28">
        <f>+'[3]Tasas Bogotá'!O337</f>
        <v>13.348640433592967</v>
      </c>
      <c r="D24" s="28">
        <f>+'[3]Tasas Bogotá'!P337</f>
        <v>10.25428759714832</v>
      </c>
      <c r="E24" s="28">
        <f>+'[3]Tasas Bogotá'!Q337</f>
        <v>11.139054413569998</v>
      </c>
      <c r="F24" s="28">
        <f>+'[3]Tasas Bogotá'!R337</f>
        <v>10.300464495681462</v>
      </c>
      <c r="G24" s="28">
        <f>+'[3]Tasas Bogotá'!S337</f>
        <v>11.293080904010793</v>
      </c>
      <c r="H24" s="28">
        <f>+'[3]Tasas Bogotá'!T337</f>
        <v>14.444295538250145</v>
      </c>
      <c r="I24" s="28">
        <f>+'[3]Tasas Bogotá'!U337</f>
        <v>11.553446967523071</v>
      </c>
      <c r="J24" s="48">
        <f>+'[3]Tasas Bogotá'!V337</f>
        <v>12.326204436551796</v>
      </c>
      <c r="K24" s="43">
        <f>+'[3]Tasas Bogotá'!W337</f>
        <v>12</v>
      </c>
      <c r="L24" s="18"/>
      <c r="N24" s="23"/>
      <c r="O24" s="32"/>
    </row>
    <row r="25" spans="1:15">
      <c r="A25" s="16"/>
      <c r="B25" s="11" t="str">
        <f>+'[3]Tasas Bogotá'!N338</f>
        <v>Cúcuta</v>
      </c>
      <c r="C25" s="27">
        <f>+'[3]Tasas Bogotá'!O338</f>
        <v>13.359739671393786</v>
      </c>
      <c r="D25" s="27">
        <f>+'[3]Tasas Bogotá'!P338</f>
        <v>11.098871400488926</v>
      </c>
      <c r="E25" s="27">
        <f>+'[3]Tasas Bogotá'!Q338</f>
        <v>8.430542679956341</v>
      </c>
      <c r="F25" s="27">
        <f>+'[3]Tasas Bogotá'!R338</f>
        <v>10.394865987164968</v>
      </c>
      <c r="G25" s="27">
        <f>+'[3]Tasas Bogotá'!S338</f>
        <v>8.0154140781914158</v>
      </c>
      <c r="H25" s="27">
        <f>+'[3]Tasas Bogotá'!T338</f>
        <v>10.558484237582611</v>
      </c>
      <c r="I25" s="27">
        <f>+'[3]Tasas Bogotá'!U338</f>
        <v>12.871993163001093</v>
      </c>
      <c r="J25" s="34">
        <f>+'[3]Tasas Bogotá'!V338</f>
        <v>12.163583087211755</v>
      </c>
      <c r="K25" s="43">
        <f>+'[3]Tasas Bogotá'!W338</f>
        <v>13</v>
      </c>
      <c r="L25" s="18"/>
    </row>
    <row r="26" spans="1:15">
      <c r="A26" s="16"/>
      <c r="B26" s="11" t="str">
        <f>+'[3]Tasas Bogotá'!N339</f>
        <v>Manizales</v>
      </c>
      <c r="C26" s="27">
        <f>+'[3]Tasas Bogotá'!O339</f>
        <v>10.603651805568028</v>
      </c>
      <c r="D26" s="27">
        <f>+'[3]Tasas Bogotá'!P339</f>
        <v>13.94600795522282</v>
      </c>
      <c r="E26" s="27">
        <f>+'[3]Tasas Bogotá'!Q339</f>
        <v>10.169809426194568</v>
      </c>
      <c r="F26" s="27">
        <f>+'[3]Tasas Bogotá'!R339</f>
        <v>10.041626583473438</v>
      </c>
      <c r="G26" s="27">
        <f>+'[3]Tasas Bogotá'!S339</f>
        <v>7.6813913069423618</v>
      </c>
      <c r="H26" s="27">
        <f>+'[3]Tasas Bogotá'!T339</f>
        <v>10.528518760229204</v>
      </c>
      <c r="I26" s="27">
        <f>+'[3]Tasas Bogotá'!U339</f>
        <v>10.040435944604491</v>
      </c>
      <c r="J26" s="34">
        <f>+'[3]Tasas Bogotá'!V339</f>
        <v>12.017892446954114</v>
      </c>
      <c r="K26" s="43">
        <f>+'[3]Tasas Bogotá'!W339</f>
        <v>14</v>
      </c>
      <c r="L26" s="18"/>
    </row>
    <row r="27" spans="1:15">
      <c r="A27" s="16"/>
      <c r="B27" s="11" t="str">
        <f>+'[3]Tasas Bogotá'!N340</f>
        <v>Pereira</v>
      </c>
      <c r="C27" s="27">
        <f>+'[3]Tasas Bogotá'!O340</f>
        <v>10.886017621678484</v>
      </c>
      <c r="D27" s="27">
        <f>+'[3]Tasas Bogotá'!P340</f>
        <v>13.023926322627744</v>
      </c>
      <c r="E27" s="27">
        <f>+'[3]Tasas Bogotá'!Q340</f>
        <v>8.9418430261623065</v>
      </c>
      <c r="F27" s="27">
        <f>+'[3]Tasas Bogotá'!R340</f>
        <v>8.5207196309857078</v>
      </c>
      <c r="G27" s="27">
        <f>+'[3]Tasas Bogotá'!S340</f>
        <v>9.736317591333302</v>
      </c>
      <c r="H27" s="27">
        <f>+'[3]Tasas Bogotá'!T340</f>
        <v>9.8164590583363136</v>
      </c>
      <c r="I27" s="27">
        <f>+'[3]Tasas Bogotá'!U340</f>
        <v>12.406217360876235</v>
      </c>
      <c r="J27" s="34">
        <f>+'[3]Tasas Bogotá'!V340</f>
        <v>11.844769787230632</v>
      </c>
      <c r="K27" s="43">
        <f>+'[3]Tasas Bogotá'!W340</f>
        <v>15</v>
      </c>
      <c r="L27" s="18"/>
    </row>
    <row r="28" spans="1:15">
      <c r="A28" s="16"/>
      <c r="B28" s="11" t="str">
        <f>+'[3]Tasas Bogotá'!N341</f>
        <v>Colombia</v>
      </c>
      <c r="C28" s="27">
        <f>+'[3]Tasas Bogotá'!O341</f>
        <v>11.672919059257673</v>
      </c>
      <c r="D28" s="27">
        <f>+'[3]Tasas Bogotá'!P341</f>
        <v>11.002583300790151</v>
      </c>
      <c r="E28" s="27">
        <f>+'[3]Tasas Bogotá'!Q341</f>
        <v>9.5069725584040405</v>
      </c>
      <c r="F28" s="27">
        <f>+'[3]Tasas Bogotá'!R341</f>
        <v>9.6898197396940713</v>
      </c>
      <c r="G28" s="27">
        <f>+'[3]Tasas Bogotá'!S341</f>
        <v>9.2818935046819302</v>
      </c>
      <c r="H28" s="27">
        <f>+'[3]Tasas Bogotá'!T341</f>
        <v>11.040760412121395</v>
      </c>
      <c r="I28" s="27">
        <f>+'[3]Tasas Bogotá'!U341</f>
        <v>12.955638898149003</v>
      </c>
      <c r="J28" s="34">
        <f>+'[3]Tasas Bogotá'!V341</f>
        <v>11.812760032781485</v>
      </c>
      <c r="K28" s="43" t="str">
        <f>+'[3]Tasas Bogotá'!W341</f>
        <v/>
      </c>
      <c r="L28" s="18"/>
    </row>
    <row r="29" spans="1:15">
      <c r="A29" s="16"/>
      <c r="B29" s="11" t="str">
        <f>+'[3]Tasas Bogotá'!N342</f>
        <v>Cali</v>
      </c>
      <c r="C29" s="27">
        <f>+'[3]Tasas Bogotá'!O342</f>
        <v>13.170345639241329</v>
      </c>
      <c r="D29" s="27">
        <f>+'[3]Tasas Bogotá'!P342</f>
        <v>14.936111356750443</v>
      </c>
      <c r="E29" s="27">
        <f>+'[3]Tasas Bogotá'!Q342</f>
        <v>11.590847389907953</v>
      </c>
      <c r="F29" s="27">
        <f>+'[3]Tasas Bogotá'!R342</f>
        <v>12.852072086595909</v>
      </c>
      <c r="G29" s="27">
        <f>+'[3]Tasas Bogotá'!S342</f>
        <v>10.84035411326755</v>
      </c>
      <c r="H29" s="27">
        <f>+'[3]Tasas Bogotá'!T342</f>
        <v>16.553534308413273</v>
      </c>
      <c r="I29" s="27">
        <f>+'[3]Tasas Bogotá'!U342</f>
        <v>13.395133249940288</v>
      </c>
      <c r="J29" s="34">
        <f>+'[3]Tasas Bogotá'!V342</f>
        <v>11.692966211351093</v>
      </c>
      <c r="K29" s="43">
        <f>+'[3]Tasas Bogotá'!W342</f>
        <v>16</v>
      </c>
      <c r="L29" s="18"/>
    </row>
    <row r="30" spans="1:15">
      <c r="A30" s="16"/>
      <c r="B30" s="11" t="str">
        <f>+'[3]Tasas Bogotá'!N343</f>
        <v>Medellín</v>
      </c>
      <c r="C30" s="27">
        <f>+'[3]Tasas Bogotá'!O343</f>
        <v>9.0671036833478809</v>
      </c>
      <c r="D30" s="27">
        <f>+'[3]Tasas Bogotá'!P343</f>
        <v>8.8020019484444525</v>
      </c>
      <c r="E30" s="27">
        <f>+'[3]Tasas Bogotá'!Q343</f>
        <v>7.4090888547410287</v>
      </c>
      <c r="F30" s="27">
        <f>+'[3]Tasas Bogotá'!R343</f>
        <v>8.3211230984309541</v>
      </c>
      <c r="G30" s="27">
        <f>+'[3]Tasas Bogotá'!S343</f>
        <v>9.9264612989472223</v>
      </c>
      <c r="H30" s="27">
        <f>+'[3]Tasas Bogotá'!T343</f>
        <v>13.648540660916971</v>
      </c>
      <c r="I30" s="27">
        <f>+'[3]Tasas Bogotá'!U343</f>
        <v>13.487766387860944</v>
      </c>
      <c r="J30" s="34">
        <f>+'[3]Tasas Bogotá'!V343</f>
        <v>11.539173128278636</v>
      </c>
      <c r="K30" s="43">
        <f>+'[3]Tasas Bogotá'!W343</f>
        <v>17</v>
      </c>
      <c r="L30" s="18"/>
    </row>
    <row r="31" spans="1:15">
      <c r="A31" s="16"/>
      <c r="B31" s="11" t="str">
        <f>+'[3]Tasas Bogotá'!N344</f>
        <v>Santa Marta</v>
      </c>
      <c r="C31" s="27">
        <f>+'[3]Tasas Bogotá'!O344</f>
        <v>0</v>
      </c>
      <c r="D31" s="27">
        <f>+'[3]Tasas Bogotá'!P344</f>
        <v>0</v>
      </c>
      <c r="E31" s="27">
        <f>+'[3]Tasas Bogotá'!Q344</f>
        <v>12.204533580093038</v>
      </c>
      <c r="F31" s="27">
        <f>+'[3]Tasas Bogotá'!R344</f>
        <v>15.811978835333869</v>
      </c>
      <c r="G31" s="27">
        <f>+'[3]Tasas Bogotá'!S344</f>
        <v>14.405736338253611</v>
      </c>
      <c r="H31" s="27">
        <f>+'[3]Tasas Bogotá'!T344</f>
        <v>16.037241475684741</v>
      </c>
      <c r="I31" s="27">
        <f>+'[3]Tasas Bogotá'!U344</f>
        <v>9.1121002392775381</v>
      </c>
      <c r="J31" s="34">
        <f>+'[3]Tasas Bogotá'!V344</f>
        <v>11.226456329969007</v>
      </c>
      <c r="K31" s="43">
        <f>+'[3]Tasas Bogotá'!W344</f>
        <v>18</v>
      </c>
      <c r="L31" s="18"/>
    </row>
    <row r="32" spans="1:15">
      <c r="A32" s="16"/>
      <c r="B32" s="11" t="str">
        <f>+'[3]Tasas Bogotá'!N345</f>
        <v>Tunja</v>
      </c>
      <c r="C32" s="27">
        <f>+'[3]Tasas Bogotá'!O345</f>
        <v>0</v>
      </c>
      <c r="D32" s="27">
        <f>+'[3]Tasas Bogotá'!P345</f>
        <v>0</v>
      </c>
      <c r="E32" s="27">
        <f>+'[3]Tasas Bogotá'!Q345</f>
        <v>11.116439274407284</v>
      </c>
      <c r="F32" s="27">
        <f>+'[3]Tasas Bogotá'!R345</f>
        <v>7.4449629943902336</v>
      </c>
      <c r="G32" s="27">
        <f>+'[3]Tasas Bogotá'!S345</f>
        <v>8.8456587799731956</v>
      </c>
      <c r="H32" s="27">
        <f>+'[3]Tasas Bogotá'!T345</f>
        <v>5.6441289421622249</v>
      </c>
      <c r="I32" s="27">
        <f>+'[3]Tasas Bogotá'!U345</f>
        <v>13.6081196509622</v>
      </c>
      <c r="J32" s="34">
        <f>+'[3]Tasas Bogotá'!V345</f>
        <v>9.1541353383458635</v>
      </c>
      <c r="K32" s="43">
        <f>+'[3]Tasas Bogotá'!W345</f>
        <v>19</v>
      </c>
      <c r="L32" s="18"/>
    </row>
    <row r="33" spans="1:14">
      <c r="A33" s="16"/>
      <c r="B33" s="11" t="str">
        <f>+'[3]Tasas Bogotá'!N346</f>
        <v>Florencia</v>
      </c>
      <c r="C33" s="27">
        <f>+'[3]Tasas Bogotá'!O346</f>
        <v>0</v>
      </c>
      <c r="D33" s="27">
        <f>+'[3]Tasas Bogotá'!P346</f>
        <v>0</v>
      </c>
      <c r="E33" s="27">
        <f>+'[3]Tasas Bogotá'!Q346</f>
        <v>10.446772338616928</v>
      </c>
      <c r="F33" s="27">
        <f>+'[3]Tasas Bogotá'!R346</f>
        <v>8.5280098435496576</v>
      </c>
      <c r="G33" s="27">
        <f>+'[3]Tasas Bogotá'!S346</f>
        <v>5.0767563207380721</v>
      </c>
      <c r="H33" s="27">
        <f>+'[3]Tasas Bogotá'!T346</f>
        <v>4.2577147623019185</v>
      </c>
      <c r="I33" s="27">
        <f>+'[3]Tasas Bogotá'!U346</f>
        <v>6.421992852100737</v>
      </c>
      <c r="J33" s="34">
        <f>+'[3]Tasas Bogotá'!V346</f>
        <v>9.1378211934593327</v>
      </c>
      <c r="K33" s="43">
        <f>+'[3]Tasas Bogotá'!W346</f>
        <v>20</v>
      </c>
      <c r="L33" s="18"/>
    </row>
    <row r="34" spans="1:14">
      <c r="A34" s="16"/>
      <c r="B34" s="11" t="str">
        <f>+'[3]Tasas Bogotá'!N347</f>
        <v>Valledupar</v>
      </c>
      <c r="C34" s="27">
        <f>+'[3]Tasas Bogotá'!O347</f>
        <v>0</v>
      </c>
      <c r="D34" s="27">
        <f>+'[3]Tasas Bogotá'!P347</f>
        <v>0</v>
      </c>
      <c r="E34" s="27">
        <f>+'[3]Tasas Bogotá'!Q347</f>
        <v>11.114983774420883</v>
      </c>
      <c r="F34" s="27">
        <f>+'[3]Tasas Bogotá'!R347</f>
        <v>12.181169218774745</v>
      </c>
      <c r="G34" s="27">
        <f>+'[3]Tasas Bogotá'!S347</f>
        <v>7.6565583263332115</v>
      </c>
      <c r="H34" s="27">
        <f>+'[3]Tasas Bogotá'!T347</f>
        <v>10.24312218762253</v>
      </c>
      <c r="I34" s="27">
        <f>+'[3]Tasas Bogotá'!U347</f>
        <v>14.478358137147989</v>
      </c>
      <c r="J34" s="34">
        <f>+'[3]Tasas Bogotá'!V347</f>
        <v>8.8162566191282252</v>
      </c>
      <c r="K34" s="43">
        <f>+'[3]Tasas Bogotá'!W347</f>
        <v>21</v>
      </c>
      <c r="L34" s="18"/>
    </row>
    <row r="35" spans="1:14">
      <c r="A35" s="16"/>
      <c r="B35" s="11" t="str">
        <f>+'[3]Tasas Bogotá'!N348</f>
        <v>Cartagena</v>
      </c>
      <c r="C35" s="27">
        <f>+'[3]Tasas Bogotá'!O348</f>
        <v>3.9297277384148308</v>
      </c>
      <c r="D35" s="27">
        <f>+'[3]Tasas Bogotá'!P348</f>
        <v>8.835753099364176</v>
      </c>
      <c r="E35" s="27">
        <f>+'[3]Tasas Bogotá'!Q348</f>
        <v>7.7898062503088976</v>
      </c>
      <c r="F35" s="27">
        <f>+'[3]Tasas Bogotá'!R348</f>
        <v>10.147568815150377</v>
      </c>
      <c r="G35" s="27">
        <f>+'[3]Tasas Bogotá'!S348</f>
        <v>8.5006252026119551</v>
      </c>
      <c r="H35" s="27">
        <f>+'[3]Tasas Bogotá'!T348</f>
        <v>15.288171291786359</v>
      </c>
      <c r="I35" s="27">
        <f>+'[3]Tasas Bogotá'!U348</f>
        <v>13.282114770904361</v>
      </c>
      <c r="J35" s="34">
        <f>+'[3]Tasas Bogotá'!V348</f>
        <v>6.3129684981455698</v>
      </c>
      <c r="K35" s="43">
        <f>+'[3]Tasas Bogotá'!W348</f>
        <v>22</v>
      </c>
      <c r="L35" s="18"/>
    </row>
    <row r="36" spans="1:14" ht="14.25" customHeight="1">
      <c r="A36" s="16"/>
      <c r="B36" s="11" t="str">
        <f>+'[3]Tasas Bogotá'!N349</f>
        <v>Quibdó</v>
      </c>
      <c r="C36" s="27">
        <f>+'[3]Tasas Bogotá'!O349</f>
        <v>0</v>
      </c>
      <c r="D36" s="27">
        <f>+'[3]Tasas Bogotá'!P349</f>
        <v>0</v>
      </c>
      <c r="E36" s="27">
        <f>+'[3]Tasas Bogotá'!Q349</f>
        <v>7.1401350174216036</v>
      </c>
      <c r="F36" s="27">
        <f>+'[3]Tasas Bogotá'!R349</f>
        <v>4.0216676044517774</v>
      </c>
      <c r="G36" s="27">
        <f>+'[3]Tasas Bogotá'!S349</f>
        <v>5.8253430124996459</v>
      </c>
      <c r="H36" s="27">
        <f>+'[3]Tasas Bogotá'!T349</f>
        <v>4.7247652680379577</v>
      </c>
      <c r="I36" s="27">
        <f>+'[3]Tasas Bogotá'!U349</f>
        <v>6.4905556448096213</v>
      </c>
      <c r="J36" s="34">
        <f>+'[3]Tasas Bogotá'!V349</f>
        <v>6.1809713905522292</v>
      </c>
      <c r="K36" s="43">
        <f>+'[3]Tasas Bogotá'!W349</f>
        <v>23</v>
      </c>
      <c r="L36" s="18"/>
    </row>
    <row r="37" spans="1:14">
      <c r="A37" s="16"/>
      <c r="B37" s="11" t="str">
        <f>+'[3]Tasas Bogotá'!N350</f>
        <v>San Andrés</v>
      </c>
      <c r="C37" s="27">
        <f>+'[3]Tasas Bogotá'!O350</f>
        <v>0</v>
      </c>
      <c r="D37" s="27">
        <f>+'[3]Tasas Bogotá'!P350</f>
        <v>0</v>
      </c>
      <c r="E37" s="27">
        <f>+'[3]Tasas Bogotá'!Q350</f>
        <v>5.0017212691491189</v>
      </c>
      <c r="F37" s="27">
        <f>+'[3]Tasas Bogotá'!R350</f>
        <v>5.6124259547402611</v>
      </c>
      <c r="G37" s="27">
        <f>+'[3]Tasas Bogotá'!S350</f>
        <v>2.0469362892753389</v>
      </c>
      <c r="H37" s="27">
        <f>+'[3]Tasas Bogotá'!T350</f>
        <v>4.8457590079788586</v>
      </c>
      <c r="I37" s="27">
        <f>+'[3]Tasas Bogotá'!U350</f>
        <v>3.0827835375431984</v>
      </c>
      <c r="J37" s="34">
        <f>+'[3]Tasas Bogotá'!V350</f>
        <v>3.2616111896291238</v>
      </c>
      <c r="K37" s="43">
        <f>+'[3]Tasas Bogotá'!W350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Marzo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 codeName="Hoja14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B18" sqref="B18:K18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</row>
    <row r="6" spans="1:15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</row>
    <row r="7" spans="1:15">
      <c r="A7" s="16"/>
      <c r="B7" s="162"/>
      <c r="C7" s="167" t="s">
        <v>114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167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65"/>
      <c r="K10" s="166" t="s">
        <v>162</v>
      </c>
      <c r="L10" s="18"/>
    </row>
    <row r="11" spans="1:15">
      <c r="A11" s="16"/>
      <c r="B11" s="11"/>
      <c r="C11" s="156">
        <f>+'Población en edad de trabajar %'!C11</f>
        <v>2004</v>
      </c>
      <c r="D11" s="156">
        <f>+'Población en edad de trabajar %'!D11</f>
        <v>2005</v>
      </c>
      <c r="E11" s="156">
        <f>+'Población en edad de trabajar %'!E11</f>
        <v>2006</v>
      </c>
      <c r="F11" s="156">
        <f>+'Población en edad de trabajar %'!F11</f>
        <v>2007</v>
      </c>
      <c r="G11" s="156">
        <f>+'Población en edad de trabajar %'!G11</f>
        <v>2008</v>
      </c>
      <c r="H11" s="156">
        <f>+'Población en edad de trabajar %'!H11</f>
        <v>2009</v>
      </c>
      <c r="I11" s="156">
        <f>+'Población en edad de trabajar %'!I11</f>
        <v>2010</v>
      </c>
      <c r="J11" s="156">
        <f>+'Población en edad de trabajar %'!J11</f>
        <v>2011</v>
      </c>
      <c r="K11" s="166"/>
      <c r="L11" s="18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tr">
        <f>+'[3]Tasas Bogotá'!N358</f>
        <v>Pasto</v>
      </c>
      <c r="C13" s="27">
        <f>+'[3]Tasas Bogotá'!O358</f>
        <v>4.6821375525381601</v>
      </c>
      <c r="D13" s="27">
        <f>+'[3]Tasas Bogotá'!P358</f>
        <v>3.7819775782141525</v>
      </c>
      <c r="E13" s="27">
        <f>+'[3]Tasas Bogotá'!Q358</f>
        <v>4.4632551795996935</v>
      </c>
      <c r="F13" s="27">
        <f>+'[3]Tasas Bogotá'!R358</f>
        <v>3.1462478663863545</v>
      </c>
      <c r="G13" s="27">
        <f>+'[3]Tasas Bogotá'!S358</f>
        <v>4.3896730872910847</v>
      </c>
      <c r="H13" s="27">
        <f>+'[3]Tasas Bogotá'!T358</f>
        <v>6.5000064354678866</v>
      </c>
      <c r="I13" s="27">
        <f>+'[3]Tasas Bogotá'!U358</f>
        <v>8.6107190102800217</v>
      </c>
      <c r="J13" s="34">
        <f>+'[3]Tasas Bogotá'!V358</f>
        <v>7.5032036266431508</v>
      </c>
      <c r="K13" s="43">
        <f>+'[3]Tasas Bogotá'!W358</f>
        <v>1</v>
      </c>
      <c r="L13" s="18"/>
    </row>
    <row r="14" spans="1:15">
      <c r="A14" s="16"/>
      <c r="B14" s="11" t="str">
        <f>+'[3]Tasas Bogotá'!N359</f>
        <v>Neiva</v>
      </c>
      <c r="C14" s="27">
        <f>+'[3]Tasas Bogotá'!O359</f>
        <v>0</v>
      </c>
      <c r="D14" s="27">
        <f>+'[3]Tasas Bogotá'!P359</f>
        <v>0</v>
      </c>
      <c r="E14" s="27">
        <f>+'[3]Tasas Bogotá'!Q359</f>
        <v>4.1451028552316123</v>
      </c>
      <c r="F14" s="27">
        <f>+'[3]Tasas Bogotá'!R359</f>
        <v>6.4788641690222457</v>
      </c>
      <c r="G14" s="27">
        <f>+'[3]Tasas Bogotá'!S359</f>
        <v>4.1321222712036736</v>
      </c>
      <c r="H14" s="27">
        <f>+'[3]Tasas Bogotá'!T359</f>
        <v>4.24265677439102</v>
      </c>
      <c r="I14" s="27">
        <f>+'[3]Tasas Bogotá'!U359</f>
        <v>7.2196037166866951</v>
      </c>
      <c r="J14" s="34">
        <f>+'[3]Tasas Bogotá'!V359</f>
        <v>6.2438303531845722</v>
      </c>
      <c r="K14" s="43">
        <f>+'[3]Tasas Bogotá'!W359</f>
        <v>2</v>
      </c>
      <c r="L14" s="18"/>
    </row>
    <row r="15" spans="1:15">
      <c r="A15" s="16"/>
      <c r="B15" s="11" t="str">
        <f>+'[3]Tasas Bogotá'!N360</f>
        <v>Ibagué</v>
      </c>
      <c r="C15" s="27">
        <f>+'[3]Tasas Bogotá'!O360</f>
        <v>10.162951693066352</v>
      </c>
      <c r="D15" s="27">
        <f>+'[3]Tasas Bogotá'!P360</f>
        <v>8.4976599235154353</v>
      </c>
      <c r="E15" s="27">
        <f>+'[3]Tasas Bogotá'!Q360</f>
        <v>5.6831452991452984</v>
      </c>
      <c r="F15" s="27">
        <f>+'[3]Tasas Bogotá'!R360</f>
        <v>6.5823997897836399</v>
      </c>
      <c r="G15" s="27">
        <f>+'[3]Tasas Bogotá'!S360</f>
        <v>5.5114263895638356</v>
      </c>
      <c r="H15" s="27">
        <f>+'[3]Tasas Bogotá'!T360</f>
        <v>7.9911417397481577</v>
      </c>
      <c r="I15" s="27">
        <f>+'[3]Tasas Bogotá'!U360</f>
        <v>5.6716942177476719</v>
      </c>
      <c r="J15" s="34">
        <f>+'[3]Tasas Bogotá'!V360</f>
        <v>6.1293725752173422</v>
      </c>
      <c r="K15" s="43">
        <f>+'[3]Tasas Bogotá'!W360</f>
        <v>3</v>
      </c>
      <c r="L15" s="18"/>
    </row>
    <row r="16" spans="1:15">
      <c r="A16" s="16"/>
      <c r="B16" s="12" t="str">
        <f>+'[3]Tasas Bogotá'!N361</f>
        <v>Bogotá</v>
      </c>
      <c r="C16" s="48">
        <f>+'[3]Tasas Bogotá'!O361</f>
        <v>5.9147360604957422</v>
      </c>
      <c r="D16" s="48">
        <f>+'[3]Tasas Bogotá'!P361</f>
        <v>5.7368498857381676</v>
      </c>
      <c r="E16" s="48">
        <f>+'[3]Tasas Bogotá'!Q361</f>
        <v>2.7088966728824571</v>
      </c>
      <c r="F16" s="48">
        <f>+'[3]Tasas Bogotá'!R361</f>
        <v>3.1263214410460032</v>
      </c>
      <c r="G16" s="48">
        <f>+'[3]Tasas Bogotá'!S361</f>
        <v>3.7829381469437209</v>
      </c>
      <c r="H16" s="48">
        <f>+'[3]Tasas Bogotá'!T361</f>
        <v>3.7599726409163758</v>
      </c>
      <c r="I16" s="48">
        <f>+'[3]Tasas Bogotá'!U361</f>
        <v>6.4750482615766281</v>
      </c>
      <c r="J16" s="48">
        <f>+'[3]Tasas Bogotá'!V361</f>
        <v>5.8206675911418291</v>
      </c>
      <c r="K16" s="98">
        <f>+'[3]Tasas Bogotá'!W361</f>
        <v>4</v>
      </c>
      <c r="L16" s="18"/>
    </row>
    <row r="17" spans="1:15">
      <c r="A17" s="16"/>
      <c r="B17" s="11" t="str">
        <f>+'[3]Tasas Bogotá'!N362</f>
        <v>Armenia</v>
      </c>
      <c r="C17" s="27">
        <f>+'[3]Tasas Bogotá'!O362</f>
        <v>0</v>
      </c>
      <c r="D17" s="27">
        <f>+'[3]Tasas Bogotá'!P362</f>
        <v>0</v>
      </c>
      <c r="E17" s="27">
        <f>+'[3]Tasas Bogotá'!Q362</f>
        <v>4.74486742473524</v>
      </c>
      <c r="F17" s="27">
        <f>+'[3]Tasas Bogotá'!R362</f>
        <v>4.6532184891209116</v>
      </c>
      <c r="G17" s="27">
        <f>+'[3]Tasas Bogotá'!S362</f>
        <v>3.6008754205219971</v>
      </c>
      <c r="H17" s="27">
        <f>+'[3]Tasas Bogotá'!T362</f>
        <v>6.8531130444220265</v>
      </c>
      <c r="I17" s="27">
        <f>+'[3]Tasas Bogotá'!U362</f>
        <v>4.3129207026760801</v>
      </c>
      <c r="J17" s="34">
        <f>+'[3]Tasas Bogotá'!V362</f>
        <v>5.4489485523811272</v>
      </c>
      <c r="K17" s="43">
        <f>+'[3]Tasas Bogotá'!W362</f>
        <v>5</v>
      </c>
      <c r="L17" s="18"/>
    </row>
    <row r="18" spans="1:15">
      <c r="A18" s="16"/>
      <c r="B18" s="11" t="str">
        <f>+'[3]Tasas Bogotá'!N363</f>
        <v>Bucaramanga</v>
      </c>
      <c r="C18" s="27">
        <f>+'[3]Tasas Bogotá'!O363</f>
        <v>5.5720629184428816</v>
      </c>
      <c r="D18" s="27">
        <f>+'[3]Tasas Bogotá'!P363</f>
        <v>3.7849456053324655</v>
      </c>
      <c r="E18" s="27">
        <f>+'[3]Tasas Bogotá'!Q363</f>
        <v>1.8994812006391064</v>
      </c>
      <c r="F18" s="27">
        <f>+'[3]Tasas Bogotá'!R363</f>
        <v>1.9172552295834016</v>
      </c>
      <c r="G18" s="27">
        <f>+'[3]Tasas Bogotá'!S363</f>
        <v>0.74181888654823591</v>
      </c>
      <c r="H18" s="27">
        <f>+'[3]Tasas Bogotá'!T363</f>
        <v>3.3744578595709762</v>
      </c>
      <c r="I18" s="27">
        <f>+'[3]Tasas Bogotá'!U363</f>
        <v>4.3981909980285625</v>
      </c>
      <c r="J18" s="34">
        <f>+'[3]Tasas Bogotá'!V363</f>
        <v>5.0275573693304807</v>
      </c>
      <c r="K18" s="43">
        <f>+'[3]Tasas Bogotá'!W363</f>
        <v>6</v>
      </c>
      <c r="L18" s="18"/>
    </row>
    <row r="19" spans="1:15">
      <c r="A19" s="16"/>
      <c r="B19" s="11" t="str">
        <f>+'[3]Tasas Bogotá'!N364</f>
        <v>Medellín</v>
      </c>
      <c r="C19" s="27">
        <f>+'[3]Tasas Bogotá'!O364</f>
        <v>4.5951366479536695</v>
      </c>
      <c r="D19" s="27">
        <f>+'[3]Tasas Bogotá'!P364</f>
        <v>3.6571566329416694</v>
      </c>
      <c r="E19" s="27">
        <f>+'[3]Tasas Bogotá'!Q364</f>
        <v>2.6781388411823195</v>
      </c>
      <c r="F19" s="27">
        <f>+'[3]Tasas Bogotá'!R364</f>
        <v>3.1049722262410686</v>
      </c>
      <c r="G19" s="27">
        <f>+'[3]Tasas Bogotá'!S364</f>
        <v>3.7647828838627815</v>
      </c>
      <c r="H19" s="27">
        <f>+'[3]Tasas Bogotá'!T364</f>
        <v>5.7390536626780229</v>
      </c>
      <c r="I19" s="27">
        <f>+'[3]Tasas Bogotá'!U364</f>
        <v>5.7307143657668504</v>
      </c>
      <c r="J19" s="34">
        <f>+'[3]Tasas Bogotá'!V364</f>
        <v>4.6308700615496621</v>
      </c>
      <c r="K19" s="43">
        <f>+'[3]Tasas Bogotá'!W364</f>
        <v>7</v>
      </c>
      <c r="L19" s="18"/>
    </row>
    <row r="20" spans="1:15">
      <c r="A20" s="16"/>
      <c r="B20" s="11" t="str">
        <f>+'[3]Tasas Bogotá'!N365</f>
        <v>Colombia</v>
      </c>
      <c r="C20" s="27">
        <f>+'[3]Tasas Bogotá'!O365</f>
        <v>5.1292713881642742</v>
      </c>
      <c r="D20" s="27">
        <f>+'[3]Tasas Bogotá'!P365</f>
        <v>4.4452954536669358</v>
      </c>
      <c r="E20" s="27">
        <f>+'[3]Tasas Bogotá'!Q365</f>
        <v>3.7746087092618992</v>
      </c>
      <c r="F20" s="27">
        <f>+'[3]Tasas Bogotá'!R365</f>
        <v>3.520842489939604</v>
      </c>
      <c r="G20" s="27">
        <f>+'[3]Tasas Bogotá'!S365</f>
        <v>3.020428271501467</v>
      </c>
      <c r="H20" s="27">
        <f>+'[3]Tasas Bogotá'!T365</f>
        <v>4.2219844946040901</v>
      </c>
      <c r="I20" s="27">
        <f>+'[3]Tasas Bogotá'!U365</f>
        <v>4.6865683032624634</v>
      </c>
      <c r="J20" s="34">
        <f>+'[3]Tasas Bogotá'!V365</f>
        <v>4.2711399272369146</v>
      </c>
      <c r="K20" s="43" t="str">
        <f>+'[3]Tasas Bogotá'!W365</f>
        <v/>
      </c>
      <c r="L20" s="18"/>
    </row>
    <row r="21" spans="1:15">
      <c r="A21" s="16"/>
      <c r="B21" s="11" t="str">
        <f>+'[3]Tasas Bogotá'!N366</f>
        <v>Manizales</v>
      </c>
      <c r="C21" s="27">
        <f>+'[3]Tasas Bogotá'!O366</f>
        <v>4.6699519184215301</v>
      </c>
      <c r="D21" s="27">
        <f>+'[3]Tasas Bogotá'!P366</f>
        <v>6.1330569124588088</v>
      </c>
      <c r="E21" s="27">
        <f>+'[3]Tasas Bogotá'!Q366</f>
        <v>3.9296966619744729</v>
      </c>
      <c r="F21" s="27">
        <f>+'[3]Tasas Bogotá'!R366</f>
        <v>4.273962257365568</v>
      </c>
      <c r="G21" s="27">
        <f>+'[3]Tasas Bogotá'!S366</f>
        <v>2.5212403308941451</v>
      </c>
      <c r="H21" s="27">
        <f>+'[3]Tasas Bogotá'!T366</f>
        <v>4.3995394082694679</v>
      </c>
      <c r="I21" s="27">
        <f>+'[3]Tasas Bogotá'!U366</f>
        <v>3.4011315122696186</v>
      </c>
      <c r="J21" s="34">
        <f>+'[3]Tasas Bogotá'!V366</f>
        <v>4.1382069202642207</v>
      </c>
      <c r="K21" s="43">
        <f>+'[3]Tasas Bogotá'!W366</f>
        <v>8</v>
      </c>
      <c r="L21" s="18"/>
    </row>
    <row r="22" spans="1:15">
      <c r="A22" s="16"/>
      <c r="B22" s="11" t="str">
        <f>+'[3]Tasas Bogotá'!N367</f>
        <v>Cúcuta</v>
      </c>
      <c r="C22" s="27">
        <f>+'[3]Tasas Bogotá'!O367</f>
        <v>5.2137517898602903</v>
      </c>
      <c r="D22" s="27">
        <f>+'[3]Tasas Bogotá'!P367</f>
        <v>2.9770241678338345</v>
      </c>
      <c r="E22" s="27">
        <f>+'[3]Tasas Bogotá'!Q367</f>
        <v>2.5574879802998192</v>
      </c>
      <c r="F22" s="27">
        <f>+'[3]Tasas Bogotá'!R367</f>
        <v>4.2923744809362026</v>
      </c>
      <c r="G22" s="27">
        <f>+'[3]Tasas Bogotá'!S367</f>
        <v>2.296323975897987</v>
      </c>
      <c r="H22" s="27">
        <f>+'[3]Tasas Bogotá'!T367</f>
        <v>3.8667579164952643</v>
      </c>
      <c r="I22" s="27">
        <f>+'[3]Tasas Bogotá'!U367</f>
        <v>5.1005318270645725</v>
      </c>
      <c r="J22" s="34">
        <f>+'[3]Tasas Bogotá'!V367</f>
        <v>3.8397457832646182</v>
      </c>
      <c r="K22" s="43">
        <f>+'[3]Tasas Bogotá'!W367</f>
        <v>9</v>
      </c>
      <c r="L22" s="18"/>
    </row>
    <row r="23" spans="1:15">
      <c r="A23" s="16"/>
      <c r="B23" s="11" t="str">
        <f>+'[3]Tasas Bogotá'!N368</f>
        <v>Popayán</v>
      </c>
      <c r="C23" s="27">
        <f>+'[3]Tasas Bogotá'!O368</f>
        <v>0</v>
      </c>
      <c r="D23" s="27">
        <f>+'[3]Tasas Bogotá'!P368</f>
        <v>0</v>
      </c>
      <c r="E23" s="27">
        <f>+'[3]Tasas Bogotá'!Q368</f>
        <v>6.5918117934616562</v>
      </c>
      <c r="F23" s="27">
        <f>+'[3]Tasas Bogotá'!R368</f>
        <v>6.2486724190390888</v>
      </c>
      <c r="G23" s="27">
        <f>+'[3]Tasas Bogotá'!S368</f>
        <v>3.0811479614931954</v>
      </c>
      <c r="H23" s="27">
        <f>+'[3]Tasas Bogotá'!T368</f>
        <v>7.2235435727388992</v>
      </c>
      <c r="I23" s="27">
        <f>+'[3]Tasas Bogotá'!U368</f>
        <v>4.6694294245353847</v>
      </c>
      <c r="J23" s="34">
        <f>+'[3]Tasas Bogotá'!V368</f>
        <v>3.6269205173461416</v>
      </c>
      <c r="K23" s="43">
        <f>+'[3]Tasas Bogotá'!W368</f>
        <v>10</v>
      </c>
      <c r="L23" s="18"/>
      <c r="N23" s="23"/>
      <c r="O23" s="32"/>
    </row>
    <row r="24" spans="1:15">
      <c r="A24" s="16"/>
      <c r="B24" s="11" t="str">
        <f>+'[3]Tasas Bogotá'!N369</f>
        <v>Cali</v>
      </c>
      <c r="C24" s="27">
        <f>+'[3]Tasas Bogotá'!O369</f>
        <v>4.7339224184047799</v>
      </c>
      <c r="D24" s="27">
        <f>+'[3]Tasas Bogotá'!P369</f>
        <v>7.1274135495035749</v>
      </c>
      <c r="E24" s="27">
        <f>+'[3]Tasas Bogotá'!Q369</f>
        <v>4.8537253475738611</v>
      </c>
      <c r="F24" s="27">
        <f>+'[3]Tasas Bogotá'!R369</f>
        <v>4.4841894147403121</v>
      </c>
      <c r="G24" s="27">
        <f>+'[3]Tasas Bogotá'!S369</f>
        <v>4.4185157977037006</v>
      </c>
      <c r="H24" s="27">
        <f>+'[3]Tasas Bogotá'!T369</f>
        <v>6.8100794881716871</v>
      </c>
      <c r="I24" s="27">
        <f>+'[3]Tasas Bogotá'!U369</f>
        <v>4.5626543904474932</v>
      </c>
      <c r="J24" s="34">
        <f>+'[3]Tasas Bogotá'!V369</f>
        <v>3.4051422938658602</v>
      </c>
      <c r="K24" s="43">
        <f>+'[3]Tasas Bogotá'!W369</f>
        <v>11</v>
      </c>
      <c r="L24" s="18"/>
      <c r="N24" s="23"/>
      <c r="O24" s="32"/>
    </row>
    <row r="25" spans="1:15">
      <c r="A25" s="16"/>
      <c r="B25" s="11" t="str">
        <f>+'[3]Tasas Bogotá'!N370</f>
        <v>Barranquilla</v>
      </c>
      <c r="C25" s="27">
        <f>+'[3]Tasas Bogotá'!O370</f>
        <v>5.9466481229779475</v>
      </c>
      <c r="D25" s="27">
        <f>+'[3]Tasas Bogotá'!P370</f>
        <v>2.0187246803657999</v>
      </c>
      <c r="E25" s="27">
        <f>+'[3]Tasas Bogotá'!Q370</f>
        <v>2.7573354726939137</v>
      </c>
      <c r="F25" s="27">
        <f>+'[3]Tasas Bogotá'!R370</f>
        <v>1.7977956843990495</v>
      </c>
      <c r="G25" s="27">
        <f>+'[3]Tasas Bogotá'!S370</f>
        <v>1.6616935875098695</v>
      </c>
      <c r="H25" s="27">
        <f>+'[3]Tasas Bogotá'!T370</f>
        <v>1.0862130722521663</v>
      </c>
      <c r="I25" s="27">
        <f>+'[3]Tasas Bogotá'!U370</f>
        <v>2.2658325996882343</v>
      </c>
      <c r="J25" s="34">
        <f>+'[3]Tasas Bogotá'!V370</f>
        <v>3.0406516465132243</v>
      </c>
      <c r="K25" s="43">
        <f>+'[3]Tasas Bogotá'!W370</f>
        <v>12</v>
      </c>
      <c r="L25" s="18"/>
    </row>
    <row r="26" spans="1:15">
      <c r="A26" s="16"/>
      <c r="B26" s="11" t="str">
        <f>+'[3]Tasas Bogotá'!N371</f>
        <v>Pereira</v>
      </c>
      <c r="C26" s="27">
        <f>+'[3]Tasas Bogotá'!O371</f>
        <v>4.3162872529078564</v>
      </c>
      <c r="D26" s="27">
        <f>+'[3]Tasas Bogotá'!P371</f>
        <v>5.5907664549421634</v>
      </c>
      <c r="E26" s="27">
        <f>+'[3]Tasas Bogotá'!Q371</f>
        <v>3.48423410912996</v>
      </c>
      <c r="F26" s="27">
        <f>+'[3]Tasas Bogotá'!R371</f>
        <v>2.0536741476322748</v>
      </c>
      <c r="G26" s="27">
        <f>+'[3]Tasas Bogotá'!S371</f>
        <v>2.5806640716597098</v>
      </c>
      <c r="H26" s="27">
        <f>+'[3]Tasas Bogotá'!T371</f>
        <v>3.4097635541678861</v>
      </c>
      <c r="I26" s="27">
        <f>+'[3]Tasas Bogotá'!U371</f>
        <v>3.8650040523034312</v>
      </c>
      <c r="J26" s="34">
        <f>+'[3]Tasas Bogotá'!V371</f>
        <v>2.6284395576193571</v>
      </c>
      <c r="K26" s="43">
        <f>+'[3]Tasas Bogotá'!W371</f>
        <v>13</v>
      </c>
      <c r="L26" s="18"/>
    </row>
    <row r="27" spans="1:15">
      <c r="A27" s="16"/>
      <c r="B27" s="11" t="str">
        <f>+'[3]Tasas Bogotá'!N372</f>
        <v>Riohacha</v>
      </c>
      <c r="C27" s="27">
        <f>+'[3]Tasas Bogotá'!O372</f>
        <v>0</v>
      </c>
      <c r="D27" s="27">
        <f>+'[3]Tasas Bogotá'!P372</f>
        <v>0</v>
      </c>
      <c r="E27" s="27">
        <f>+'[3]Tasas Bogotá'!Q372</f>
        <v>3.490197782011581</v>
      </c>
      <c r="F27" s="27">
        <f>+'[3]Tasas Bogotá'!R372</f>
        <v>5.1204404679972466</v>
      </c>
      <c r="G27" s="27">
        <f>+'[3]Tasas Bogotá'!S372</f>
        <v>4.2828152237841159</v>
      </c>
      <c r="H27" s="27">
        <f>+'[3]Tasas Bogotá'!T372</f>
        <v>3.9853876654173241</v>
      </c>
      <c r="I27" s="27">
        <f>+'[3]Tasas Bogotá'!U372</f>
        <v>3.3271811036685257</v>
      </c>
      <c r="J27" s="34">
        <f>+'[3]Tasas Bogotá'!V372</f>
        <v>2.2965940244412431</v>
      </c>
      <c r="K27" s="43">
        <f>+'[3]Tasas Bogotá'!W372</f>
        <v>14</v>
      </c>
      <c r="L27" s="18"/>
    </row>
    <row r="28" spans="1:15">
      <c r="A28" s="16"/>
      <c r="B28" s="11" t="str">
        <f>+'[3]Tasas Bogotá'!N373</f>
        <v>Tunja</v>
      </c>
      <c r="C28" s="27">
        <f>+'[3]Tasas Bogotá'!O373</f>
        <v>0</v>
      </c>
      <c r="D28" s="27">
        <f>+'[3]Tasas Bogotá'!P373</f>
        <v>0</v>
      </c>
      <c r="E28" s="27">
        <f>+'[3]Tasas Bogotá'!Q373</f>
        <v>4.8077220555022739</v>
      </c>
      <c r="F28" s="27">
        <f>+'[3]Tasas Bogotá'!R373</f>
        <v>2.8647527459576674</v>
      </c>
      <c r="G28" s="27">
        <f>+'[3]Tasas Bogotá'!S373</f>
        <v>2.414221703225008</v>
      </c>
      <c r="H28" s="27">
        <f>+'[3]Tasas Bogotá'!T373</f>
        <v>1.4357077897168669</v>
      </c>
      <c r="I28" s="27">
        <f>+'[3]Tasas Bogotá'!U373</f>
        <v>3.4422262046326222</v>
      </c>
      <c r="J28" s="34">
        <f>+'[3]Tasas Bogotá'!V373</f>
        <v>2.2616381378979358</v>
      </c>
      <c r="K28" s="43">
        <f>+'[3]Tasas Bogotá'!W373</f>
        <v>15</v>
      </c>
      <c r="L28" s="18"/>
    </row>
    <row r="29" spans="1:15">
      <c r="A29" s="16"/>
      <c r="B29" s="11" t="str">
        <f>+'[3]Tasas Bogotá'!N374</f>
        <v>Montería</v>
      </c>
      <c r="C29" s="27">
        <f>+'[3]Tasas Bogotá'!O374</f>
        <v>7.8756855405644473</v>
      </c>
      <c r="D29" s="27">
        <f>+'[3]Tasas Bogotá'!P374</f>
        <v>6.5778258966621355</v>
      </c>
      <c r="E29" s="27">
        <f>+'[3]Tasas Bogotá'!Q374</f>
        <v>4.2579534352843309</v>
      </c>
      <c r="F29" s="27">
        <f>+'[3]Tasas Bogotá'!R374</f>
        <v>3.9196557827117182</v>
      </c>
      <c r="G29" s="27">
        <f>+'[3]Tasas Bogotá'!S374</f>
        <v>2.7403845153396191</v>
      </c>
      <c r="H29" s="27">
        <f>+'[3]Tasas Bogotá'!T374</f>
        <v>1.6873616111633829</v>
      </c>
      <c r="I29" s="27">
        <f>+'[3]Tasas Bogotá'!U374</f>
        <v>3.1058733782000991</v>
      </c>
      <c r="J29" s="34">
        <f>+'[3]Tasas Bogotá'!V374</f>
        <v>2.1580585034990949</v>
      </c>
      <c r="K29" s="43">
        <f>+'[3]Tasas Bogotá'!W374</f>
        <v>16</v>
      </c>
      <c r="L29" s="18"/>
    </row>
    <row r="30" spans="1:15">
      <c r="A30" s="16"/>
      <c r="B30" s="11" t="str">
        <f>+'[3]Tasas Bogotá'!N375</f>
        <v>Sincelejo</v>
      </c>
      <c r="C30" s="27">
        <f>+'[3]Tasas Bogotá'!O375</f>
        <v>0</v>
      </c>
      <c r="D30" s="27">
        <f>+'[3]Tasas Bogotá'!P375</f>
        <v>0</v>
      </c>
      <c r="E30" s="27">
        <f>+'[3]Tasas Bogotá'!Q375</f>
        <v>4.272236397080639</v>
      </c>
      <c r="F30" s="27">
        <f>+'[3]Tasas Bogotá'!R375</f>
        <v>4.0126712619934564</v>
      </c>
      <c r="G30" s="27">
        <f>+'[3]Tasas Bogotá'!S375</f>
        <v>1.8256698225560704</v>
      </c>
      <c r="H30" s="27">
        <f>+'[3]Tasas Bogotá'!T375</f>
        <v>1.8321705679076741</v>
      </c>
      <c r="I30" s="27">
        <f>+'[3]Tasas Bogotá'!U375</f>
        <v>2.7912765372425867</v>
      </c>
      <c r="J30" s="34">
        <f>+'[3]Tasas Bogotá'!V375</f>
        <v>2.1334224215048541</v>
      </c>
      <c r="K30" s="43">
        <f>+'[3]Tasas Bogotá'!W375</f>
        <v>17</v>
      </c>
      <c r="L30" s="18"/>
    </row>
    <row r="31" spans="1:15">
      <c r="A31" s="16"/>
      <c r="B31" s="11" t="str">
        <f>+'[3]Tasas Bogotá'!N376</f>
        <v>Villavicencio</v>
      </c>
      <c r="C31" s="27">
        <f>+'[3]Tasas Bogotá'!O376</f>
        <v>5.0771878634421874</v>
      </c>
      <c r="D31" s="27">
        <f>+'[3]Tasas Bogotá'!P376</f>
        <v>3.5014242066107149</v>
      </c>
      <c r="E31" s="27">
        <f>+'[3]Tasas Bogotá'!Q376</f>
        <v>4.0786856863542571</v>
      </c>
      <c r="F31" s="27">
        <f>+'[3]Tasas Bogotá'!R376</f>
        <v>2.8808748329908194</v>
      </c>
      <c r="G31" s="27">
        <f>+'[3]Tasas Bogotá'!S376</f>
        <v>1.1993489690863546</v>
      </c>
      <c r="H31" s="27">
        <f>+'[3]Tasas Bogotá'!T376</f>
        <v>5.02445380580013</v>
      </c>
      <c r="I31" s="27">
        <f>+'[3]Tasas Bogotá'!U376</f>
        <v>2.8250722170145202</v>
      </c>
      <c r="J31" s="34">
        <f>+'[3]Tasas Bogotá'!V376</f>
        <v>1.9892530732842424</v>
      </c>
      <c r="K31" s="43">
        <f>+'[3]Tasas Bogotá'!W376</f>
        <v>18</v>
      </c>
      <c r="L31" s="18"/>
    </row>
    <row r="32" spans="1:15">
      <c r="A32" s="16"/>
      <c r="B32" s="11" t="str">
        <f>+'[3]Tasas Bogotá'!N377</f>
        <v>Quibdó</v>
      </c>
      <c r="C32" s="27">
        <f>+'[3]Tasas Bogotá'!O377</f>
        <v>0</v>
      </c>
      <c r="D32" s="27">
        <f>+'[3]Tasas Bogotá'!P377</f>
        <v>0</v>
      </c>
      <c r="E32" s="27">
        <f>+'[3]Tasas Bogotá'!Q377</f>
        <v>2.3301393728223001</v>
      </c>
      <c r="F32" s="27">
        <f>+'[3]Tasas Bogotá'!R377</f>
        <v>0.61130873475304459</v>
      </c>
      <c r="G32" s="27">
        <f>+'[3]Tasas Bogotá'!S377</f>
        <v>1.1429054403050249</v>
      </c>
      <c r="H32" s="27">
        <f>+'[3]Tasas Bogotá'!T377</f>
        <v>0.79248188254196739</v>
      </c>
      <c r="I32" s="27">
        <f>+'[3]Tasas Bogotá'!U377</f>
        <v>1.2454767314651183</v>
      </c>
      <c r="J32" s="34">
        <f>+'[3]Tasas Bogotá'!V377</f>
        <v>1.9228210246174315</v>
      </c>
      <c r="K32" s="43">
        <f>+'[3]Tasas Bogotá'!W377</f>
        <v>19</v>
      </c>
      <c r="L32" s="18"/>
    </row>
    <row r="33" spans="1:14">
      <c r="A33" s="16"/>
      <c r="B33" s="11" t="str">
        <f>+'[3]Tasas Bogotá'!N378</f>
        <v>Florencia</v>
      </c>
      <c r="C33" s="27">
        <f>+'[3]Tasas Bogotá'!O378</f>
        <v>0</v>
      </c>
      <c r="D33" s="27">
        <f>+'[3]Tasas Bogotá'!P378</f>
        <v>0</v>
      </c>
      <c r="E33" s="27">
        <f>+'[3]Tasas Bogotá'!Q378</f>
        <v>4.38084404220211</v>
      </c>
      <c r="F33" s="27">
        <f>+'[3]Tasas Bogotá'!R378</f>
        <v>2.6299296807171073</v>
      </c>
      <c r="G33" s="27">
        <f>+'[3]Tasas Bogotá'!S378</f>
        <v>1.736154873837312</v>
      </c>
      <c r="H33" s="27">
        <f>+'[3]Tasas Bogotá'!T378</f>
        <v>0.43965209102823771</v>
      </c>
      <c r="I33" s="27">
        <f>+'[3]Tasas Bogotá'!U378</f>
        <v>1.3295314957785151</v>
      </c>
      <c r="J33" s="34">
        <f>+'[3]Tasas Bogotá'!V378</f>
        <v>1.7100233595243153</v>
      </c>
      <c r="K33" s="43">
        <f>+'[3]Tasas Bogotá'!W378</f>
        <v>20</v>
      </c>
      <c r="L33" s="18"/>
    </row>
    <row r="34" spans="1:14">
      <c r="A34" s="16"/>
      <c r="B34" s="11" t="str">
        <f>+'[3]Tasas Bogotá'!N379</f>
        <v>Santa Marta</v>
      </c>
      <c r="C34" s="27">
        <f>+'[3]Tasas Bogotá'!O379</f>
        <v>0</v>
      </c>
      <c r="D34" s="27">
        <f>+'[3]Tasas Bogotá'!P379</f>
        <v>0</v>
      </c>
      <c r="E34" s="27">
        <f>+'[3]Tasas Bogotá'!Q379</f>
        <v>3.4290366509504233</v>
      </c>
      <c r="F34" s="27">
        <f>+'[3]Tasas Bogotá'!R379</f>
        <v>4.0931306259118605</v>
      </c>
      <c r="G34" s="27">
        <f>+'[3]Tasas Bogotá'!S379</f>
        <v>2.0984932738982551</v>
      </c>
      <c r="H34" s="27">
        <f>+'[3]Tasas Bogotá'!T379</f>
        <v>3.1498043599776406</v>
      </c>
      <c r="I34" s="27">
        <f>+'[3]Tasas Bogotá'!U379</f>
        <v>2.008902153497826</v>
      </c>
      <c r="J34" s="34">
        <f>+'[3]Tasas Bogotá'!V379</f>
        <v>1.6268642877957036</v>
      </c>
      <c r="K34" s="43">
        <f>+'[3]Tasas Bogotá'!W379</f>
        <v>21</v>
      </c>
      <c r="L34" s="18"/>
    </row>
    <row r="35" spans="1:14">
      <c r="A35" s="16"/>
      <c r="B35" s="11" t="str">
        <f>+'[3]Tasas Bogotá'!N380</f>
        <v>Valledupar</v>
      </c>
      <c r="C35" s="27">
        <f>+'[3]Tasas Bogotá'!O380</f>
        <v>0</v>
      </c>
      <c r="D35" s="27">
        <f>+'[3]Tasas Bogotá'!P380</f>
        <v>0</v>
      </c>
      <c r="E35" s="27">
        <f>+'[3]Tasas Bogotá'!Q380</f>
        <v>3.0613403463745272</v>
      </c>
      <c r="F35" s="27">
        <f>+'[3]Tasas Bogotá'!R380</f>
        <v>2.1946911279221335</v>
      </c>
      <c r="G35" s="27">
        <f>+'[3]Tasas Bogotá'!S380</f>
        <v>0.57210455943972505</v>
      </c>
      <c r="H35" s="27">
        <f>+'[3]Tasas Bogotá'!T380</f>
        <v>0.60059623958292274</v>
      </c>
      <c r="I35" s="27">
        <f>+'[3]Tasas Bogotá'!U380</f>
        <v>2.9914923984861121</v>
      </c>
      <c r="J35" s="34">
        <f>+'[3]Tasas Bogotá'!V380</f>
        <v>1.0604677718315636</v>
      </c>
      <c r="K35" s="43">
        <f>+'[3]Tasas Bogotá'!W380</f>
        <v>22</v>
      </c>
      <c r="L35" s="18"/>
    </row>
    <row r="36" spans="1:14" ht="14.25" customHeight="1">
      <c r="A36" s="16"/>
      <c r="B36" s="11" t="str">
        <f>+'[3]Tasas Bogotá'!N381</f>
        <v>San Andrés</v>
      </c>
      <c r="C36" s="27">
        <f>+'[3]Tasas Bogotá'!O381</f>
        <v>0</v>
      </c>
      <c r="D36" s="27">
        <f>+'[3]Tasas Bogotá'!P381</f>
        <v>0</v>
      </c>
      <c r="E36" s="27">
        <f>+'[3]Tasas Bogotá'!Q381</f>
        <v>1.2952550347122609</v>
      </c>
      <c r="F36" s="27">
        <f>+'[3]Tasas Bogotá'!R381</f>
        <v>1.555974121693555</v>
      </c>
      <c r="G36" s="27">
        <f>+'[3]Tasas Bogotá'!S381</f>
        <v>0.46989838949355389</v>
      </c>
      <c r="H36" s="27">
        <f>+'[3]Tasas Bogotá'!T381</f>
        <v>1.2578136911114499</v>
      </c>
      <c r="I36" s="27">
        <f>+'[3]Tasas Bogotá'!U381</f>
        <v>0.96999685830977067</v>
      </c>
      <c r="J36" s="34">
        <f>+'[3]Tasas Bogotá'!V381</f>
        <v>1.0575564111311468</v>
      </c>
      <c r="K36" s="43">
        <f>+'[3]Tasas Bogotá'!W381</f>
        <v>23</v>
      </c>
      <c r="L36" s="18"/>
    </row>
    <row r="37" spans="1:14">
      <c r="A37" s="16"/>
      <c r="B37" s="11" t="str">
        <f>+'[3]Tasas Bogotá'!N382</f>
        <v>Cartagena</v>
      </c>
      <c r="C37" s="27">
        <f>+'[3]Tasas Bogotá'!O382</f>
        <v>1.5417607200940053</v>
      </c>
      <c r="D37" s="27">
        <f>+'[3]Tasas Bogotá'!P382</f>
        <v>2.378090526094327</v>
      </c>
      <c r="E37" s="27">
        <f>+'[3]Tasas Bogotá'!Q382</f>
        <v>2.3960170203559805</v>
      </c>
      <c r="F37" s="27">
        <f>+'[3]Tasas Bogotá'!R382</f>
        <v>2.0373533036498541</v>
      </c>
      <c r="G37" s="27">
        <f>+'[3]Tasas Bogotá'!S382</f>
        <v>1.311536145973232</v>
      </c>
      <c r="H37" s="27">
        <f>+'[3]Tasas Bogotá'!T382</f>
        <v>1.5075661539597107</v>
      </c>
      <c r="I37" s="27">
        <f>+'[3]Tasas Bogotá'!U382</f>
        <v>0.85666068369373083</v>
      </c>
      <c r="J37" s="34">
        <f>+'[3]Tasas Bogotá'!V382</f>
        <v>0.91266177368116308</v>
      </c>
      <c r="K37" s="43">
        <f>+'[3]Tasas Bogotá'!W382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Marzo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 codeName="Hoja15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J16" sqref="J1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</row>
    <row r="6" spans="1:15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</row>
    <row r="7" spans="1:15">
      <c r="A7" s="16"/>
      <c r="B7" s="162"/>
      <c r="C7" s="167" t="s">
        <v>115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167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65"/>
      <c r="K10" s="166" t="s">
        <v>162</v>
      </c>
      <c r="L10" s="18"/>
    </row>
    <row r="11" spans="1:15">
      <c r="A11" s="16"/>
      <c r="B11" s="11"/>
      <c r="C11" s="156">
        <f>+'Población en edad de trabajar %'!C11</f>
        <v>2004</v>
      </c>
      <c r="D11" s="156">
        <f>+'Población en edad de trabajar %'!D11</f>
        <v>2005</v>
      </c>
      <c r="E11" s="156">
        <f>+'Población en edad de trabajar %'!E11</f>
        <v>2006</v>
      </c>
      <c r="F11" s="156">
        <f>+'Población en edad de trabajar %'!F11</f>
        <v>2007</v>
      </c>
      <c r="G11" s="156">
        <f>+'Población en edad de trabajar %'!G11</f>
        <v>2008</v>
      </c>
      <c r="H11" s="156">
        <f>+'Población en edad de trabajar %'!H11</f>
        <v>2009</v>
      </c>
      <c r="I11" s="156">
        <f>+'Población en edad de trabajar %'!I11</f>
        <v>2010</v>
      </c>
      <c r="J11" s="156">
        <f>+'Población en edad de trabajar %'!J11</f>
        <v>2011</v>
      </c>
      <c r="K11" s="166"/>
      <c r="L11" s="18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tr">
        <f>+'[3]Tasas Bogotá'!N390</f>
        <v>Barranquilla</v>
      </c>
      <c r="C13" s="27">
        <f>+'[3]Tasas Bogotá'!O390</f>
        <v>3.9366900819174475</v>
      </c>
      <c r="D13" s="27">
        <f>+'[3]Tasas Bogotá'!P390</f>
        <v>6.5354458122725365</v>
      </c>
      <c r="E13" s="27">
        <f>+'[3]Tasas Bogotá'!Q390</f>
        <v>5.4208759438892988</v>
      </c>
      <c r="F13" s="27">
        <f>+'[3]Tasas Bogotá'!R390</f>
        <v>3.7179140797850465</v>
      </c>
      <c r="G13" s="27">
        <f>+'[3]Tasas Bogotá'!S390</f>
        <v>1.5359296347235425</v>
      </c>
      <c r="H13" s="27">
        <f>+'[3]Tasas Bogotá'!T390</f>
        <v>4.1347990721157135</v>
      </c>
      <c r="I13" s="27">
        <f>+'[3]Tasas Bogotá'!U390</f>
        <v>4.2288245793992454</v>
      </c>
      <c r="J13" s="34">
        <f>+'[3]Tasas Bogotá'!V390</f>
        <v>11.396505677440061</v>
      </c>
      <c r="K13" s="43">
        <f>+'[3]Tasas Bogotá'!W390</f>
        <v>1</v>
      </c>
      <c r="L13" s="18"/>
    </row>
    <row r="14" spans="1:15">
      <c r="A14" s="16"/>
      <c r="B14" s="11" t="str">
        <f>+'[3]Tasas Bogotá'!N391</f>
        <v>Armenia</v>
      </c>
      <c r="C14" s="27">
        <f>+'[3]Tasas Bogotá'!O391</f>
        <v>0</v>
      </c>
      <c r="D14" s="27">
        <f>+'[3]Tasas Bogotá'!P391</f>
        <v>0</v>
      </c>
      <c r="E14" s="27">
        <f>+'[3]Tasas Bogotá'!Q391</f>
        <v>6.8780411646847606</v>
      </c>
      <c r="F14" s="27">
        <f>+'[3]Tasas Bogotá'!R391</f>
        <v>6.0384206407599894</v>
      </c>
      <c r="G14" s="27">
        <f>+'[3]Tasas Bogotá'!S391</f>
        <v>4.0120816429354926</v>
      </c>
      <c r="H14" s="27">
        <f>+'[3]Tasas Bogotá'!T391</f>
        <v>7.0770854967970473</v>
      </c>
      <c r="I14" s="27">
        <f>+'[3]Tasas Bogotá'!U391</f>
        <v>8.7951778971315999</v>
      </c>
      <c r="J14" s="34">
        <f>+'[3]Tasas Bogotá'!V391</f>
        <v>10.665658782706897</v>
      </c>
      <c r="K14" s="43">
        <f>+'[3]Tasas Bogotá'!W391</f>
        <v>2</v>
      </c>
      <c r="L14" s="18"/>
    </row>
    <row r="15" spans="1:15">
      <c r="A15" s="16"/>
      <c r="B15" s="11" t="str">
        <f>+'[3]Tasas Bogotá'!N392</f>
        <v>Ibagué</v>
      </c>
      <c r="C15" s="27">
        <f>+'[3]Tasas Bogotá'!O392</f>
        <v>1.6312580106420165</v>
      </c>
      <c r="D15" s="27">
        <f>+'[3]Tasas Bogotá'!P392</f>
        <v>2.599322941528265</v>
      </c>
      <c r="E15" s="27">
        <f>+'[3]Tasas Bogotá'!Q392</f>
        <v>8.1456410256410265</v>
      </c>
      <c r="F15" s="27">
        <f>+'[3]Tasas Bogotá'!R392</f>
        <v>10.958043029949391</v>
      </c>
      <c r="G15" s="27">
        <f>+'[3]Tasas Bogotá'!S392</f>
        <v>8.3867995380216982</v>
      </c>
      <c r="H15" s="27">
        <f>+'[3]Tasas Bogotá'!T392</f>
        <v>9.4709313055063298</v>
      </c>
      <c r="I15" s="27">
        <f>+'[3]Tasas Bogotá'!U392</f>
        <v>6.8966780762636164</v>
      </c>
      <c r="J15" s="34">
        <f>+'[3]Tasas Bogotá'!V392</f>
        <v>10.430449067756779</v>
      </c>
      <c r="K15" s="43">
        <f>+'[3]Tasas Bogotá'!W392</f>
        <v>3</v>
      </c>
      <c r="L15" s="18"/>
    </row>
    <row r="16" spans="1:15">
      <c r="A16" s="16"/>
      <c r="B16" s="11" t="str">
        <f>+'[3]Tasas Bogotá'!N393</f>
        <v>Neiva</v>
      </c>
      <c r="C16" s="27">
        <f>+'[3]Tasas Bogotá'!O393</f>
        <v>0</v>
      </c>
      <c r="D16" s="27">
        <f>+'[3]Tasas Bogotá'!P393</f>
        <v>0</v>
      </c>
      <c r="E16" s="27">
        <f>+'[3]Tasas Bogotá'!Q393</f>
        <v>7.4925893680090487</v>
      </c>
      <c r="F16" s="27">
        <f>+'[3]Tasas Bogotá'!R393</f>
        <v>9.065901840688344</v>
      </c>
      <c r="G16" s="27">
        <f>+'[3]Tasas Bogotá'!S393</f>
        <v>8.4541791107188669</v>
      </c>
      <c r="H16" s="27">
        <f>+'[3]Tasas Bogotá'!T393</f>
        <v>11.773086946119143</v>
      </c>
      <c r="I16" s="27">
        <f>+'[3]Tasas Bogotá'!U393</f>
        <v>12.038345713295435</v>
      </c>
      <c r="J16" s="34">
        <f>+'[3]Tasas Bogotá'!V393</f>
        <v>9.6879956652381658</v>
      </c>
      <c r="K16" s="43">
        <f>+'[3]Tasas Bogotá'!W393</f>
        <v>4</v>
      </c>
      <c r="L16" s="18"/>
    </row>
    <row r="17" spans="1:15">
      <c r="A17" s="16"/>
      <c r="B17" s="11" t="str">
        <f>+'[3]Tasas Bogotá'!N394</f>
        <v>Sincelejo</v>
      </c>
      <c r="C17" s="27">
        <f>+'[3]Tasas Bogotá'!O394</f>
        <v>0</v>
      </c>
      <c r="D17" s="27">
        <f>+'[3]Tasas Bogotá'!P394</f>
        <v>0</v>
      </c>
      <c r="E17" s="27">
        <f>+'[3]Tasas Bogotá'!Q394</f>
        <v>5.6195266334148926</v>
      </c>
      <c r="F17" s="27">
        <f>+'[3]Tasas Bogotá'!R394</f>
        <v>8.109418740494192</v>
      </c>
      <c r="G17" s="27">
        <f>+'[3]Tasas Bogotá'!S394</f>
        <v>5.56849255826641</v>
      </c>
      <c r="H17" s="27">
        <f>+'[3]Tasas Bogotá'!T394</f>
        <v>4.0170828714872533</v>
      </c>
      <c r="I17" s="27">
        <f>+'[3]Tasas Bogotá'!U394</f>
        <v>9.9706227116828963</v>
      </c>
      <c r="J17" s="34">
        <f>+'[3]Tasas Bogotá'!V394</f>
        <v>8.8241465758114579</v>
      </c>
      <c r="K17" s="43">
        <f>+'[3]Tasas Bogotá'!W394</f>
        <v>5</v>
      </c>
      <c r="L17" s="18"/>
    </row>
    <row r="18" spans="1:15">
      <c r="A18" s="16"/>
      <c r="B18" s="11" t="str">
        <f>+'[3]Tasas Bogotá'!N395</f>
        <v>Manizales</v>
      </c>
      <c r="C18" s="27">
        <f>+'[3]Tasas Bogotá'!O395</f>
        <v>1.6642810738864742</v>
      </c>
      <c r="D18" s="27">
        <f>+'[3]Tasas Bogotá'!P395</f>
        <v>2.1569450744724326</v>
      </c>
      <c r="E18" s="27">
        <f>+'[3]Tasas Bogotá'!Q395</f>
        <v>4.9902714336326106</v>
      </c>
      <c r="F18" s="27">
        <f>+'[3]Tasas Bogotá'!R395</f>
        <v>6.0156257023924038</v>
      </c>
      <c r="G18" s="27">
        <f>+'[3]Tasas Bogotá'!S395</f>
        <v>4.511379148298162</v>
      </c>
      <c r="H18" s="27">
        <f>+'[3]Tasas Bogotá'!T395</f>
        <v>7.4883741590271544</v>
      </c>
      <c r="I18" s="27">
        <f>+'[3]Tasas Bogotá'!U395</f>
        <v>7.6819617507202107</v>
      </c>
      <c r="J18" s="34">
        <f>+'[3]Tasas Bogotá'!V395</f>
        <v>8.3555941998320513</v>
      </c>
      <c r="K18" s="43">
        <f>+'[3]Tasas Bogotá'!W395</f>
        <v>6</v>
      </c>
      <c r="L18" s="18"/>
    </row>
    <row r="19" spans="1:15">
      <c r="A19" s="16"/>
      <c r="B19" s="12" t="str">
        <f>+'[3]Tasas Bogotá'!N396</f>
        <v>Bogotá</v>
      </c>
      <c r="C19" s="48">
        <f>+'[3]Tasas Bogotá'!O396</f>
        <v>1.7258887867466453</v>
      </c>
      <c r="D19" s="48">
        <f>+'[3]Tasas Bogotá'!P396</f>
        <v>1.27538657845831</v>
      </c>
      <c r="E19" s="48">
        <f>+'[3]Tasas Bogotá'!Q396</f>
        <v>4.6015660610642248</v>
      </c>
      <c r="F19" s="48">
        <f>+'[3]Tasas Bogotá'!R396</f>
        <v>6.4907896651193644</v>
      </c>
      <c r="G19" s="48">
        <f>+'[3]Tasas Bogotá'!S396</f>
        <v>9.5887028613213534</v>
      </c>
      <c r="H19" s="48">
        <f>+'[3]Tasas Bogotá'!T396</f>
        <v>6.9009127623969153</v>
      </c>
      <c r="I19" s="48">
        <f>+'[3]Tasas Bogotá'!U396</f>
        <v>8.8850193701404905</v>
      </c>
      <c r="J19" s="48">
        <f>+'[3]Tasas Bogotá'!V396</f>
        <v>8.2503760609268291</v>
      </c>
      <c r="K19" s="98">
        <f>+'[3]Tasas Bogotá'!W396</f>
        <v>7</v>
      </c>
      <c r="L19" s="18"/>
    </row>
    <row r="20" spans="1:15">
      <c r="A20" s="16"/>
      <c r="B20" s="11" t="str">
        <f>+'[3]Tasas Bogotá'!N397</f>
        <v>Riohacha</v>
      </c>
      <c r="C20" s="27">
        <f>+'[3]Tasas Bogotá'!O397</f>
        <v>0</v>
      </c>
      <c r="D20" s="27">
        <f>+'[3]Tasas Bogotá'!P397</f>
        <v>0</v>
      </c>
      <c r="E20" s="27">
        <f>+'[3]Tasas Bogotá'!Q397</f>
        <v>9.4255198992161926</v>
      </c>
      <c r="F20" s="27">
        <f>+'[3]Tasas Bogotá'!R397</f>
        <v>10.845465614908148</v>
      </c>
      <c r="G20" s="27">
        <f>+'[3]Tasas Bogotá'!S397</f>
        <v>10.055581753924898</v>
      </c>
      <c r="H20" s="27">
        <f>+'[3]Tasas Bogotá'!T397</f>
        <v>9.7977692679817174</v>
      </c>
      <c r="I20" s="27">
        <f>+'[3]Tasas Bogotá'!U397</f>
        <v>7.9670682897492808</v>
      </c>
      <c r="J20" s="34">
        <f>+'[3]Tasas Bogotá'!V397</f>
        <v>8.0018741384384242</v>
      </c>
      <c r="K20" s="43">
        <f>+'[3]Tasas Bogotá'!W397</f>
        <v>8</v>
      </c>
      <c r="L20" s="18"/>
    </row>
    <row r="21" spans="1:15">
      <c r="A21" s="16"/>
      <c r="B21" s="11" t="str">
        <f>+'[3]Tasas Bogotá'!N398</f>
        <v>Pasto</v>
      </c>
      <c r="C21" s="27">
        <f>+'[3]Tasas Bogotá'!O398</f>
        <v>1.433462198860225</v>
      </c>
      <c r="D21" s="27">
        <f>+'[3]Tasas Bogotá'!P398</f>
        <v>1.5283659104293448</v>
      </c>
      <c r="E21" s="27">
        <f>+'[3]Tasas Bogotá'!Q398</f>
        <v>5.8362223601142755</v>
      </c>
      <c r="F21" s="27">
        <f>+'[3]Tasas Bogotá'!R398</f>
        <v>6.4161747081539353</v>
      </c>
      <c r="G21" s="27">
        <f>+'[3]Tasas Bogotá'!S398</f>
        <v>4.7687023150190324</v>
      </c>
      <c r="H21" s="27">
        <f>+'[3]Tasas Bogotá'!T398</f>
        <v>6.7620219136875033</v>
      </c>
      <c r="I21" s="27">
        <f>+'[3]Tasas Bogotá'!U398</f>
        <v>8.0023057992328788</v>
      </c>
      <c r="J21" s="34">
        <f>+'[3]Tasas Bogotá'!V398</f>
        <v>7.848885275718577</v>
      </c>
      <c r="K21" s="43">
        <f>+'[3]Tasas Bogotá'!W398</f>
        <v>9</v>
      </c>
      <c r="L21" s="18"/>
    </row>
    <row r="22" spans="1:15">
      <c r="A22" s="16"/>
      <c r="B22" s="11" t="str">
        <f>+'[3]Tasas Bogotá'!N399</f>
        <v>Villavicencio</v>
      </c>
      <c r="C22" s="27">
        <f>+'[3]Tasas Bogotá'!O399</f>
        <v>2.2679728892026887</v>
      </c>
      <c r="D22" s="27">
        <f>+'[3]Tasas Bogotá'!P399</f>
        <v>1.7239344774187457</v>
      </c>
      <c r="E22" s="27">
        <f>+'[3]Tasas Bogotá'!Q399</f>
        <v>6.1598191065025398</v>
      </c>
      <c r="F22" s="27">
        <f>+'[3]Tasas Bogotá'!R399</f>
        <v>6.6397663391766422</v>
      </c>
      <c r="G22" s="27">
        <f>+'[3]Tasas Bogotá'!S399</f>
        <v>6.2813127976436265</v>
      </c>
      <c r="H22" s="27">
        <f>+'[3]Tasas Bogotá'!T399</f>
        <v>9.6383032659434136</v>
      </c>
      <c r="I22" s="27">
        <f>+'[3]Tasas Bogotá'!U399</f>
        <v>6.4730676767483537</v>
      </c>
      <c r="J22" s="34">
        <f>+'[3]Tasas Bogotá'!V399</f>
        <v>7.700586335175517</v>
      </c>
      <c r="K22" s="43">
        <f>+'[3]Tasas Bogotá'!W399</f>
        <v>10</v>
      </c>
      <c r="L22" s="18"/>
    </row>
    <row r="23" spans="1:15">
      <c r="A23" s="16"/>
      <c r="B23" s="11" t="str">
        <f>+'[3]Tasas Bogotá'!N400</f>
        <v>Cali</v>
      </c>
      <c r="C23" s="27">
        <f>+'[3]Tasas Bogotá'!O400</f>
        <v>1.1817365063219898</v>
      </c>
      <c r="D23" s="27">
        <f>+'[3]Tasas Bogotá'!P400</f>
        <v>1.2887622439281536</v>
      </c>
      <c r="E23" s="27">
        <f>+'[3]Tasas Bogotá'!Q400</f>
        <v>5.9164617476665455</v>
      </c>
      <c r="F23" s="27">
        <f>+'[3]Tasas Bogotá'!R400</f>
        <v>6.9725873194016117</v>
      </c>
      <c r="G23" s="27">
        <f>+'[3]Tasas Bogotá'!S400</f>
        <v>6.3614212324578894</v>
      </c>
      <c r="H23" s="27">
        <f>+'[3]Tasas Bogotá'!T400</f>
        <v>9.8015246792989679</v>
      </c>
      <c r="I23" s="27">
        <f>+'[3]Tasas Bogotá'!U400</f>
        <v>7.5553936822216157</v>
      </c>
      <c r="J23" s="34">
        <f>+'[3]Tasas Bogotá'!V400</f>
        <v>7.4211744325382814</v>
      </c>
      <c r="K23" s="43">
        <f>+'[3]Tasas Bogotá'!W400</f>
        <v>11</v>
      </c>
      <c r="L23" s="18"/>
      <c r="N23" s="23"/>
      <c r="O23" s="32"/>
    </row>
    <row r="24" spans="1:15">
      <c r="A24" s="16"/>
      <c r="B24" s="11" t="str">
        <f>+'[3]Tasas Bogotá'!N401</f>
        <v>Medellín</v>
      </c>
      <c r="C24" s="27">
        <f>+'[3]Tasas Bogotá'!O401</f>
        <v>1.5651599557915481</v>
      </c>
      <c r="D24" s="27">
        <f>+'[3]Tasas Bogotá'!P401</f>
        <v>1.4997865790035612</v>
      </c>
      <c r="E24" s="27">
        <f>+'[3]Tasas Bogotá'!Q401</f>
        <v>3.4545557262948563</v>
      </c>
      <c r="F24" s="27">
        <f>+'[3]Tasas Bogotá'!R401</f>
        <v>4.3159064762266208</v>
      </c>
      <c r="G24" s="27">
        <f>+'[3]Tasas Bogotá'!S401</f>
        <v>4.8422225865142474</v>
      </c>
      <c r="H24" s="27">
        <f>+'[3]Tasas Bogotá'!T401</f>
        <v>7.5973543743464296</v>
      </c>
      <c r="I24" s="27">
        <f>+'[3]Tasas Bogotá'!U401</f>
        <v>8.3126504968777191</v>
      </c>
      <c r="J24" s="34">
        <f>+'[3]Tasas Bogotá'!V401</f>
        <v>7.2637551059970873</v>
      </c>
      <c r="K24" s="43">
        <f>+'[3]Tasas Bogotá'!W401</f>
        <v>12</v>
      </c>
      <c r="L24" s="18"/>
      <c r="N24" s="23"/>
      <c r="O24" s="32"/>
    </row>
    <row r="25" spans="1:15">
      <c r="A25" s="16"/>
      <c r="B25" s="11" t="str">
        <f>+'[3]Tasas Bogotá'!N402</f>
        <v>Valledupar</v>
      </c>
      <c r="C25" s="27">
        <f>+'[3]Tasas Bogotá'!O402</f>
        <v>0</v>
      </c>
      <c r="D25" s="27">
        <f>+'[3]Tasas Bogotá'!P402</f>
        <v>0</v>
      </c>
      <c r="E25" s="27">
        <f>+'[3]Tasas Bogotá'!Q402</f>
        <v>8.4843011911080151</v>
      </c>
      <c r="F25" s="27">
        <f>+'[3]Tasas Bogotá'!R402</f>
        <v>9.482634701360718</v>
      </c>
      <c r="G25" s="27">
        <f>+'[3]Tasas Bogotá'!S402</f>
        <v>6.1795742269629725</v>
      </c>
      <c r="H25" s="27">
        <f>+'[3]Tasas Bogotá'!T402</f>
        <v>9.0523027005047503</v>
      </c>
      <c r="I25" s="27">
        <f>+'[3]Tasas Bogotá'!U402</f>
        <v>12.740955160690229</v>
      </c>
      <c r="J25" s="34">
        <f>+'[3]Tasas Bogotá'!V402</f>
        <v>7.2465632802730866</v>
      </c>
      <c r="K25" s="43">
        <f>+'[3]Tasas Bogotá'!W402</f>
        <v>13</v>
      </c>
      <c r="L25" s="18"/>
    </row>
    <row r="26" spans="1:15">
      <c r="A26" s="16"/>
      <c r="B26" s="11" t="str">
        <f>+'[3]Tasas Bogotá'!N403</f>
        <v>Cúcuta</v>
      </c>
      <c r="C26" s="27">
        <f>+'[3]Tasas Bogotá'!O403</f>
        <v>0.7043150801291127</v>
      </c>
      <c r="D26" s="27">
        <f>+'[3]Tasas Bogotá'!P403</f>
        <v>2.3067287466616246</v>
      </c>
      <c r="E26" s="27">
        <f>+'[3]Tasas Bogotá'!Q403</f>
        <v>4.0656288990797398</v>
      </c>
      <c r="F26" s="27">
        <f>+'[3]Tasas Bogotá'!R403</f>
        <v>5.8344658361645907</v>
      </c>
      <c r="G26" s="27">
        <f>+'[3]Tasas Bogotá'!S403</f>
        <v>4.0601616142743708</v>
      </c>
      <c r="H26" s="27">
        <f>+'[3]Tasas Bogotá'!T403</f>
        <v>4.8653678114062906</v>
      </c>
      <c r="I26" s="27">
        <f>+'[3]Tasas Bogotá'!U403</f>
        <v>7.9177092424685052</v>
      </c>
      <c r="J26" s="34">
        <f>+'[3]Tasas Bogotá'!V403</f>
        <v>7.0472719541001263</v>
      </c>
      <c r="K26" s="43">
        <f>+'[3]Tasas Bogotá'!W403</f>
        <v>14</v>
      </c>
      <c r="L26" s="18"/>
    </row>
    <row r="27" spans="1:15">
      <c r="A27" s="16"/>
      <c r="B27" s="11" t="str">
        <f>+'[3]Tasas Bogotá'!N404</f>
        <v>Tunja</v>
      </c>
      <c r="C27" s="27">
        <f>+'[3]Tasas Bogotá'!O404</f>
        <v>0</v>
      </c>
      <c r="D27" s="27">
        <f>+'[3]Tasas Bogotá'!P404</f>
        <v>0</v>
      </c>
      <c r="E27" s="27">
        <f>+'[3]Tasas Bogotá'!Q404</f>
        <v>7.2249894296115249</v>
      </c>
      <c r="F27" s="27">
        <f>+'[3]Tasas Bogotá'!R404</f>
        <v>4.5156272097298826</v>
      </c>
      <c r="G27" s="27">
        <f>+'[3]Tasas Bogotá'!S404</f>
        <v>6.8658023593731352</v>
      </c>
      <c r="H27" s="27">
        <f>+'[3]Tasas Bogotá'!T404</f>
        <v>4.6411592553801331</v>
      </c>
      <c r="I27" s="27">
        <f>+'[3]Tasas Bogotá'!U404</f>
        <v>9.0575644396804371</v>
      </c>
      <c r="J27" s="34">
        <f>+'[3]Tasas Bogotá'!V404</f>
        <v>6.9956806910894231</v>
      </c>
      <c r="K27" s="43">
        <f>+'[3]Tasas Bogotá'!W404</f>
        <v>15</v>
      </c>
      <c r="L27" s="18"/>
    </row>
    <row r="28" spans="1:15">
      <c r="A28" s="16"/>
      <c r="B28" s="12" t="str">
        <f>+'[3]Tasas Bogotá'!N405</f>
        <v>Colombia</v>
      </c>
      <c r="C28" s="28">
        <f>+'[3]Tasas Bogotá'!O405</f>
        <v>1.5476607232294868</v>
      </c>
      <c r="D28" s="28">
        <f>+'[3]Tasas Bogotá'!P405</f>
        <v>1.4847850811870809</v>
      </c>
      <c r="E28" s="28">
        <f>+'[3]Tasas Bogotá'!Q405</f>
        <v>4.6239807277000624</v>
      </c>
      <c r="F28" s="28">
        <f>+'[3]Tasas Bogotá'!R405</f>
        <v>5.4227703150214008</v>
      </c>
      <c r="G28" s="28">
        <f>+'[3]Tasas Bogotá'!S405</f>
        <v>5.1680799265242143</v>
      </c>
      <c r="H28" s="28">
        <f>+'[3]Tasas Bogotá'!T405</f>
        <v>5.8718823529503155</v>
      </c>
      <c r="I28" s="28">
        <f>+'[3]Tasas Bogotá'!U405</f>
        <v>7.1043119203993861</v>
      </c>
      <c r="J28" s="48">
        <f>+'[3]Tasas Bogotá'!V405</f>
        <v>6.6677935224627021</v>
      </c>
      <c r="K28" s="43" t="str">
        <f>+'[3]Tasas Bogotá'!W405</f>
        <v/>
      </c>
      <c r="L28" s="18"/>
    </row>
    <row r="29" spans="1:15">
      <c r="A29" s="16"/>
      <c r="B29" s="11" t="str">
        <f>+'[3]Tasas Bogotá'!N406</f>
        <v>Popayán</v>
      </c>
      <c r="C29" s="27">
        <f>+'[3]Tasas Bogotá'!O406</f>
        <v>0</v>
      </c>
      <c r="D29" s="27">
        <f>+'[3]Tasas Bogotá'!P406</f>
        <v>0</v>
      </c>
      <c r="E29" s="27">
        <f>+'[3]Tasas Bogotá'!Q406</f>
        <v>7.6493914858946948</v>
      </c>
      <c r="F29" s="27">
        <f>+'[3]Tasas Bogotá'!R406</f>
        <v>9.2158517472400661</v>
      </c>
      <c r="G29" s="27">
        <f>+'[3]Tasas Bogotá'!S406</f>
        <v>5.884057096297191</v>
      </c>
      <c r="H29" s="27">
        <f>+'[3]Tasas Bogotá'!T406</f>
        <v>10.921106693749531</v>
      </c>
      <c r="I29" s="27">
        <f>+'[3]Tasas Bogotá'!U406</f>
        <v>10.498285887235244</v>
      </c>
      <c r="J29" s="34">
        <f>+'[3]Tasas Bogotá'!V406</f>
        <v>6.439628482972136</v>
      </c>
      <c r="K29" s="43">
        <f>+'[3]Tasas Bogotá'!W406</f>
        <v>16</v>
      </c>
      <c r="L29" s="18"/>
    </row>
    <row r="30" spans="1:15">
      <c r="A30" s="16"/>
      <c r="B30" s="11" t="str">
        <f>+'[3]Tasas Bogotá'!N407</f>
        <v>Bucaramanga</v>
      </c>
      <c r="C30" s="27">
        <f>+'[3]Tasas Bogotá'!O407</f>
        <v>1.5640192771850432</v>
      </c>
      <c r="D30" s="27">
        <f>+'[3]Tasas Bogotá'!P407</f>
        <v>1.4143680905964069</v>
      </c>
      <c r="E30" s="27">
        <f>+'[3]Tasas Bogotá'!Q407</f>
        <v>3.4114758266823033</v>
      </c>
      <c r="F30" s="27">
        <f>+'[3]Tasas Bogotá'!R407</f>
        <v>3.4473613531121066</v>
      </c>
      <c r="G30" s="27">
        <f>+'[3]Tasas Bogotá'!S407</f>
        <v>3.3412048301522139</v>
      </c>
      <c r="H30" s="27">
        <f>+'[3]Tasas Bogotá'!T407</f>
        <v>7.0160786152463572</v>
      </c>
      <c r="I30" s="27">
        <f>+'[3]Tasas Bogotá'!U407</f>
        <v>9.2341706542765376</v>
      </c>
      <c r="J30" s="34">
        <f>+'[3]Tasas Bogotá'!V407</f>
        <v>6.3338457023018453</v>
      </c>
      <c r="K30" s="43">
        <f>+'[3]Tasas Bogotá'!W407</f>
        <v>17</v>
      </c>
      <c r="L30" s="18"/>
    </row>
    <row r="31" spans="1:15">
      <c r="A31" s="16"/>
      <c r="B31" s="11" t="str">
        <f>+'[3]Tasas Bogotá'!N408</f>
        <v>Pereira</v>
      </c>
      <c r="C31" s="27">
        <f>+'[3]Tasas Bogotá'!O408</f>
        <v>1.3560686807944184</v>
      </c>
      <c r="D31" s="27">
        <f>+'[3]Tasas Bogotá'!P408</f>
        <v>1.1404199444940535</v>
      </c>
      <c r="E31" s="27">
        <f>+'[3]Tasas Bogotá'!Q408</f>
        <v>3.9469964882396145</v>
      </c>
      <c r="F31" s="27">
        <f>+'[3]Tasas Bogotá'!R408</f>
        <v>4.8374577030284822</v>
      </c>
      <c r="G31" s="27">
        <f>+'[3]Tasas Bogotá'!S408</f>
        <v>2.7883037096093419</v>
      </c>
      <c r="H31" s="27">
        <f>+'[3]Tasas Bogotá'!T408</f>
        <v>3.749308875662666</v>
      </c>
      <c r="I31" s="27">
        <f>+'[3]Tasas Bogotá'!U408</f>
        <v>4.9491281697840694</v>
      </c>
      <c r="J31" s="34">
        <f>+'[3]Tasas Bogotá'!V408</f>
        <v>5.2283080303795852</v>
      </c>
      <c r="K31" s="43">
        <f>+'[3]Tasas Bogotá'!W408</f>
        <v>18</v>
      </c>
      <c r="L31" s="18"/>
    </row>
    <row r="32" spans="1:15">
      <c r="A32" s="16"/>
      <c r="B32" s="11" t="str">
        <f>+'[3]Tasas Bogotá'!N409</f>
        <v>Quibdó</v>
      </c>
      <c r="C32" s="27">
        <f>+'[3]Tasas Bogotá'!O409</f>
        <v>0</v>
      </c>
      <c r="D32" s="27">
        <f>+'[3]Tasas Bogotá'!P409</f>
        <v>0</v>
      </c>
      <c r="E32" s="27">
        <f>+'[3]Tasas Bogotá'!Q409</f>
        <v>3.8735844947735196</v>
      </c>
      <c r="F32" s="27">
        <f>+'[3]Tasas Bogotá'!R409</f>
        <v>3.0403311176173262</v>
      </c>
      <c r="G32" s="27">
        <f>+'[3]Tasas Bogotá'!S409</f>
        <v>4.7369063606397255</v>
      </c>
      <c r="H32" s="27">
        <f>+'[3]Tasas Bogotá'!T409</f>
        <v>4.4218313277209651</v>
      </c>
      <c r="I32" s="27">
        <f>+'[3]Tasas Bogotá'!U409</f>
        <v>5.3430033738036764</v>
      </c>
      <c r="J32" s="34">
        <f>+'[3]Tasas Bogotá'!V409</f>
        <v>4.116212020403637</v>
      </c>
      <c r="K32" s="43">
        <f>+'[3]Tasas Bogotá'!W409</f>
        <v>19</v>
      </c>
      <c r="L32" s="18"/>
    </row>
    <row r="33" spans="1:14">
      <c r="A33" s="16"/>
      <c r="B33" s="11" t="str">
        <f>+'[3]Tasas Bogotá'!N410</f>
        <v>Montería</v>
      </c>
      <c r="C33" s="27">
        <f>+'[3]Tasas Bogotá'!O410</f>
        <v>1.5442703241245102</v>
      </c>
      <c r="D33" s="27">
        <f>+'[3]Tasas Bogotá'!P410</f>
        <v>1.8292598650111722</v>
      </c>
      <c r="E33" s="27">
        <f>+'[3]Tasas Bogotá'!Q410</f>
        <v>6.288267897043033</v>
      </c>
      <c r="F33" s="27">
        <f>+'[3]Tasas Bogotá'!R410</f>
        <v>4.9448791413362816</v>
      </c>
      <c r="G33" s="27">
        <f>+'[3]Tasas Bogotá'!S410</f>
        <v>6.1302291318543416</v>
      </c>
      <c r="H33" s="27">
        <f>+'[3]Tasas Bogotá'!T410</f>
        <v>3.3036021896413121</v>
      </c>
      <c r="I33" s="27">
        <f>+'[3]Tasas Bogotá'!U410</f>
        <v>5.8024014140305962</v>
      </c>
      <c r="J33" s="34">
        <f>+'[3]Tasas Bogotá'!V410</f>
        <v>3.843710892751147</v>
      </c>
      <c r="K33" s="43">
        <f>+'[3]Tasas Bogotá'!W410</f>
        <v>20</v>
      </c>
      <c r="L33" s="18"/>
    </row>
    <row r="34" spans="1:14">
      <c r="A34" s="16"/>
      <c r="B34" s="11" t="str">
        <f>+'[3]Tasas Bogotá'!N411</f>
        <v>Santa Marta</v>
      </c>
      <c r="C34" s="27">
        <f>+'[3]Tasas Bogotá'!O411</f>
        <v>0</v>
      </c>
      <c r="D34" s="27">
        <f>+'[3]Tasas Bogotá'!P411</f>
        <v>0</v>
      </c>
      <c r="E34" s="27">
        <f>+'[3]Tasas Bogotá'!Q411</f>
        <v>8.5451039391326056</v>
      </c>
      <c r="F34" s="27">
        <f>+'[3]Tasas Bogotá'!R411</f>
        <v>9.1650699203468022</v>
      </c>
      <c r="G34" s="27">
        <f>+'[3]Tasas Bogotá'!S411</f>
        <v>6.0180720611270431</v>
      </c>
      <c r="H34" s="27">
        <f>+'[3]Tasas Bogotá'!T411</f>
        <v>7.9447316936836208</v>
      </c>
      <c r="I34" s="27">
        <f>+'[3]Tasas Bogotá'!U411</f>
        <v>3.0824778518194522</v>
      </c>
      <c r="J34" s="34">
        <f>+'[3]Tasas Bogotá'!V411</f>
        <v>3.2782325359612177</v>
      </c>
      <c r="K34" s="43">
        <f>+'[3]Tasas Bogotá'!W411</f>
        <v>21</v>
      </c>
      <c r="L34" s="18"/>
    </row>
    <row r="35" spans="1:14">
      <c r="A35" s="16"/>
      <c r="B35" s="11" t="str">
        <f>+'[3]Tasas Bogotá'!N412</f>
        <v>Florencia</v>
      </c>
      <c r="C35" s="27">
        <f>+'[3]Tasas Bogotá'!O412</f>
        <v>0</v>
      </c>
      <c r="D35" s="27">
        <f>+'[3]Tasas Bogotá'!P412</f>
        <v>0</v>
      </c>
      <c r="E35" s="27">
        <f>+'[3]Tasas Bogotá'!Q412</f>
        <v>5.6477823891194552</v>
      </c>
      <c r="F35" s="27">
        <f>+'[3]Tasas Bogotá'!R412</f>
        <v>4.4681205834833051</v>
      </c>
      <c r="G35" s="27">
        <f>+'[3]Tasas Bogotá'!S412</f>
        <v>3.4742002974464974</v>
      </c>
      <c r="H35" s="27">
        <f>+'[3]Tasas Bogotá'!T412</f>
        <v>2.0499225545097102</v>
      </c>
      <c r="I35" s="27">
        <f>+'[3]Tasas Bogotá'!U412</f>
        <v>1.2633884155119417</v>
      </c>
      <c r="J35" s="34">
        <f>+'[3]Tasas Bogotá'!V412</f>
        <v>3.0293055850499044</v>
      </c>
      <c r="K35" s="43">
        <f>+'[3]Tasas Bogotá'!W412</f>
        <v>22</v>
      </c>
      <c r="L35" s="18"/>
    </row>
    <row r="36" spans="1:14" ht="14.25" customHeight="1">
      <c r="A36" s="16"/>
      <c r="B36" s="11" t="str">
        <f>+'[3]Tasas Bogotá'!N413</f>
        <v>Cartagena</v>
      </c>
      <c r="C36" s="27">
        <f>+'[3]Tasas Bogotá'!O413</f>
        <v>0.87216354663868634</v>
      </c>
      <c r="D36" s="27">
        <f>+'[3]Tasas Bogotá'!P413</f>
        <v>1.8100390255174805</v>
      </c>
      <c r="E36" s="27">
        <f>+'[3]Tasas Bogotá'!Q413</f>
        <v>5.4041402025247054</v>
      </c>
      <c r="F36" s="27">
        <f>+'[3]Tasas Bogotá'!R413</f>
        <v>6.3632623953252754</v>
      </c>
      <c r="G36" s="27">
        <f>+'[3]Tasas Bogotá'!S413</f>
        <v>3.3533089427129155</v>
      </c>
      <c r="H36" s="27">
        <f>+'[3]Tasas Bogotá'!T413</f>
        <v>2.8295725000708081</v>
      </c>
      <c r="I36" s="27">
        <f>+'[3]Tasas Bogotá'!U413</f>
        <v>4.5314208255140302</v>
      </c>
      <c r="J36" s="34">
        <f>+'[3]Tasas Bogotá'!V413</f>
        <v>2.5828234299932711</v>
      </c>
      <c r="K36" s="43">
        <f>+'[3]Tasas Bogotá'!W413</f>
        <v>23</v>
      </c>
      <c r="L36" s="18"/>
    </row>
    <row r="37" spans="1:14">
      <c r="A37" s="16"/>
      <c r="B37" s="11" t="str">
        <f>+'[3]Tasas Bogotá'!N414</f>
        <v>San Andrés</v>
      </c>
      <c r="C37" s="27">
        <f>+'[3]Tasas Bogotá'!O414</f>
        <v>0</v>
      </c>
      <c r="D37" s="27">
        <f>+'[3]Tasas Bogotá'!P414</f>
        <v>0</v>
      </c>
      <c r="E37" s="27">
        <f>+'[3]Tasas Bogotá'!Q414</f>
        <v>2.9132480348843881</v>
      </c>
      <c r="F37" s="27">
        <f>+'[3]Tasas Bogotá'!R414</f>
        <v>2.5414243987661402</v>
      </c>
      <c r="G37" s="27">
        <f>+'[3]Tasas Bogotá'!S414</f>
        <v>1.1606891843045906</v>
      </c>
      <c r="H37" s="27">
        <f>+'[3]Tasas Bogotá'!T414</f>
        <v>1.9057783198658331</v>
      </c>
      <c r="I37" s="27">
        <f>+'[3]Tasas Bogotá'!U414</f>
        <v>2.5421510105770242</v>
      </c>
      <c r="J37" s="34">
        <f>+'[3]Tasas Bogotá'!V414</f>
        <v>1.1623373458745554</v>
      </c>
      <c r="K37" s="43">
        <f>+'[3]Tasas Bogotá'!W414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Marzo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 codeName="Hoja16">
    <tabColor rgb="FF53722D"/>
  </sheetPr>
  <dimension ref="A1:O53"/>
  <sheetViews>
    <sheetView zoomScaleNormal="100" zoomScaleSheetLayoutView="100" workbookViewId="0">
      <pane ySplit="11" topLeftCell="A18" activePane="bottomLeft" state="frozen"/>
      <selection activeCell="G19" sqref="G19"/>
      <selection pane="bottomLeft" activeCell="B25" sqref="B25:K25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</row>
    <row r="6" spans="1:15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</row>
    <row r="7" spans="1:15">
      <c r="A7" s="16"/>
      <c r="B7" s="162"/>
      <c r="C7" s="167" t="s">
        <v>116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167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65"/>
      <c r="K10" s="166" t="s">
        <v>162</v>
      </c>
      <c r="L10" s="18"/>
    </row>
    <row r="11" spans="1:15">
      <c r="A11" s="16"/>
      <c r="B11" s="11"/>
      <c r="C11" s="156">
        <f>+'Población en edad de trabajar %'!C11</f>
        <v>2004</v>
      </c>
      <c r="D11" s="156">
        <f>+'Población en edad de trabajar %'!D11</f>
        <v>2005</v>
      </c>
      <c r="E11" s="156">
        <f>+'Población en edad de trabajar %'!E11</f>
        <v>2006</v>
      </c>
      <c r="F11" s="156">
        <f>+'Población en edad de trabajar %'!F11</f>
        <v>2007</v>
      </c>
      <c r="G11" s="156">
        <f>+'Población en edad de trabajar %'!G11</f>
        <v>2008</v>
      </c>
      <c r="H11" s="156">
        <f>+'Población en edad de trabajar %'!H11</f>
        <v>2009</v>
      </c>
      <c r="I11" s="156">
        <f>+'Población en edad de trabajar %'!I11</f>
        <v>2010</v>
      </c>
      <c r="J11" s="156">
        <f>+'Población en edad de trabajar %'!J11</f>
        <v>2011</v>
      </c>
      <c r="K11" s="166"/>
      <c r="L11" s="18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tr">
        <f>+'[3]Tasas Bogotá'!N422</f>
        <v>Ibagué</v>
      </c>
      <c r="C13" s="27">
        <f>+'[3]Tasas Bogotá'!O422</f>
        <v>16.593429699877991</v>
      </c>
      <c r="D13" s="27">
        <f>+'[3]Tasas Bogotá'!P422</f>
        <v>18.242034686901604</v>
      </c>
      <c r="E13" s="27">
        <f>+'[3]Tasas Bogotá'!Q422</f>
        <v>13.407726495726497</v>
      </c>
      <c r="F13" s="27">
        <f>+'[3]Tasas Bogotá'!R422</f>
        <v>15.685850197657478</v>
      </c>
      <c r="G13" s="27">
        <f>+'[3]Tasas Bogotá'!S422</f>
        <v>14.147265050584098</v>
      </c>
      <c r="H13" s="27">
        <f>+'[3]Tasas Bogotá'!T422</f>
        <v>14.708908568293799</v>
      </c>
      <c r="I13" s="27">
        <f>+'[3]Tasas Bogotá'!U422</f>
        <v>12.347887834690988</v>
      </c>
      <c r="J13" s="34">
        <f>+'[3]Tasas Bogotá'!V422</f>
        <v>15.063498151218804</v>
      </c>
      <c r="K13" s="43">
        <f>+'[3]Tasas Bogotá'!W422</f>
        <v>1</v>
      </c>
      <c r="L13" s="18"/>
    </row>
    <row r="14" spans="1:15">
      <c r="A14" s="16"/>
      <c r="B14" s="11" t="str">
        <f>+'[3]Tasas Bogotá'!N423</f>
        <v>Montería</v>
      </c>
      <c r="C14" s="27">
        <f>+'[3]Tasas Bogotá'!O423</f>
        <v>15.396379787144889</v>
      </c>
      <c r="D14" s="27">
        <f>+'[3]Tasas Bogotá'!P423</f>
        <v>14.911888691806224</v>
      </c>
      <c r="E14" s="27">
        <f>+'[3]Tasas Bogotá'!Q423</f>
        <v>11.710097404795757</v>
      </c>
      <c r="F14" s="27">
        <f>+'[3]Tasas Bogotá'!R423</f>
        <v>12.912399564134635</v>
      </c>
      <c r="G14" s="27">
        <f>+'[3]Tasas Bogotá'!S423</f>
        <v>11.66801580678926</v>
      </c>
      <c r="H14" s="27">
        <f>+'[3]Tasas Bogotá'!T423</f>
        <v>11.883256738868955</v>
      </c>
      <c r="I14" s="27">
        <f>+'[3]Tasas Bogotá'!U423</f>
        <v>18.933696671562295</v>
      </c>
      <c r="J14" s="34">
        <f>+'[3]Tasas Bogotá'!V423</f>
        <v>14.016605103271495</v>
      </c>
      <c r="K14" s="43">
        <f>+'[3]Tasas Bogotá'!W423</f>
        <v>2</v>
      </c>
      <c r="L14" s="18"/>
    </row>
    <row r="15" spans="1:15">
      <c r="A15" s="16"/>
      <c r="B15" s="11" t="str">
        <f>+'[3]Tasas Bogotá'!N424</f>
        <v>Pasto</v>
      </c>
      <c r="C15" s="27">
        <f>+'[3]Tasas Bogotá'!O424</f>
        <v>11.225205675701298</v>
      </c>
      <c r="D15" s="27">
        <f>+'[3]Tasas Bogotá'!P424</f>
        <v>11.299768965435417</v>
      </c>
      <c r="E15" s="27">
        <f>+'[3]Tasas Bogotá'!Q424</f>
        <v>10.20756519105697</v>
      </c>
      <c r="F15" s="27">
        <f>+'[3]Tasas Bogotá'!R424</f>
        <v>13.061347192910953</v>
      </c>
      <c r="G15" s="27">
        <f>+'[3]Tasas Bogotá'!S424</f>
        <v>12.619059288666701</v>
      </c>
      <c r="H15" s="27">
        <f>+'[3]Tasas Bogotá'!T424</f>
        <v>15.1071689273546</v>
      </c>
      <c r="I15" s="27">
        <f>+'[3]Tasas Bogotá'!U424</f>
        <v>16.13634516040824</v>
      </c>
      <c r="J15" s="34">
        <f>+'[3]Tasas Bogotá'!V424</f>
        <v>13.89977815746686</v>
      </c>
      <c r="K15" s="43">
        <f>+'[3]Tasas Bogotá'!W424</f>
        <v>3</v>
      </c>
      <c r="L15" s="18"/>
    </row>
    <row r="16" spans="1:15">
      <c r="A16" s="16"/>
      <c r="B16" s="11" t="str">
        <f>+'[3]Tasas Bogotá'!N425</f>
        <v>Armenia</v>
      </c>
      <c r="C16" s="27">
        <f>+'[3]Tasas Bogotá'!O425</f>
        <v>0</v>
      </c>
      <c r="D16" s="27">
        <f>+'[3]Tasas Bogotá'!P425</f>
        <v>0</v>
      </c>
      <c r="E16" s="27">
        <f>+'[3]Tasas Bogotá'!Q425</f>
        <v>8.8800707761963018</v>
      </c>
      <c r="F16" s="27">
        <f>+'[3]Tasas Bogotá'!R425</f>
        <v>8.2191780821917799</v>
      </c>
      <c r="G16" s="27">
        <f>+'[3]Tasas Bogotá'!S425</f>
        <v>6.284343723266347</v>
      </c>
      <c r="H16" s="27">
        <f>+'[3]Tasas Bogotá'!T425</f>
        <v>9.9591274940985244</v>
      </c>
      <c r="I16" s="27">
        <f>+'[3]Tasas Bogotá'!U425</f>
        <v>9.2121865984942648</v>
      </c>
      <c r="J16" s="34">
        <f>+'[3]Tasas Bogotá'!V425</f>
        <v>12.780621305816886</v>
      </c>
      <c r="K16" s="43">
        <f>+'[3]Tasas Bogotá'!W425</f>
        <v>4</v>
      </c>
      <c r="L16" s="18"/>
    </row>
    <row r="17" spans="1:15">
      <c r="A17" s="16"/>
      <c r="B17" s="11" t="str">
        <f>+'[3]Tasas Bogotá'!N426</f>
        <v>Sincelejo</v>
      </c>
      <c r="C17" s="27">
        <f>+'[3]Tasas Bogotá'!O426</f>
        <v>0</v>
      </c>
      <c r="D17" s="27">
        <f>+'[3]Tasas Bogotá'!P426</f>
        <v>0</v>
      </c>
      <c r="E17" s="27">
        <f>+'[3]Tasas Bogotá'!Q426</f>
        <v>9.2634929721013179</v>
      </c>
      <c r="F17" s="27">
        <f>+'[3]Tasas Bogotá'!R426</f>
        <v>10.406557315103173</v>
      </c>
      <c r="G17" s="27">
        <f>+'[3]Tasas Bogotá'!S426</f>
        <v>8.5980798530947897</v>
      </c>
      <c r="H17" s="27">
        <f>+'[3]Tasas Bogotá'!T426</f>
        <v>8.4165742974506088</v>
      </c>
      <c r="I17" s="27">
        <f>+'[3]Tasas Bogotá'!U426</f>
        <v>14.536113804431194</v>
      </c>
      <c r="J17" s="34">
        <f>+'[3]Tasas Bogotá'!V426</f>
        <v>12.701690834594187</v>
      </c>
      <c r="K17" s="43">
        <f>+'[3]Tasas Bogotá'!W426</f>
        <v>5</v>
      </c>
      <c r="L17" s="18"/>
    </row>
    <row r="18" spans="1:15">
      <c r="A18" s="16"/>
      <c r="B18" s="11" t="str">
        <f>+'[3]Tasas Bogotá'!N427</f>
        <v>Barranquilla</v>
      </c>
      <c r="C18" s="27">
        <f>+'[3]Tasas Bogotá'!O427</f>
        <v>18.477575857240339</v>
      </c>
      <c r="D18" s="27">
        <f>+'[3]Tasas Bogotá'!P427</f>
        <v>11.719250438291189</v>
      </c>
      <c r="E18" s="27">
        <f>+'[3]Tasas Bogotá'!Q427</f>
        <v>10.944410128580932</v>
      </c>
      <c r="F18" s="27">
        <f>+'[3]Tasas Bogotá'!R427</f>
        <v>6.4414164737820885</v>
      </c>
      <c r="G18" s="27">
        <f>+'[3]Tasas Bogotá'!S427</f>
        <v>4.4032098087606215</v>
      </c>
      <c r="H18" s="27">
        <f>+'[3]Tasas Bogotá'!T427</f>
        <v>5.8931739100770963</v>
      </c>
      <c r="I18" s="27">
        <f>+'[3]Tasas Bogotá'!U427</f>
        <v>8.8948074080655193</v>
      </c>
      <c r="J18" s="34">
        <f>+'[3]Tasas Bogotá'!V427</f>
        <v>12.532390879872137</v>
      </c>
      <c r="K18" s="43">
        <f>+'[3]Tasas Bogotá'!W427</f>
        <v>6</v>
      </c>
      <c r="L18" s="18"/>
    </row>
    <row r="19" spans="1:15">
      <c r="A19" s="16"/>
      <c r="B19" s="11" t="str">
        <f>+'[3]Tasas Bogotá'!N428</f>
        <v>Popayán</v>
      </c>
      <c r="C19" s="27">
        <f>+'[3]Tasas Bogotá'!O428</f>
        <v>0</v>
      </c>
      <c r="D19" s="27">
        <f>+'[3]Tasas Bogotá'!P428</f>
        <v>0</v>
      </c>
      <c r="E19" s="27">
        <f>+'[3]Tasas Bogotá'!Q428</f>
        <v>14.345592728383746</v>
      </c>
      <c r="F19" s="27">
        <f>+'[3]Tasas Bogotá'!R428</f>
        <v>15.712817686535885</v>
      </c>
      <c r="G19" s="27">
        <f>+'[3]Tasas Bogotá'!S428</f>
        <v>15.98092766394061</v>
      </c>
      <c r="H19" s="27">
        <f>+'[3]Tasas Bogotá'!T428</f>
        <v>16.875575076821583</v>
      </c>
      <c r="I19" s="27">
        <f>+'[3]Tasas Bogotá'!U428</f>
        <v>16.017205152233004</v>
      </c>
      <c r="J19" s="34">
        <f>+'[3]Tasas Bogotá'!V428</f>
        <v>12.125227857990218</v>
      </c>
      <c r="K19" s="43">
        <f>+'[3]Tasas Bogotá'!W428</f>
        <v>7</v>
      </c>
      <c r="L19" s="18"/>
    </row>
    <row r="20" spans="1:15">
      <c r="A20" s="16"/>
      <c r="B20" s="11" t="str">
        <f>+'[3]Tasas Bogotá'!N429</f>
        <v>Riohacha</v>
      </c>
      <c r="C20" s="27">
        <f>+'[3]Tasas Bogotá'!O429</f>
        <v>0</v>
      </c>
      <c r="D20" s="27">
        <f>+'[3]Tasas Bogotá'!P429</f>
        <v>0</v>
      </c>
      <c r="E20" s="27">
        <f>+'[3]Tasas Bogotá'!Q429</f>
        <v>9.9772243494666011</v>
      </c>
      <c r="F20" s="27">
        <f>+'[3]Tasas Bogotá'!R429</f>
        <v>11.850812642278575</v>
      </c>
      <c r="G20" s="27">
        <f>+'[3]Tasas Bogotá'!S429</f>
        <v>11.903714811027335</v>
      </c>
      <c r="H20" s="27">
        <f>+'[3]Tasas Bogotá'!T429</f>
        <v>15.068970038384505</v>
      </c>
      <c r="I20" s="27">
        <f>+'[3]Tasas Bogotá'!U429</f>
        <v>15.309512453080609</v>
      </c>
      <c r="J20" s="34">
        <f>+'[3]Tasas Bogotá'!V429</f>
        <v>11.96505738580921</v>
      </c>
      <c r="K20" s="43">
        <f>+'[3]Tasas Bogotá'!W429</f>
        <v>8</v>
      </c>
      <c r="L20" s="18"/>
    </row>
    <row r="21" spans="1:15">
      <c r="A21" s="16"/>
      <c r="B21" s="11" t="str">
        <f>+'[3]Tasas Bogotá'!N430</f>
        <v>Neiva</v>
      </c>
      <c r="C21" s="27">
        <f>+'[3]Tasas Bogotá'!O430</f>
        <v>0</v>
      </c>
      <c r="D21" s="27">
        <f>+'[3]Tasas Bogotá'!P430</f>
        <v>0</v>
      </c>
      <c r="E21" s="27">
        <f>+'[3]Tasas Bogotá'!Q430</f>
        <v>8.306290803156763</v>
      </c>
      <c r="F21" s="27">
        <f>+'[3]Tasas Bogotá'!R430</f>
        <v>11.536789616889342</v>
      </c>
      <c r="G21" s="27">
        <f>+'[3]Tasas Bogotá'!S430</f>
        <v>10.700160883162729</v>
      </c>
      <c r="H21" s="27">
        <f>+'[3]Tasas Bogotá'!T430</f>
        <v>14.282727388340078</v>
      </c>
      <c r="I21" s="27">
        <f>+'[3]Tasas Bogotá'!U430</f>
        <v>13.707201962530119</v>
      </c>
      <c r="J21" s="34">
        <f>+'[3]Tasas Bogotá'!V430</f>
        <v>11.627998620757598</v>
      </c>
      <c r="K21" s="43">
        <f>+'[3]Tasas Bogotá'!W430</f>
        <v>9</v>
      </c>
      <c r="L21" s="18"/>
    </row>
    <row r="22" spans="1:15">
      <c r="A22" s="16"/>
      <c r="B22" s="11" t="str">
        <f>+'[3]Tasas Bogotá'!N431</f>
        <v>Pereira</v>
      </c>
      <c r="C22" s="27">
        <f>+'[3]Tasas Bogotá'!O431</f>
        <v>9.195877104384941</v>
      </c>
      <c r="D22" s="27">
        <f>+'[3]Tasas Bogotá'!P431</f>
        <v>10.642083056913107</v>
      </c>
      <c r="E22" s="27">
        <f>+'[3]Tasas Bogotá'!Q431</f>
        <v>7.4697426972047873</v>
      </c>
      <c r="F22" s="27">
        <f>+'[3]Tasas Bogotá'!R431</f>
        <v>7.6456265263427285</v>
      </c>
      <c r="G22" s="27">
        <f>+'[3]Tasas Bogotá'!S431</f>
        <v>8.9492566712001143</v>
      </c>
      <c r="H22" s="27">
        <f>+'[3]Tasas Bogotá'!T431</f>
        <v>9.0523736733122995</v>
      </c>
      <c r="I22" s="27">
        <f>+'[3]Tasas Bogotá'!U431</f>
        <v>11.105757674381998</v>
      </c>
      <c r="J22" s="34">
        <f>+'[3]Tasas Bogotá'!V431</f>
        <v>11.200867758984353</v>
      </c>
      <c r="K22" s="43">
        <f>+'[3]Tasas Bogotá'!W431</f>
        <v>10</v>
      </c>
      <c r="L22" s="18"/>
    </row>
    <row r="23" spans="1:15">
      <c r="A23" s="16"/>
      <c r="B23" s="12" t="str">
        <f>+'[3]Tasas Bogotá'!N432</f>
        <v>Bogotá</v>
      </c>
      <c r="C23" s="48">
        <f>+'[3]Tasas Bogotá'!O432</f>
        <v>7.9732383665367692</v>
      </c>
      <c r="D23" s="48">
        <f>+'[3]Tasas Bogotá'!P432</f>
        <v>7.6930836023154701</v>
      </c>
      <c r="E23" s="48">
        <f>+'[3]Tasas Bogotá'!Q432</f>
        <v>6.0795506299713464</v>
      </c>
      <c r="F23" s="48">
        <f>+'[3]Tasas Bogotá'!R432</f>
        <v>7.6816615297346429</v>
      </c>
      <c r="G23" s="48">
        <f>+'[3]Tasas Bogotá'!S432</f>
        <v>11.900422741420686</v>
      </c>
      <c r="H23" s="48">
        <f>+'[3]Tasas Bogotá'!T432</f>
        <v>8.3657594349745583</v>
      </c>
      <c r="I23" s="48">
        <f>+'[3]Tasas Bogotá'!U432</f>
        <v>11.260997264245276</v>
      </c>
      <c r="J23" s="48">
        <f>+'[3]Tasas Bogotá'!V432</f>
        <v>11.020848008804137</v>
      </c>
      <c r="K23" s="98">
        <f>+'[3]Tasas Bogotá'!W432</f>
        <v>11</v>
      </c>
      <c r="L23" s="18"/>
      <c r="N23" s="23"/>
      <c r="O23" s="32"/>
    </row>
    <row r="24" spans="1:15">
      <c r="A24" s="16"/>
      <c r="B24" s="11" t="str">
        <f>+'[3]Tasas Bogotá'!N433</f>
        <v>Bucaramanga</v>
      </c>
      <c r="C24" s="27">
        <f>+'[3]Tasas Bogotá'!O433</f>
        <v>9.9895082940115145</v>
      </c>
      <c r="D24" s="27">
        <f>+'[3]Tasas Bogotá'!P433</f>
        <v>9.6355410514968209</v>
      </c>
      <c r="E24" s="27">
        <f>+'[3]Tasas Bogotá'!Q433</f>
        <v>6.2059333644537045</v>
      </c>
      <c r="F24" s="27">
        <f>+'[3]Tasas Bogotá'!R433</f>
        <v>5.2955141450800278</v>
      </c>
      <c r="G24" s="27">
        <f>+'[3]Tasas Bogotá'!S433</f>
        <v>3.8219900152784039</v>
      </c>
      <c r="H24" s="27">
        <f>+'[3]Tasas Bogotá'!T433</f>
        <v>9.0437937131246837</v>
      </c>
      <c r="I24" s="27">
        <f>+'[3]Tasas Bogotá'!U433</f>
        <v>11.903304702757236</v>
      </c>
      <c r="J24" s="34">
        <f>+'[3]Tasas Bogotá'!V433</f>
        <v>10.943651198511267</v>
      </c>
      <c r="K24" s="43">
        <f>+'[3]Tasas Bogotá'!W433</f>
        <v>12</v>
      </c>
      <c r="L24" s="18"/>
      <c r="N24" s="23"/>
      <c r="O24" s="32"/>
    </row>
    <row r="25" spans="1:15">
      <c r="A25" s="16"/>
      <c r="B25" s="11" t="str">
        <f>+'[3]Tasas Bogotá'!N434</f>
        <v>Villavicencio</v>
      </c>
      <c r="C25" s="27">
        <f>+'[3]Tasas Bogotá'!O434</f>
        <v>10.617334354639043</v>
      </c>
      <c r="D25" s="27">
        <f>+'[3]Tasas Bogotá'!P434</f>
        <v>8.2892637151368938</v>
      </c>
      <c r="E25" s="27">
        <f>+'[3]Tasas Bogotá'!Q434</f>
        <v>9.3463506005529808</v>
      </c>
      <c r="F25" s="27">
        <f>+'[3]Tasas Bogotá'!R434</f>
        <v>8.932196508323182</v>
      </c>
      <c r="G25" s="27">
        <f>+'[3]Tasas Bogotá'!S434</f>
        <v>10.73719272166708</v>
      </c>
      <c r="H25" s="27">
        <f>+'[3]Tasas Bogotá'!T434</f>
        <v>12.02652539595144</v>
      </c>
      <c r="I25" s="27">
        <f>+'[3]Tasas Bogotá'!U434</f>
        <v>10.053309866789101</v>
      </c>
      <c r="J25" s="34">
        <f>+'[3]Tasas Bogotá'!V434</f>
        <v>10.887463449732856</v>
      </c>
      <c r="K25" s="43">
        <f>+'[3]Tasas Bogotá'!W434</f>
        <v>13</v>
      </c>
      <c r="L25" s="18"/>
    </row>
    <row r="26" spans="1:15">
      <c r="A26" s="16"/>
      <c r="B26" s="11" t="str">
        <f>+'[3]Tasas Bogotá'!N435</f>
        <v>Santa Marta</v>
      </c>
      <c r="C26" s="27">
        <f>+'[3]Tasas Bogotá'!O435</f>
        <v>0</v>
      </c>
      <c r="D26" s="27">
        <f>+'[3]Tasas Bogotá'!P435</f>
        <v>0</v>
      </c>
      <c r="E26" s="27">
        <f>+'[3]Tasas Bogotá'!Q435</f>
        <v>10.879039483651118</v>
      </c>
      <c r="F26" s="27">
        <f>+'[3]Tasas Bogotá'!R435</f>
        <v>14.218724406029418</v>
      </c>
      <c r="G26" s="27">
        <f>+'[3]Tasas Bogotá'!S435</f>
        <v>13.677518435268817</v>
      </c>
      <c r="H26" s="27">
        <f>+'[3]Tasas Bogotá'!T435</f>
        <v>14.581644773616546</v>
      </c>
      <c r="I26" s="27">
        <f>+'[3]Tasas Bogotá'!U435</f>
        <v>8.2567044879546483</v>
      </c>
      <c r="J26" s="34">
        <f>+'[3]Tasas Bogotá'!V435</f>
        <v>10.728098757582982</v>
      </c>
      <c r="K26" s="43">
        <f>+'[3]Tasas Bogotá'!W435</f>
        <v>14</v>
      </c>
      <c r="L26" s="18"/>
    </row>
    <row r="27" spans="1:15">
      <c r="A27" s="16"/>
      <c r="B27" s="11" t="str">
        <f>+'[3]Tasas Bogotá'!N436</f>
        <v>Manizales</v>
      </c>
      <c r="C27" s="27">
        <f>+'[3]Tasas Bogotá'!O436</f>
        <v>8.3207011354013183</v>
      </c>
      <c r="D27" s="27">
        <f>+'[3]Tasas Bogotá'!P436</f>
        <v>11.632170291254127</v>
      </c>
      <c r="E27" s="27">
        <f>+'[3]Tasas Bogotá'!Q436</f>
        <v>8.71668179157186</v>
      </c>
      <c r="F27" s="27">
        <f>+'[3]Tasas Bogotá'!R436</f>
        <v>8.5193343342893364</v>
      </c>
      <c r="G27" s="27">
        <f>+'[3]Tasas Bogotá'!S436</f>
        <v>6.4263656096851429</v>
      </c>
      <c r="H27" s="27">
        <f>+'[3]Tasas Bogotá'!T436</f>
        <v>9.253178527131519</v>
      </c>
      <c r="I27" s="27">
        <f>+'[3]Tasas Bogotá'!U436</f>
        <v>8.6862656624206025</v>
      </c>
      <c r="J27" s="34">
        <f>+'[3]Tasas Bogotá'!V436</f>
        <v>10.32369724339943</v>
      </c>
      <c r="K27" s="43">
        <f>+'[3]Tasas Bogotá'!W436</f>
        <v>15</v>
      </c>
      <c r="L27" s="18"/>
    </row>
    <row r="28" spans="1:15">
      <c r="A28" s="16"/>
      <c r="B28" s="11" t="str">
        <f>+'[3]Tasas Bogotá'!N437</f>
        <v>Cali</v>
      </c>
      <c r="C28" s="27">
        <f>+'[3]Tasas Bogotá'!O437</f>
        <v>10.902812688241701</v>
      </c>
      <c r="D28" s="27">
        <f>+'[3]Tasas Bogotá'!P437</f>
        <v>11.117931775989524</v>
      </c>
      <c r="E28" s="27">
        <f>+'[3]Tasas Bogotá'!Q437</f>
        <v>9.8467182778306945</v>
      </c>
      <c r="F28" s="27">
        <f>+'[3]Tasas Bogotá'!R437</f>
        <v>10.885789610452568</v>
      </c>
      <c r="G28" s="27">
        <f>+'[3]Tasas Bogotá'!S437</f>
        <v>8.4705650164003288</v>
      </c>
      <c r="H28" s="27">
        <f>+'[3]Tasas Bogotá'!T437</f>
        <v>13.574240241812593</v>
      </c>
      <c r="I28" s="27">
        <f>+'[3]Tasas Bogotá'!U437</f>
        <v>11.342964619985118</v>
      </c>
      <c r="J28" s="34">
        <f>+'[3]Tasas Bogotá'!V437</f>
        <v>10.123814660612325</v>
      </c>
      <c r="K28" s="43">
        <f>+'[3]Tasas Bogotá'!W437</f>
        <v>16</v>
      </c>
      <c r="L28" s="18"/>
    </row>
    <row r="29" spans="1:15">
      <c r="A29" s="16"/>
      <c r="B29" s="11" t="str">
        <f>+'[3]Tasas Bogotá'!N438</f>
        <v>Cúcuta</v>
      </c>
      <c r="C29" s="27">
        <f>+'[3]Tasas Bogotá'!O438</f>
        <v>10.748161601126096</v>
      </c>
      <c r="D29" s="27">
        <f>+'[3]Tasas Bogotá'!P438</f>
        <v>9.8478862008337842</v>
      </c>
      <c r="E29" s="27">
        <f>+'[3]Tasas Bogotá'!Q438</f>
        <v>7.2083257107502048</v>
      </c>
      <c r="F29" s="27">
        <f>+'[3]Tasas Bogotá'!R438</f>
        <v>8.214609286523217</v>
      </c>
      <c r="G29" s="27">
        <f>+'[3]Tasas Bogotá'!S438</f>
        <v>7.1740856649072811</v>
      </c>
      <c r="H29" s="27">
        <f>+'[3]Tasas Bogotá'!T438</f>
        <v>8.1936341172832687</v>
      </c>
      <c r="I29" s="27">
        <f>+'[3]Tasas Bogotá'!U438</f>
        <v>10.457814011130086</v>
      </c>
      <c r="J29" s="34">
        <f>+'[3]Tasas Bogotá'!V438</f>
        <v>9.9801330883745347</v>
      </c>
      <c r="K29" s="43">
        <f>+'[3]Tasas Bogotá'!W438</f>
        <v>17</v>
      </c>
      <c r="L29" s="18"/>
    </row>
    <row r="30" spans="1:15">
      <c r="A30" s="16"/>
      <c r="B30" s="11" t="str">
        <f>+'[3]Tasas Bogotá'!N439</f>
        <v>Medellín</v>
      </c>
      <c r="C30" s="27">
        <f>+'[3]Tasas Bogotá'!O439</f>
        <v>6.8313841156176878</v>
      </c>
      <c r="D30" s="27">
        <f>+'[3]Tasas Bogotá'!P439</f>
        <v>7.39406242294202</v>
      </c>
      <c r="E30" s="27">
        <f>+'[3]Tasas Bogotá'!Q439</f>
        <v>6.3574979661936188</v>
      </c>
      <c r="F30" s="27">
        <f>+'[3]Tasas Bogotá'!R439</f>
        <v>6.619040261191782</v>
      </c>
      <c r="G30" s="27">
        <f>+'[3]Tasas Bogotá'!S439</f>
        <v>8.3298380838742645</v>
      </c>
      <c r="H30" s="27">
        <f>+'[3]Tasas Bogotá'!T439</f>
        <v>11.261660735312249</v>
      </c>
      <c r="I30" s="27">
        <f>+'[3]Tasas Bogotá'!U439</f>
        <v>10.522966562536158</v>
      </c>
      <c r="J30" s="34">
        <f>+'[3]Tasas Bogotá'!V439</f>
        <v>9.9205362344936336</v>
      </c>
      <c r="K30" s="43">
        <f>+'[3]Tasas Bogotá'!W439</f>
        <v>18</v>
      </c>
      <c r="L30" s="18"/>
    </row>
    <row r="31" spans="1:15">
      <c r="A31" s="16"/>
      <c r="B31" s="11" t="str">
        <f>+'[3]Tasas Bogotá'!N440</f>
        <v>Colombia</v>
      </c>
      <c r="C31" s="27">
        <f>+'[3]Tasas Bogotá'!O440</f>
        <v>9.044306971778413</v>
      </c>
      <c r="D31" s="27">
        <f>+'[3]Tasas Bogotá'!P440</f>
        <v>8.79964887947793</v>
      </c>
      <c r="E31" s="27">
        <f>+'[3]Tasas Bogotá'!Q440</f>
        <v>7.8476517220082798</v>
      </c>
      <c r="F31" s="27">
        <f>+'[3]Tasas Bogotá'!R440</f>
        <v>8.079942410404648</v>
      </c>
      <c r="G31" s="27">
        <f>+'[3]Tasas Bogotá'!S440</f>
        <v>8.0176493730976386</v>
      </c>
      <c r="H31" s="27">
        <f>+'[3]Tasas Bogotá'!T440</f>
        <v>9.3359732129949258</v>
      </c>
      <c r="I31" s="27">
        <f>+'[3]Tasas Bogotá'!U440</f>
        <v>10.805080966158419</v>
      </c>
      <c r="J31" s="34">
        <f>+'[3]Tasas Bogotá'!V440</f>
        <v>9.8835740824184004</v>
      </c>
      <c r="K31" s="43" t="str">
        <f>+'[3]Tasas Bogotá'!W440</f>
        <v/>
      </c>
      <c r="L31" s="18"/>
    </row>
    <row r="32" spans="1:15">
      <c r="A32" s="16"/>
      <c r="B32" s="11" t="str">
        <f>+'[3]Tasas Bogotá'!N441</f>
        <v>Tunja</v>
      </c>
      <c r="C32" s="27">
        <f>+'[3]Tasas Bogotá'!O441</f>
        <v>0</v>
      </c>
      <c r="D32" s="27">
        <f>+'[3]Tasas Bogotá'!P441</f>
        <v>0</v>
      </c>
      <c r="E32" s="27">
        <f>+'[3]Tasas Bogotá'!Q441</f>
        <v>9.3390671245449575</v>
      </c>
      <c r="F32" s="27">
        <f>+'[3]Tasas Bogotá'!R441</f>
        <v>5.8921416112761049</v>
      </c>
      <c r="G32" s="27">
        <f>+'[3]Tasas Bogotá'!S441</f>
        <v>7.9809091592687453</v>
      </c>
      <c r="H32" s="27">
        <f>+'[3]Tasas Bogotá'!T441</f>
        <v>5.2700087495851493</v>
      </c>
      <c r="I32" s="27">
        <f>+'[3]Tasas Bogotá'!U441</f>
        <v>12.583114207714338</v>
      </c>
      <c r="J32" s="34">
        <f>+'[3]Tasas Bogotá'!V441</f>
        <v>8.8273876179811204</v>
      </c>
      <c r="K32" s="43">
        <f>+'[3]Tasas Bogotá'!W441</f>
        <v>19</v>
      </c>
      <c r="L32" s="18"/>
    </row>
    <row r="33" spans="1:14">
      <c r="A33" s="16"/>
      <c r="B33" s="11" t="str">
        <f>+'[3]Tasas Bogotá'!N442</f>
        <v>Florencia</v>
      </c>
      <c r="C33" s="27">
        <f>+'[3]Tasas Bogotá'!O442</f>
        <v>0</v>
      </c>
      <c r="D33" s="27">
        <f>+'[3]Tasas Bogotá'!P442</f>
        <v>0</v>
      </c>
      <c r="E33" s="27">
        <f>+'[3]Tasas Bogotá'!Q442</f>
        <v>8.5785539276963831</v>
      </c>
      <c r="F33" s="27">
        <f>+'[3]Tasas Bogotá'!R442</f>
        <v>7.3728876903881648</v>
      </c>
      <c r="G33" s="27">
        <f>+'[3]Tasas Bogotá'!S442</f>
        <v>4.4938368077436923</v>
      </c>
      <c r="H33" s="27">
        <f>+'[3]Tasas Bogotá'!T442</f>
        <v>3.8448707256046695</v>
      </c>
      <c r="I33" s="27">
        <f>+'[3]Tasas Bogotá'!U442</f>
        <v>5.844491504227042</v>
      </c>
      <c r="J33" s="34">
        <f>+'[3]Tasas Bogotá'!V442</f>
        <v>8.3956253981737117</v>
      </c>
      <c r="K33" s="43">
        <f>+'[3]Tasas Bogotá'!W442</f>
        <v>20</v>
      </c>
      <c r="L33" s="18"/>
    </row>
    <row r="34" spans="1:14">
      <c r="A34" s="16"/>
      <c r="B34" s="11" t="str">
        <f>+'[3]Tasas Bogotá'!N443</f>
        <v>Valledupar</v>
      </c>
      <c r="C34" s="27">
        <f>+'[3]Tasas Bogotá'!O443</f>
        <v>0</v>
      </c>
      <c r="D34" s="27">
        <f>+'[3]Tasas Bogotá'!P443</f>
        <v>0</v>
      </c>
      <c r="E34" s="27">
        <f>+'[3]Tasas Bogotá'!Q443</f>
        <v>9.791061012930296</v>
      </c>
      <c r="F34" s="27">
        <f>+'[3]Tasas Bogotá'!R443</f>
        <v>11.393487556189015</v>
      </c>
      <c r="G34" s="27">
        <f>+'[3]Tasas Bogotá'!S443</f>
        <v>7.3926247719783085</v>
      </c>
      <c r="H34" s="27">
        <f>+'[3]Tasas Bogotá'!T443</f>
        <v>9.8813122249860488</v>
      </c>
      <c r="I34" s="27">
        <f>+'[3]Tasas Bogotá'!U443</f>
        <v>13.251932452370262</v>
      </c>
      <c r="J34" s="34">
        <f>+'[3]Tasas Bogotá'!V443</f>
        <v>8.1606764477646738</v>
      </c>
      <c r="K34" s="43">
        <f>+'[3]Tasas Bogotá'!W443</f>
        <v>21</v>
      </c>
      <c r="L34" s="18"/>
    </row>
    <row r="35" spans="1:14">
      <c r="A35" s="16"/>
      <c r="B35" s="11" t="str">
        <f>+'[3]Tasas Bogotá'!N444</f>
        <v>Cartagena</v>
      </c>
      <c r="C35" s="27">
        <f>+'[3]Tasas Bogotá'!O444</f>
        <v>3.6185402641848876</v>
      </c>
      <c r="D35" s="27">
        <f>+'[3]Tasas Bogotá'!P444</f>
        <v>8.267442923240619</v>
      </c>
      <c r="E35" s="27">
        <f>+'[3]Tasas Bogotá'!Q444</f>
        <v>7.1137292129624026</v>
      </c>
      <c r="F35" s="27">
        <f>+'[3]Tasas Bogotá'!R444</f>
        <v>9.3589784657091766</v>
      </c>
      <c r="G35" s="27">
        <f>+'[3]Tasas Bogotá'!S444</f>
        <v>8.1041078127170838</v>
      </c>
      <c r="H35" s="27">
        <f>+'[3]Tasas Bogotá'!T444</f>
        <v>14.935847974849006</v>
      </c>
      <c r="I35" s="27">
        <f>+'[3]Tasas Bogotá'!U444</f>
        <v>12.694517575976377</v>
      </c>
      <c r="J35" s="34">
        <f>+'[3]Tasas Bogotá'!V444</f>
        <v>6.1274471448021162</v>
      </c>
      <c r="K35" s="43">
        <f>+'[3]Tasas Bogotá'!W444</f>
        <v>22</v>
      </c>
      <c r="L35" s="18"/>
    </row>
    <row r="36" spans="1:14" ht="14.25" customHeight="1">
      <c r="A36" s="16"/>
      <c r="B36" s="11" t="str">
        <f>+'[3]Tasas Bogotá'!N445</f>
        <v>Quibdó</v>
      </c>
      <c r="C36" s="27">
        <f>+'[3]Tasas Bogotá'!O445</f>
        <v>0</v>
      </c>
      <c r="D36" s="27">
        <f>+'[3]Tasas Bogotá'!P445</f>
        <v>0</v>
      </c>
      <c r="E36" s="27">
        <f>+'[3]Tasas Bogotá'!Q445</f>
        <v>6.3552555168408826</v>
      </c>
      <c r="F36" s="27">
        <f>+'[3]Tasas Bogotá'!R445</f>
        <v>3.5410129986553116</v>
      </c>
      <c r="G36" s="27">
        <f>+'[3]Tasas Bogotá'!S445</f>
        <v>5.6393978381525693</v>
      </c>
      <c r="H36" s="27">
        <f>+'[3]Tasas Bogotá'!T445</f>
        <v>4.3841737937036598</v>
      </c>
      <c r="I36" s="27">
        <f>+'[3]Tasas Bogotá'!U445</f>
        <v>6.0368899803386045</v>
      </c>
      <c r="J36" s="34">
        <f>+'[3]Tasas Bogotá'!V445</f>
        <v>5.2376728025430621</v>
      </c>
      <c r="K36" s="43">
        <f>+'[3]Tasas Bogotá'!W445</f>
        <v>23</v>
      </c>
      <c r="L36" s="18"/>
    </row>
    <row r="37" spans="1:14">
      <c r="A37" s="16"/>
      <c r="B37" s="11" t="str">
        <f>+'[3]Tasas Bogotá'!N446</f>
        <v>San Andrés</v>
      </c>
      <c r="C37" s="27">
        <f>+'[3]Tasas Bogotá'!O446</f>
        <v>0</v>
      </c>
      <c r="D37" s="27">
        <f>+'[3]Tasas Bogotá'!P446</f>
        <v>0</v>
      </c>
      <c r="E37" s="27">
        <f>+'[3]Tasas Bogotá'!Q446</f>
        <v>4.2615755350278253</v>
      </c>
      <c r="F37" s="27">
        <f>+'[3]Tasas Bogotá'!R446</f>
        <v>4.6938552671088907</v>
      </c>
      <c r="G37" s="27">
        <f>+'[3]Tasas Bogotá'!S446</f>
        <v>1.7216220196259555</v>
      </c>
      <c r="H37" s="27">
        <f>+'[3]Tasas Bogotá'!T446</f>
        <v>4.0948823499517202</v>
      </c>
      <c r="I37" s="27">
        <f>+'[3]Tasas Bogotá'!U446</f>
        <v>2.7385066499109856</v>
      </c>
      <c r="J37" s="34">
        <f>+'[3]Tasas Bogotá'!V446</f>
        <v>2.5915005604561627</v>
      </c>
      <c r="K37" s="43">
        <f>+'[3]Tasas Bogotá'!W446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Marzo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 codeName="Hoja17">
    <tabColor rgb="FF53722D"/>
  </sheetPr>
  <dimension ref="A1:M50"/>
  <sheetViews>
    <sheetView zoomScaleNormal="100" zoomScaleSheetLayoutView="100" workbookViewId="0">
      <selection activeCell="C13" sqref="C13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14"/>
      <c r="H1" s="158"/>
      <c r="I1" s="158"/>
      <c r="J1" s="158"/>
      <c r="K1" s="160"/>
      <c r="L1" s="11"/>
      <c r="M1" s="11"/>
    </row>
    <row r="2" spans="1:13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60"/>
      <c r="L2" s="11"/>
      <c r="M2" s="11"/>
    </row>
    <row r="3" spans="1:13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60"/>
      <c r="L3" s="11"/>
      <c r="M3" s="11"/>
    </row>
    <row r="4" spans="1:13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60"/>
      <c r="L4" s="11"/>
      <c r="M4" s="11"/>
    </row>
    <row r="5" spans="1:13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60"/>
      <c r="L5" s="11"/>
      <c r="M5" s="11"/>
    </row>
    <row r="6" spans="1:13">
      <c r="A6" s="16"/>
      <c r="B6" s="162"/>
      <c r="C6" s="162"/>
      <c r="D6" s="162"/>
      <c r="E6" s="162"/>
      <c r="F6" s="162"/>
      <c r="G6" s="162"/>
      <c r="H6" s="10"/>
      <c r="I6" s="10"/>
      <c r="J6" s="18"/>
    </row>
    <row r="7" spans="1:13">
      <c r="A7" s="16"/>
      <c r="B7" s="164" t="s">
        <v>94</v>
      </c>
      <c r="C7" s="164"/>
      <c r="D7" s="164"/>
      <c r="E7" s="164"/>
      <c r="F7" s="164"/>
      <c r="G7" s="164"/>
      <c r="H7" s="164"/>
      <c r="I7" s="164"/>
      <c r="J7" s="18"/>
    </row>
    <row r="8" spans="1:13">
      <c r="A8" s="16"/>
      <c r="B8" s="164" t="s">
        <v>167</v>
      </c>
      <c r="C8" s="164"/>
      <c r="D8" s="164"/>
      <c r="E8" s="164"/>
      <c r="F8" s="164"/>
      <c r="G8" s="164"/>
      <c r="H8" s="164"/>
      <c r="I8" s="164"/>
      <c r="J8" s="168"/>
    </row>
    <row r="9" spans="1:13">
      <c r="A9" s="16"/>
      <c r="B9" s="10"/>
      <c r="C9" s="77"/>
      <c r="D9" s="77"/>
      <c r="E9" s="77"/>
      <c r="F9" s="77"/>
      <c r="G9" s="10"/>
      <c r="H9" s="10"/>
      <c r="I9" s="10"/>
      <c r="J9" s="18"/>
    </row>
    <row r="10" spans="1:13" ht="15.75" customHeight="1">
      <c r="A10" s="16"/>
      <c r="B10" s="11"/>
      <c r="C10" s="165" t="s">
        <v>1</v>
      </c>
      <c r="D10" s="165"/>
      <c r="E10" s="165"/>
      <c r="F10" s="165"/>
      <c r="G10" s="166" t="s">
        <v>163</v>
      </c>
      <c r="H10" s="166"/>
      <c r="I10" s="166" t="s">
        <v>109</v>
      </c>
      <c r="J10" s="18"/>
    </row>
    <row r="11" spans="1:13">
      <c r="A11" s="16"/>
      <c r="B11" s="11"/>
      <c r="C11" s="156">
        <v>2008</v>
      </c>
      <c r="D11" s="161">
        <v>2009</v>
      </c>
      <c r="E11" s="161">
        <v>2010</v>
      </c>
      <c r="F11" s="161">
        <v>2011</v>
      </c>
      <c r="G11" s="78" t="s">
        <v>59</v>
      </c>
      <c r="H11" s="78" t="s">
        <v>60</v>
      </c>
      <c r="I11" s="166"/>
      <c r="J11" s="18"/>
      <c r="M11" s="2"/>
    </row>
    <row r="12" spans="1:13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18"/>
    </row>
    <row r="13" spans="1:13">
      <c r="A13" s="16"/>
      <c r="B13" s="11" t="s">
        <v>4</v>
      </c>
      <c r="C13" s="25">
        <f>+'[3]Resumen Bogotá'!I6</f>
        <v>7195.8386666666665</v>
      </c>
      <c r="D13" s="25">
        <f>+'[3]Resumen Bogotá'!J6</f>
        <v>7300.1283333333331</v>
      </c>
      <c r="E13" s="25">
        <f>+'[3]Resumen Bogotá'!K6</f>
        <v>7404.090666666666</v>
      </c>
      <c r="F13" s="29">
        <f>+'[3]Resumen Bogotá'!L6</f>
        <v>7507.8176666666668</v>
      </c>
      <c r="G13" s="28">
        <f>IF(OR(OR(F13=0,E13=0),F13=""),"",(F13/E13-1)*100)</f>
        <v>1.4009417856939654</v>
      </c>
      <c r="H13" s="26">
        <f>F13-E13</f>
        <v>103.72700000000077</v>
      </c>
      <c r="I13" s="28">
        <f>IF(F13=0,"",F13/$F$13*100)</f>
        <v>100</v>
      </c>
      <c r="J13" s="18"/>
    </row>
    <row r="14" spans="1:13">
      <c r="A14" s="16"/>
      <c r="B14" s="11" t="s">
        <v>5</v>
      </c>
      <c r="C14" s="25">
        <f>+'[3]Resumen Bogotá'!I7</f>
        <v>5753.3270000000002</v>
      </c>
      <c r="D14" s="25">
        <f>+'[3]Resumen Bogotá'!J7</f>
        <v>5862.2483333333339</v>
      </c>
      <c r="E14" s="25">
        <f>+'[3]Resumen Bogotá'!K7</f>
        <v>5969.2763333333323</v>
      </c>
      <c r="F14" s="29">
        <f>+'[3]Resumen Bogotá'!L7</f>
        <v>6074.6496666666671</v>
      </c>
      <c r="G14" s="28">
        <f t="shared" ref="G14:G31" si="0">IF(OR(OR(F14=0,E14=0),F14=""),"",(F14/E14-1)*100)</f>
        <v>1.7652614395637034</v>
      </c>
      <c r="H14" s="26">
        <f t="shared" ref="H14:H31" si="1">F14-E14</f>
        <v>105.37333333333481</v>
      </c>
      <c r="I14" s="28">
        <f t="shared" ref="I14:I31" si="2">IF(F14=0,"",F14/$F$13*100)</f>
        <v>80.910990868052082</v>
      </c>
      <c r="J14" s="18"/>
      <c r="L14" s="23"/>
      <c r="M14" s="32"/>
    </row>
    <row r="15" spans="1:13">
      <c r="A15" s="16"/>
      <c r="B15" s="11" t="s">
        <v>6</v>
      </c>
      <c r="C15" s="25">
        <f>+'[3]Resumen Bogotá'!I8</f>
        <v>3746.4536666666668</v>
      </c>
      <c r="D15" s="25">
        <f>+'[3]Resumen Bogotá'!J8</f>
        <v>3976.1913333333337</v>
      </c>
      <c r="E15" s="25">
        <f>+'[3]Resumen Bogotá'!K8</f>
        <v>4168.6026666666667</v>
      </c>
      <c r="F15" s="29">
        <f>+'[3]Resumen Bogotá'!L8</f>
        <v>4307.7829999999994</v>
      </c>
      <c r="G15" s="28">
        <f t="shared" si="0"/>
        <v>3.3387766708076638</v>
      </c>
      <c r="H15" s="26">
        <f t="shared" si="1"/>
        <v>139.18033333333278</v>
      </c>
      <c r="I15" s="28">
        <f t="shared" si="2"/>
        <v>57.377299120165979</v>
      </c>
      <c r="J15" s="18"/>
      <c r="L15" s="23"/>
      <c r="M15" s="32"/>
    </row>
    <row r="16" spans="1:13">
      <c r="A16" s="16"/>
      <c r="B16" s="11" t="s">
        <v>7</v>
      </c>
      <c r="C16" s="25">
        <f>+'[3]Resumen Bogotá'!I9</f>
        <v>3322.8806666666665</v>
      </c>
      <c r="D16" s="25">
        <f>+'[3]Resumen Bogotá'!J9</f>
        <v>3463.4043333333334</v>
      </c>
      <c r="E16" s="25">
        <f>+'[3]Resumen Bogotá'!K9</f>
        <v>3700.8960000000002</v>
      </c>
      <c r="F16" s="29">
        <f>+'[3]Resumen Bogotá'!L9</f>
        <v>3838.4723333333332</v>
      </c>
      <c r="G16" s="28">
        <f t="shared" si="0"/>
        <v>3.7173790707259347</v>
      </c>
      <c r="H16" s="26">
        <f t="shared" si="1"/>
        <v>137.57633333333297</v>
      </c>
      <c r="I16" s="28">
        <f t="shared" si="2"/>
        <v>51.126339287319752</v>
      </c>
      <c r="J16" s="18"/>
    </row>
    <row r="17" spans="1:10">
      <c r="A17" s="16"/>
      <c r="B17" s="11" t="s">
        <v>8</v>
      </c>
      <c r="C17" s="25">
        <f>+'[3]Resumen Bogotá'!I10</f>
        <v>423.57333333333332</v>
      </c>
      <c r="D17" s="25">
        <f>+'[3]Resumen Bogotá'!J10</f>
        <v>512.78699999999992</v>
      </c>
      <c r="E17" s="25">
        <f>+'[3]Resumen Bogotá'!K10</f>
        <v>467.70666666666665</v>
      </c>
      <c r="F17" s="29">
        <f>+'[3]Resumen Bogotá'!L10</f>
        <v>469.31066666666669</v>
      </c>
      <c r="G17" s="28">
        <f t="shared" si="0"/>
        <v>0.34294999714921115</v>
      </c>
      <c r="H17" s="26">
        <f t="shared" si="1"/>
        <v>1.6040000000000418</v>
      </c>
      <c r="I17" s="28">
        <f t="shared" si="2"/>
        <v>6.2509598328462337</v>
      </c>
      <c r="J17" s="18"/>
    </row>
    <row r="18" spans="1:10">
      <c r="A18" s="16"/>
      <c r="B18" s="11" t="s">
        <v>34</v>
      </c>
      <c r="C18" s="25">
        <f>+'[3]Resumen Bogotá'!I11</f>
        <v>406.8296666666667</v>
      </c>
      <c r="D18" s="25">
        <f>+'[3]Resumen Bogotá'!J11</f>
        <v>479.71533333333332</v>
      </c>
      <c r="E18" s="25">
        <f>+'[3]Resumen Bogotá'!K11</f>
        <v>457.09333333333331</v>
      </c>
      <c r="F18" s="29">
        <f>+'[3]Resumen Bogotá'!L11</f>
        <v>440.64</v>
      </c>
      <c r="G18" s="28">
        <f t="shared" si="0"/>
        <v>-3.5995566186336814</v>
      </c>
      <c r="H18" s="26">
        <f t="shared" si="1"/>
        <v>-16.453333333333319</v>
      </c>
      <c r="I18" s="28">
        <f t="shared" si="2"/>
        <v>5.8690823294279078</v>
      </c>
      <c r="J18" s="18"/>
    </row>
    <row r="19" spans="1:10">
      <c r="A19" s="16"/>
      <c r="B19" s="11" t="s">
        <v>35</v>
      </c>
      <c r="C19" s="25">
        <f>+'[3]Resumen Bogotá'!I12</f>
        <v>16.743333333333332</v>
      </c>
      <c r="D19" s="25">
        <f>+'[3]Resumen Bogotá'!J12</f>
        <v>33.071666666666665</v>
      </c>
      <c r="E19" s="25">
        <f>+'[3]Resumen Bogotá'!K12</f>
        <v>10.613333333333333</v>
      </c>
      <c r="F19" s="29">
        <f>+'[3]Resumen Bogotá'!L12</f>
        <v>28.670666666666666</v>
      </c>
      <c r="G19" s="28">
        <f t="shared" si="0"/>
        <v>170.13819095477385</v>
      </c>
      <c r="H19" s="26">
        <f t="shared" si="1"/>
        <v>18.057333333333332</v>
      </c>
      <c r="I19" s="28">
        <f t="shared" si="2"/>
        <v>0.38187750341832577</v>
      </c>
      <c r="J19" s="18"/>
    </row>
    <row r="20" spans="1:10">
      <c r="A20" s="16"/>
      <c r="B20" s="11" t="s">
        <v>9</v>
      </c>
      <c r="C20" s="25">
        <f>+'[3]Resumen Bogotá'!I13</f>
        <v>2006.8733333333332</v>
      </c>
      <c r="D20" s="25">
        <f>+'[3]Resumen Bogotá'!J13</f>
        <v>1886.057</v>
      </c>
      <c r="E20" s="25">
        <f>+'[3]Resumen Bogotá'!K13</f>
        <v>1800.6736666666666</v>
      </c>
      <c r="F20" s="29">
        <f>+'[3]Resumen Bogotá'!L13</f>
        <v>1766.8666666666668</v>
      </c>
      <c r="G20" s="28">
        <f t="shared" si="0"/>
        <v>-1.877464008377594</v>
      </c>
      <c r="H20" s="26">
        <f t="shared" si="1"/>
        <v>-33.806999999999789</v>
      </c>
      <c r="I20" s="28">
        <f t="shared" si="2"/>
        <v>23.533691747886081</v>
      </c>
      <c r="J20" s="18"/>
    </row>
    <row r="21" spans="1:10">
      <c r="A21" s="16"/>
      <c r="B21" s="11" t="s">
        <v>69</v>
      </c>
      <c r="C21" s="25">
        <f>+'[3]Resumen Bogotá'!I14</f>
        <v>754.38966666666659</v>
      </c>
      <c r="D21" s="25">
        <f>+'[3]Resumen Bogotá'!J14</f>
        <v>748.11766666666665</v>
      </c>
      <c r="E21" s="25">
        <f>+'[3]Resumen Bogotá'!K14</f>
        <v>765.87066666666669</v>
      </c>
      <c r="F21" s="29">
        <f>+'[3]Resumen Bogotá'!L14</f>
        <v>724.471</v>
      </c>
      <c r="G21" s="28">
        <f t="shared" ref="G21:G23" si="3">IF(OR(OR(F21=0,E21=0),F21=""),"",(F21/E21-1)*100)</f>
        <v>-5.4055689124186346</v>
      </c>
      <c r="H21" s="26">
        <f t="shared" ref="H21:H23" si="4">F21-E21</f>
        <v>-41.39966666666669</v>
      </c>
      <c r="I21" s="28">
        <f t="shared" ref="I21:I23" si="5">IF(F21=0,"",F21/$F$13*100)</f>
        <v>9.6495550660016463</v>
      </c>
      <c r="J21" s="18"/>
    </row>
    <row r="22" spans="1:10">
      <c r="A22" s="16"/>
      <c r="B22" s="11" t="s">
        <v>70</v>
      </c>
      <c r="C22" s="25">
        <f>+'[3]Resumen Bogotá'!I15</f>
        <v>883.10300000000007</v>
      </c>
      <c r="D22" s="25">
        <f>+'[3]Resumen Bogotá'!J15</f>
        <v>743.88066666666657</v>
      </c>
      <c r="E22" s="25">
        <f>+'[3]Resumen Bogotá'!K15</f>
        <v>612.82433333333336</v>
      </c>
      <c r="F22" s="29">
        <f>+'[3]Resumen Bogotá'!L15</f>
        <v>580.14199999999994</v>
      </c>
      <c r="G22" s="28">
        <f t="shared" si="3"/>
        <v>-5.3330671704180705</v>
      </c>
      <c r="H22" s="26">
        <f t="shared" si="4"/>
        <v>-32.682333333333418</v>
      </c>
      <c r="I22" s="28">
        <f t="shared" si="5"/>
        <v>7.727172205789226</v>
      </c>
      <c r="J22" s="18"/>
    </row>
    <row r="23" spans="1:10">
      <c r="A23" s="16"/>
      <c r="B23" s="11" t="s">
        <v>71</v>
      </c>
      <c r="C23" s="25">
        <f>+'[3]Resumen Bogotá'!I16</f>
        <v>369.38100000000003</v>
      </c>
      <c r="D23" s="25">
        <f>+'[3]Resumen Bogotá'!J16</f>
        <v>394.05833333333334</v>
      </c>
      <c r="E23" s="25">
        <f>+'[3]Resumen Bogotá'!K16</f>
        <v>421.97866666666664</v>
      </c>
      <c r="F23" s="29">
        <f>+'[3]Resumen Bogotá'!L16</f>
        <v>462.25399999999996</v>
      </c>
      <c r="G23" s="28">
        <f t="shared" si="3"/>
        <v>9.5444003488327933</v>
      </c>
      <c r="H23" s="26">
        <f t="shared" si="4"/>
        <v>40.275333333333322</v>
      </c>
      <c r="I23" s="28">
        <f t="shared" si="5"/>
        <v>6.1569689159117829</v>
      </c>
      <c r="J23" s="18"/>
    </row>
    <row r="24" spans="1:10">
      <c r="A24" s="16"/>
      <c r="B24" s="11" t="s">
        <v>32</v>
      </c>
      <c r="C24" s="25">
        <f>+'[3]Resumen Bogotá'!I17</f>
        <v>934.59366666666665</v>
      </c>
      <c r="D24" s="25">
        <f>+'[3]Resumen Bogotá'!J17</f>
        <v>1187.57</v>
      </c>
      <c r="E24" s="25">
        <f>+'[3]Resumen Bogotá'!K17</f>
        <v>1351.8453333333334</v>
      </c>
      <c r="F24" s="29">
        <f>+'[3]Resumen Bogotá'!L17</f>
        <v>1404.4336666666668</v>
      </c>
      <c r="G24" s="28">
        <f t="shared" si="0"/>
        <v>3.8901146482240634</v>
      </c>
      <c r="H24" s="26">
        <f t="shared" si="1"/>
        <v>52.588333333333367</v>
      </c>
      <c r="I24" s="28">
        <f t="shared" si="2"/>
        <v>18.706283623563404</v>
      </c>
      <c r="J24" s="18"/>
    </row>
    <row r="25" spans="1:10">
      <c r="A25" s="16"/>
      <c r="B25" s="11" t="s">
        <v>10</v>
      </c>
      <c r="C25" s="25">
        <f>+'[3]Resumen Bogotá'!I18</f>
        <v>237.62833333333333</v>
      </c>
      <c r="D25" s="25">
        <f>+'[3]Resumen Bogotá'!J18</f>
        <v>343.9086666666667</v>
      </c>
      <c r="E25" s="25">
        <f>+'[3]Resumen Bogotá'!K18</f>
        <v>461.83499999999998</v>
      </c>
      <c r="F25" s="29">
        <f>+'[3]Resumen Bogotá'!L18</f>
        <v>463.6586666666667</v>
      </c>
      <c r="G25" s="28">
        <f t="shared" si="0"/>
        <v>0.39487407118705686</v>
      </c>
      <c r="H25" s="26">
        <f t="shared" si="1"/>
        <v>1.8236666666667247</v>
      </c>
      <c r="I25" s="28">
        <f t="shared" si="2"/>
        <v>6.1756783029671345</v>
      </c>
      <c r="J25" s="18"/>
    </row>
    <row r="26" spans="1:10">
      <c r="A26" s="16"/>
      <c r="B26" s="11" t="s">
        <v>19</v>
      </c>
      <c r="C26" s="25">
        <f>+'[3]Resumen Bogotá'!I19</f>
        <v>655.09100000000001</v>
      </c>
      <c r="D26" s="25">
        <f>+'[3]Resumen Bogotá'!J19</f>
        <v>807.70666666666659</v>
      </c>
      <c r="E26" s="25">
        <f>+'[3]Resumen Bogotá'!K19</f>
        <v>847.22266666666656</v>
      </c>
      <c r="F26" s="29">
        <f>+'[3]Resumen Bogotá'!L19</f>
        <v>908.7596666666667</v>
      </c>
      <c r="G26" s="28">
        <f t="shared" si="0"/>
        <v>7.2633797962597946</v>
      </c>
      <c r="H26" s="26">
        <f t="shared" si="1"/>
        <v>61.537000000000148</v>
      </c>
      <c r="I26" s="28">
        <f t="shared" si="2"/>
        <v>12.104178697644628</v>
      </c>
      <c r="J26" s="18"/>
    </row>
    <row r="27" spans="1:10">
      <c r="A27" s="16"/>
      <c r="B27" s="11" t="s">
        <v>11</v>
      </c>
      <c r="C27" s="25">
        <f>+'[3]Resumen Bogotá'!I20</f>
        <v>818.21399999999994</v>
      </c>
      <c r="D27" s="25">
        <f>+'[3]Resumen Bogotá'!J20</f>
        <v>999.75566666666657</v>
      </c>
      <c r="E27" s="25">
        <f>+'[3]Resumen Bogotá'!K20</f>
        <v>1130.9093333333333</v>
      </c>
      <c r="F27" s="29">
        <f>+'[3]Resumen Bogotá'!L20</f>
        <v>1191.7030000000002</v>
      </c>
      <c r="G27" s="28">
        <f t="shared" si="0"/>
        <v>5.3756446140097447</v>
      </c>
      <c r="H27" s="26">
        <f t="shared" si="1"/>
        <v>60.793666666666923</v>
      </c>
      <c r="I27" s="28">
        <f t="shared" si="2"/>
        <v>15.872828202673899</v>
      </c>
      <c r="J27" s="18"/>
    </row>
    <row r="28" spans="1:10">
      <c r="A28" s="16"/>
      <c r="B28" s="11" t="s">
        <v>33</v>
      </c>
      <c r="C28" s="25">
        <f>+'[3]Resumen Bogotá'!I21</f>
        <v>403.65533333333332</v>
      </c>
      <c r="D28" s="25">
        <f>+'[3]Resumen Bogotá'!J21</f>
        <v>511.47800000000001</v>
      </c>
      <c r="E28" s="25">
        <f>+'[3]Resumen Bogotá'!K21</f>
        <v>582.29133333333334</v>
      </c>
      <c r="F28" s="29">
        <f>+'[3]Resumen Bogotá'!L21</f>
        <v>588.80266666666671</v>
      </c>
      <c r="G28" s="28">
        <f t="shared" si="0"/>
        <v>1.1182260426338742</v>
      </c>
      <c r="H28" s="26">
        <f t="shared" si="1"/>
        <v>6.5113333333333685</v>
      </c>
      <c r="I28" s="28">
        <f t="shared" si="2"/>
        <v>7.842527520092057</v>
      </c>
      <c r="J28" s="18"/>
    </row>
    <row r="29" spans="1:10">
      <c r="A29" s="16"/>
      <c r="B29" s="11" t="s">
        <v>10</v>
      </c>
      <c r="C29" s="25">
        <f>+'[3]Resumen Bogotá'!I22</f>
        <v>119.01299999999999</v>
      </c>
      <c r="D29" s="25">
        <f>+'[3]Resumen Bogotá'!J22</f>
        <v>171.74866666666665</v>
      </c>
      <c r="E29" s="25">
        <f>+'[3]Resumen Bogotá'!K22</f>
        <v>234.28600000000003</v>
      </c>
      <c r="F29" s="29">
        <f>+'[3]Resumen Bogotá'!L22</f>
        <v>228.51233333333334</v>
      </c>
      <c r="G29" s="28">
        <f t="shared" si="0"/>
        <v>-2.4643669133736945</v>
      </c>
      <c r="H29" s="26">
        <f t="shared" si="1"/>
        <v>-5.7736666666666849</v>
      </c>
      <c r="I29" s="28">
        <f t="shared" si="2"/>
        <v>3.0436585367261406</v>
      </c>
      <c r="J29" s="18"/>
    </row>
    <row r="30" spans="1:10">
      <c r="A30" s="16"/>
      <c r="B30" s="11" t="s">
        <v>19</v>
      </c>
      <c r="C30" s="25">
        <f>+'[3]Resumen Bogotá'!I23</f>
        <v>288.75633333333332</v>
      </c>
      <c r="D30" s="25">
        <f>+'[3]Resumen Bogotá'!J23</f>
        <v>352.25233333333335</v>
      </c>
      <c r="E30" s="25">
        <f>+'[3]Resumen Bogotá'!K23</f>
        <v>375.30166666666668</v>
      </c>
      <c r="F30" s="29">
        <f>+'[3]Resumen Bogotá'!L23</f>
        <v>361.85033333333331</v>
      </c>
      <c r="G30" s="28">
        <f t="shared" si="0"/>
        <v>-3.584138981530427</v>
      </c>
      <c r="H30" s="26">
        <f t="shared" si="1"/>
        <v>-13.451333333333366</v>
      </c>
      <c r="I30" s="28">
        <f t="shared" si="2"/>
        <v>4.8196473249461347</v>
      </c>
      <c r="J30" s="18"/>
    </row>
    <row r="31" spans="1:10">
      <c r="A31" s="16"/>
      <c r="B31" s="11" t="s">
        <v>11</v>
      </c>
      <c r="C31" s="25">
        <f>+'[3]Resumen Bogotá'!I24</f>
        <v>348.56466666666665</v>
      </c>
      <c r="D31" s="25">
        <f>+'[3]Resumen Bogotá'!J24</f>
        <v>417.99533333333329</v>
      </c>
      <c r="E31" s="25">
        <f>+'[3]Resumen Bogotá'!K24</f>
        <v>465.61933333333332</v>
      </c>
      <c r="F31" s="29">
        <f>+'[3]Resumen Bogotá'!L24</f>
        <v>478.99433333333332</v>
      </c>
      <c r="G31" s="28">
        <f t="shared" si="0"/>
        <v>2.8725181800870248</v>
      </c>
      <c r="H31" s="26">
        <f t="shared" si="1"/>
        <v>13.375</v>
      </c>
      <c r="I31" s="28">
        <f t="shared" si="2"/>
        <v>6.3799409442237831</v>
      </c>
      <c r="J31" s="18"/>
    </row>
    <row r="32" spans="1:10" ht="14.25" customHeight="1">
      <c r="A32" s="16"/>
      <c r="B32" s="12"/>
      <c r="C32" s="4"/>
      <c r="D32" s="4"/>
      <c r="E32" s="4"/>
      <c r="F32" s="4"/>
      <c r="G32" s="24"/>
      <c r="H32" s="24"/>
      <c r="I32" s="24"/>
      <c r="J32" s="18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tr">
        <f>IF(F35="","",1)</f>
        <v/>
      </c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tr">
        <f>IF(F36="","",1)</f>
        <v/>
      </c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tr">
        <f>IF(F37="","",1)</f>
        <v/>
      </c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tr">
        <f>IF(F39="","",1)</f>
        <v/>
      </c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tr">
        <f>IF(F40="","",1)</f>
        <v/>
      </c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tr">
        <f>IF(F42="","",1)</f>
        <v/>
      </c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>
      <c r="A45" s="16"/>
      <c r="B45" s="67" t="str">
        <f>+Índice!B49</f>
        <v>Fuente: Departamento Administrativo Nacional de Estadística, Gran Encuesta Integrada de Hogares (GEIH) Marzo 2012.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 t="s">
        <v>64</v>
      </c>
      <c r="F49" s="32">
        <f>F15</f>
        <v>4307.7829999999994</v>
      </c>
    </row>
    <row r="50" spans="5:6">
      <c r="E50" s="23" t="s">
        <v>26</v>
      </c>
      <c r="F50" s="32">
        <f>F14-F15</f>
        <v>1766.8666666666677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4" t="s">
        <v>4</v>
      </c>
      <c r="D7" s="164"/>
      <c r="E7" s="164"/>
      <c r="F7" s="164"/>
      <c r="G7" s="164"/>
      <c r="H7" s="164"/>
      <c r="I7" s="164"/>
      <c r="J7" s="164"/>
      <c r="K7" s="164"/>
      <c r="L7" s="18"/>
    </row>
    <row r="8" spans="1:15">
      <c r="A8" s="16"/>
      <c r="B8" s="162"/>
      <c r="C8" s="164" t="s">
        <v>168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26"/>
      <c r="D9" s="126"/>
      <c r="E9" s="126"/>
      <c r="F9" s="126"/>
      <c r="G9" s="126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6">
        <v>2007</v>
      </c>
      <c r="D11" s="161">
        <v>2008</v>
      </c>
      <c r="E11" s="161">
        <v>2009</v>
      </c>
      <c r="F11" s="161">
        <v>2010</v>
      </c>
      <c r="G11" s="161"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126"/>
      <c r="D12" s="126"/>
      <c r="E12" s="126"/>
      <c r="F12" s="126"/>
      <c r="G12" s="126"/>
      <c r="H12" s="126"/>
      <c r="I12" s="126"/>
      <c r="J12" s="126"/>
      <c r="K12" s="126"/>
      <c r="L12" s="18"/>
    </row>
    <row r="13" spans="1:15">
      <c r="A13" s="16"/>
      <c r="B13" s="12" t="str">
        <f>+'[3]Población Bogotá'!J5</f>
        <v>Colombia</v>
      </c>
      <c r="C13" s="26">
        <f>+'[3]Población Bogotá'!K5</f>
        <v>42836.109333333334</v>
      </c>
      <c r="D13" s="26">
        <f>+'[3]Población Bogotá'!L5</f>
        <v>43343.427333333333</v>
      </c>
      <c r="E13" s="26">
        <f>+'[3]Población Bogotá'!M5</f>
        <v>43853.555</v>
      </c>
      <c r="F13" s="26">
        <f>+'[3]Población Bogotá'!N5</f>
        <v>44367.259333333328</v>
      </c>
      <c r="G13" s="26">
        <f>+'[3]Población Bogotá'!O5</f>
        <v>44886.687333333328</v>
      </c>
      <c r="H13" s="28">
        <f>IF(OR(OR(G13=0,F13=0),G13=""),"",(G13/F13-1)*100)</f>
        <v>1.1707461939388875</v>
      </c>
      <c r="I13" s="27">
        <f>IF(OR(OR(G13=0,F13=0),F13=""),"",(F13/E13-1)*100)</f>
        <v>1.1714086425452352</v>
      </c>
      <c r="J13" s="28">
        <f>IF(G13=0,"",G13/$G$13*100)</f>
        <v>100</v>
      </c>
      <c r="K13" s="27">
        <f t="shared" ref="K13:K38" si="0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21241.065666666669</v>
      </c>
      <c r="D14" s="25">
        <f>D13-SUM(D15:D38)</f>
        <v>21438.111333333338</v>
      </c>
      <c r="E14" s="25">
        <f>E13-SUM(E15:E38)</f>
        <v>21639.034666666663</v>
      </c>
      <c r="F14" s="25">
        <f>F13-SUM(F15:F38)</f>
        <v>21846.774666666661</v>
      </c>
      <c r="G14" s="26">
        <f>G13-SUM(G15:G38)</f>
        <v>22059.658333333326</v>
      </c>
      <c r="H14" s="28">
        <f t="shared" ref="H14:H38" si="1">IF(OR(OR(G14=0,F14=0),G14=""),"",(G14/F14-1)*100)</f>
        <v>0.97443979678830672</v>
      </c>
      <c r="I14" s="27">
        <f>IF(OR(OR(G14=0,F14=0),F14=""),"",(F14/E14-1)*100)</f>
        <v>0.96002434119673019</v>
      </c>
      <c r="J14" s="28">
        <f t="shared" ref="J14:J38" si="2">IF(G14=0,"",G14/$G$13*100)</f>
        <v>49.145213522922617</v>
      </c>
      <c r="K14" s="27">
        <f>IF(F14=0,"",F14/$F$13*100)</f>
        <v>49.240757700471882</v>
      </c>
      <c r="L14" s="18"/>
    </row>
    <row r="15" spans="1:15">
      <c r="A15" s="16"/>
      <c r="B15" s="12" t="str">
        <f>+'[3]Población Bogotá'!J6</f>
        <v>Bogotá</v>
      </c>
      <c r="C15" s="99">
        <f>+'[3]Población Bogotá'!K6</f>
        <v>7065.0676666666668</v>
      </c>
      <c r="D15" s="99">
        <f>+'[3]Población Bogotá'!L6</f>
        <v>7169.7216666666673</v>
      </c>
      <c r="E15" s="99">
        <f>+'[3]Población Bogotá'!M6</f>
        <v>7274.0976666666656</v>
      </c>
      <c r="F15" s="99">
        <f>+'[3]Población Bogotá'!N6</f>
        <v>7378.1303333333335</v>
      </c>
      <c r="G15" s="99">
        <f>+'[3]Población Bogotá'!O6</f>
        <v>7481.6226666666671</v>
      </c>
      <c r="H15" s="48">
        <f>IF(OR(OR(G15=0,F15=0),G15=""),"",(G15/F15-1)*100)</f>
        <v>1.4026905009494106</v>
      </c>
      <c r="I15" s="34">
        <f t="shared" ref="I15:I38" si="3">IF(OR(OR(G15=0,F15=0),F15=""),"",(F15/E15-1)*100)</f>
        <v>1.4301796791015731</v>
      </c>
      <c r="J15" s="48">
        <f t="shared" si="2"/>
        <v>16.667798652877501</v>
      </c>
      <c r="K15" s="34">
        <f t="shared" si="0"/>
        <v>16.629673421793061</v>
      </c>
      <c r="L15" s="18"/>
      <c r="N15" s="23" t="s">
        <v>2</v>
      </c>
      <c r="O15" s="32">
        <f>J15</f>
        <v>16.667798652877501</v>
      </c>
    </row>
    <row r="16" spans="1:15">
      <c r="A16" s="16"/>
      <c r="B16" s="11" t="str">
        <f>+'[3]Población Bogotá'!J7</f>
        <v>Medellín</v>
      </c>
      <c r="C16" s="53">
        <f>+'[3]Población Bogotá'!K7</f>
        <v>3234.7363333333337</v>
      </c>
      <c r="D16" s="53">
        <f>+'[3]Población Bogotá'!L7</f>
        <v>3282.4140000000002</v>
      </c>
      <c r="E16" s="53">
        <f>+'[3]Población Bogotá'!M7</f>
        <v>3330.1519999999996</v>
      </c>
      <c r="F16" s="53">
        <f>+'[3]Población Bogotá'!N7</f>
        <v>3378.2849999999999</v>
      </c>
      <c r="G16" s="54">
        <f>+'[3]Población Bogotá'!O7</f>
        <v>3426.9096666666665</v>
      </c>
      <c r="H16" s="28">
        <f t="shared" si="1"/>
        <v>1.4393299164122242</v>
      </c>
      <c r="I16" s="27">
        <f t="shared" si="3"/>
        <v>1.4453694606132217</v>
      </c>
      <c r="J16" s="28">
        <f t="shared" si="2"/>
        <v>7.6345791375025502</v>
      </c>
      <c r="K16" s="27">
        <f t="shared" si="0"/>
        <v>7.614364850933848</v>
      </c>
      <c r="L16" s="18"/>
      <c r="N16" s="23" t="s">
        <v>12</v>
      </c>
      <c r="O16" s="32">
        <f>100-O15</f>
        <v>83.332201347122492</v>
      </c>
    </row>
    <row r="17" spans="1:12">
      <c r="A17" s="16"/>
      <c r="B17" s="11" t="str">
        <f>+'[3]Población Bogotá'!J8</f>
        <v>Cali</v>
      </c>
      <c r="C17" s="53">
        <f>+'[3]Población Bogotá'!K8</f>
        <v>2226.0340000000001</v>
      </c>
      <c r="D17" s="53">
        <f>+'[3]Población Bogotá'!L8</f>
        <v>2253.0443333333333</v>
      </c>
      <c r="E17" s="53">
        <f>+'[3]Población Bogotá'!M8</f>
        <v>2280.1039999999998</v>
      </c>
      <c r="F17" s="53">
        <f>+'[3]Población Bogotá'!N8</f>
        <v>2307.259</v>
      </c>
      <c r="G17" s="54">
        <f>+'[3]Población Bogotá'!O8</f>
        <v>2334.3866666666668</v>
      </c>
      <c r="H17" s="28">
        <f t="shared" si="1"/>
        <v>1.1757529894418806</v>
      </c>
      <c r="I17" s="27">
        <f t="shared" si="3"/>
        <v>1.190954447691861</v>
      </c>
      <c r="J17" s="28">
        <f t="shared" si="2"/>
        <v>5.200621398793059</v>
      </c>
      <c r="K17" s="27">
        <f t="shared" si="0"/>
        <v>5.2003640402159022</v>
      </c>
      <c r="L17" s="18"/>
    </row>
    <row r="18" spans="1:12">
      <c r="A18" s="16"/>
      <c r="B18" s="11" t="str">
        <f>+'[3]Población Bogotá'!J9</f>
        <v>Barranquilla</v>
      </c>
      <c r="C18" s="53">
        <f>+'[3]Población Bogotá'!K9</f>
        <v>1655.6576666666667</v>
      </c>
      <c r="D18" s="53">
        <f>+'[3]Población Bogotá'!L9</f>
        <v>1678.4656666666667</v>
      </c>
      <c r="E18" s="53">
        <f>+'[3]Población Bogotá'!M9</f>
        <v>1701.2249999999999</v>
      </c>
      <c r="F18" s="53">
        <f>+'[3]Población Bogotá'!N9</f>
        <v>1723.9366666666667</v>
      </c>
      <c r="G18" s="54">
        <f>+'[3]Población Bogotá'!O9</f>
        <v>1746.5956666666668</v>
      </c>
      <c r="H18" s="28">
        <f t="shared" si="1"/>
        <v>1.3143754314253631</v>
      </c>
      <c r="I18" s="27">
        <f t="shared" si="3"/>
        <v>1.3350183936085447</v>
      </c>
      <c r="J18" s="28">
        <f t="shared" si="2"/>
        <v>3.8911217789280395</v>
      </c>
      <c r="K18" s="27">
        <f t="shared" si="0"/>
        <v>3.8856054950670913</v>
      </c>
      <c r="L18" s="18"/>
    </row>
    <row r="19" spans="1:12">
      <c r="A19" s="16"/>
      <c r="B19" s="11" t="str">
        <f>+'[3]Población Bogotá'!J10</f>
        <v>Bucaramanga</v>
      </c>
      <c r="C19" s="53">
        <f>+'[3]Población Bogotá'!K10</f>
        <v>987.43966666666665</v>
      </c>
      <c r="D19" s="53">
        <f>+'[3]Población Bogotá'!L10</f>
        <v>997.4430000000001</v>
      </c>
      <c r="E19" s="53">
        <f>+'[3]Población Bogotá'!M10</f>
        <v>1007.21</v>
      </c>
      <c r="F19" s="53">
        <f>+'[3]Población Bogotá'!N10</f>
        <v>1016.8946666666667</v>
      </c>
      <c r="G19" s="54">
        <f>+'[3]Población Bogotá'!O10</f>
        <v>1027.0756666666666</v>
      </c>
      <c r="H19" s="28">
        <f t="shared" si="1"/>
        <v>1.0011853079506139</v>
      </c>
      <c r="I19" s="27">
        <f t="shared" si="3"/>
        <v>0.96153400647993603</v>
      </c>
      <c r="J19" s="28">
        <f t="shared" si="2"/>
        <v>2.2881520728840896</v>
      </c>
      <c r="K19" s="27">
        <f t="shared" si="0"/>
        <v>2.2919934247610128</v>
      </c>
      <c r="L19" s="18"/>
    </row>
    <row r="20" spans="1:12">
      <c r="A20" s="16"/>
      <c r="B20" s="11" t="str">
        <f>+'[3]Población Bogotá'!J11</f>
        <v>Cartagena</v>
      </c>
      <c r="C20" s="53">
        <f>+'[3]Población Bogotá'!K11</f>
        <v>868.12133333333338</v>
      </c>
      <c r="D20" s="53">
        <f>+'[3]Población Bogotá'!L11</f>
        <v>879.73199999999997</v>
      </c>
      <c r="E20" s="53">
        <f>+'[3]Población Bogotá'!M11</f>
        <v>891.41633333333323</v>
      </c>
      <c r="F20" s="53">
        <f>+'[3]Población Bogotá'!N11</f>
        <v>903.04733333333331</v>
      </c>
      <c r="G20" s="54">
        <f>+'[3]Población Bogotá'!O11</f>
        <v>914.89066666666668</v>
      </c>
      <c r="H20" s="28">
        <f t="shared" si="1"/>
        <v>1.3114853337329757</v>
      </c>
      <c r="I20" s="27">
        <f t="shared" si="3"/>
        <v>1.3047775281957774</v>
      </c>
      <c r="J20" s="28">
        <f t="shared" si="2"/>
        <v>2.0382227360031964</v>
      </c>
      <c r="K20" s="27">
        <f t="shared" si="0"/>
        <v>2.0353912928195448</v>
      </c>
      <c r="L20" s="18"/>
    </row>
    <row r="21" spans="1:12">
      <c r="A21" s="16"/>
      <c r="B21" s="11" t="str">
        <f>+'[3]Población Bogotá'!J12</f>
        <v>Cúcuta</v>
      </c>
      <c r="C21" s="53">
        <f>+'[3]Población Bogotá'!K12</f>
        <v>739.24433333333343</v>
      </c>
      <c r="D21" s="53">
        <f>+'[3]Población Bogotá'!L12</f>
        <v>748.15299999999991</v>
      </c>
      <c r="E21" s="53">
        <f>+'[3]Población Bogotá'!M12</f>
        <v>757.12433333333331</v>
      </c>
      <c r="F21" s="53">
        <f>+'[3]Población Bogotá'!N12</f>
        <v>766.20400000000006</v>
      </c>
      <c r="G21" s="54">
        <f>+'[3]Población Bogotá'!O12</f>
        <v>775.89566666666667</v>
      </c>
      <c r="H21" s="28">
        <f t="shared" si="1"/>
        <v>1.2648937706755126</v>
      </c>
      <c r="I21" s="27">
        <f t="shared" si="3"/>
        <v>1.1992305975284667</v>
      </c>
      <c r="J21" s="28">
        <f t="shared" si="2"/>
        <v>1.7285652222557273</v>
      </c>
      <c r="K21" s="27">
        <f t="shared" si="0"/>
        <v>1.7269581477717004</v>
      </c>
      <c r="L21" s="18"/>
    </row>
    <row r="22" spans="1:12">
      <c r="A22" s="16"/>
      <c r="B22" s="11" t="str">
        <f>+'[3]Población Bogotá'!J13</f>
        <v>Pereira</v>
      </c>
      <c r="C22" s="53">
        <f>+'[3]Población Bogotá'!K13</f>
        <v>582.5390000000001</v>
      </c>
      <c r="D22" s="53">
        <f>+'[3]Población Bogotá'!L13</f>
        <v>587.14033333333339</v>
      </c>
      <c r="E22" s="53">
        <f>+'[3]Población Bogotá'!M13</f>
        <v>591.69333333333327</v>
      </c>
      <c r="F22" s="53">
        <f>+'[3]Población Bogotá'!N13</f>
        <v>596.31933333333336</v>
      </c>
      <c r="G22" s="54">
        <f>+'[3]Población Bogotá'!O13</f>
        <v>601.346</v>
      </c>
      <c r="H22" s="28">
        <f t="shared" si="1"/>
        <v>0.84294880036310804</v>
      </c>
      <c r="I22" s="27">
        <f t="shared" si="3"/>
        <v>0.78182391779526572</v>
      </c>
      <c r="J22" s="28">
        <f t="shared" si="2"/>
        <v>1.3396978831036037</v>
      </c>
      <c r="K22" s="27">
        <f t="shared" si="0"/>
        <v>1.3440526692288064</v>
      </c>
      <c r="L22" s="18"/>
    </row>
    <row r="23" spans="1:12">
      <c r="A23" s="16"/>
      <c r="B23" s="11" t="str">
        <f>+'[3]Población Bogotá'!J14</f>
        <v>Ibagué</v>
      </c>
      <c r="C23" s="53">
        <f>+'[3]Población Bogotá'!K14</f>
        <v>481.63166666666666</v>
      </c>
      <c r="D23" s="53">
        <f>+'[3]Población Bogotá'!L14</f>
        <v>487.17799999999994</v>
      </c>
      <c r="E23" s="53">
        <f>+'[3]Población Bogotá'!M14</f>
        <v>492.66733333333332</v>
      </c>
      <c r="F23" s="53">
        <f>+'[3]Población Bogotá'!N14</f>
        <v>498.12666666666672</v>
      </c>
      <c r="G23" s="54">
        <f>+'[3]Población Bogotá'!O14</f>
        <v>503.59766666666673</v>
      </c>
      <c r="H23" s="28">
        <f t="shared" si="1"/>
        <v>1.0983150202759751</v>
      </c>
      <c r="I23" s="27">
        <f t="shared" si="3"/>
        <v>1.1081175803551169</v>
      </c>
      <c r="J23" s="28">
        <f t="shared" si="2"/>
        <v>1.1219310147057562</v>
      </c>
      <c r="K23" s="27">
        <f t="shared" si="0"/>
        <v>1.1227348142562006</v>
      </c>
      <c r="L23" s="18"/>
    </row>
    <row r="24" spans="1:12">
      <c r="A24" s="16"/>
      <c r="B24" s="11" t="str">
        <f>+'[3]Población Bogotá'!J15</f>
        <v>Santa Marta</v>
      </c>
      <c r="C24" s="53">
        <f>+'[3]Población Bogotá'!K15</f>
        <v>403.75533333333334</v>
      </c>
      <c r="D24" s="53">
        <f>+'[3]Población Bogotá'!L15</f>
        <v>411.82666666666665</v>
      </c>
      <c r="E24" s="53">
        <f>+'[3]Población Bogotá'!M15</f>
        <v>419.86599999999999</v>
      </c>
      <c r="F24" s="53">
        <f>+'[3]Población Bogotá'!N15</f>
        <v>427.96866666666665</v>
      </c>
      <c r="G24" s="54">
        <f>+'[3]Población Bogotá'!O15</f>
        <v>435.97966666666667</v>
      </c>
      <c r="H24" s="28">
        <f t="shared" si="1"/>
        <v>1.8718660088822725</v>
      </c>
      <c r="I24" s="27">
        <f t="shared" si="3"/>
        <v>1.9298220543379818</v>
      </c>
      <c r="J24" s="28">
        <f t="shared" si="2"/>
        <v>0.97128946814238082</v>
      </c>
      <c r="K24" s="27">
        <f t="shared" si="0"/>
        <v>0.96460469521301218</v>
      </c>
      <c r="L24" s="18"/>
    </row>
    <row r="25" spans="1:12">
      <c r="A25" s="16"/>
      <c r="B25" s="11" t="str">
        <f>+'[3]Población Bogotá'!J16</f>
        <v>Villavicencio</v>
      </c>
      <c r="C25" s="53">
        <f>+'[3]Población Bogotá'!K16</f>
        <v>379.84633333333335</v>
      </c>
      <c r="D25" s="53">
        <f>+'[3]Población Bogotá'!L16</f>
        <v>390.17200000000003</v>
      </c>
      <c r="E25" s="53">
        <f>+'[3]Población Bogotá'!M16</f>
        <v>400.60666666666674</v>
      </c>
      <c r="F25" s="53">
        <f>+'[3]Población Bogotá'!N16</f>
        <v>411.05300000000005</v>
      </c>
      <c r="G25" s="54">
        <f>+'[3]Población Bogotá'!O16</f>
        <v>421.50966666666665</v>
      </c>
      <c r="H25" s="28">
        <f t="shared" si="1"/>
        <v>2.5438730934129072</v>
      </c>
      <c r="I25" s="27">
        <f t="shared" si="3"/>
        <v>2.6076284302141595</v>
      </c>
      <c r="J25" s="28">
        <f t="shared" si="2"/>
        <v>0.93905273859149119</v>
      </c>
      <c r="K25" s="27">
        <f t="shared" si="0"/>
        <v>0.92647823231933113</v>
      </c>
      <c r="L25" s="18"/>
    </row>
    <row r="26" spans="1:12">
      <c r="A26" s="16"/>
      <c r="B26" s="11" t="str">
        <f>+'[3]Población Bogotá'!J17</f>
        <v>Manizales</v>
      </c>
      <c r="C26" s="53">
        <f>+'[3]Población Bogotá'!K17</f>
        <v>396.029</v>
      </c>
      <c r="D26" s="53">
        <f>+'[3]Población Bogotá'!L17</f>
        <v>398.64933333333335</v>
      </c>
      <c r="E26" s="53">
        <f>+'[3]Población Bogotá'!M17</f>
        <v>401.18099999999998</v>
      </c>
      <c r="F26" s="53">
        <f>+'[3]Población Bogotá'!N17</f>
        <v>403.59666666666664</v>
      </c>
      <c r="G26" s="54">
        <f>+'[3]Población Bogotá'!O17</f>
        <v>405.95700000000005</v>
      </c>
      <c r="H26" s="28">
        <f t="shared" si="1"/>
        <v>0.58482478381884917</v>
      </c>
      <c r="I26" s="27">
        <f t="shared" si="3"/>
        <v>0.60213885170699033</v>
      </c>
      <c r="J26" s="28">
        <f t="shared" si="2"/>
        <v>0.90440400955704314</v>
      </c>
      <c r="K26" s="27">
        <f t="shared" si="0"/>
        <v>0.90967229603799893</v>
      </c>
      <c r="L26" s="18"/>
    </row>
    <row r="27" spans="1:12">
      <c r="A27" s="16"/>
      <c r="B27" s="11" t="str">
        <f>+'[3]Población Bogotá'!J18</f>
        <v>Valledupar</v>
      </c>
      <c r="C27" s="53">
        <f>+'[3]Población Bogotá'!K18</f>
        <v>321.90699999999998</v>
      </c>
      <c r="D27" s="53">
        <f>+'[3]Población Bogotá'!L18</f>
        <v>331.76966666666664</v>
      </c>
      <c r="E27" s="53">
        <f>+'[3]Población Bogotá'!M18</f>
        <v>341.12966666666665</v>
      </c>
      <c r="F27" s="53">
        <f>+'[3]Población Bogotá'!N18</f>
        <v>347.38433333333336</v>
      </c>
      <c r="G27" s="54">
        <f>+'[3]Población Bogotá'!O18</f>
        <v>351.96766666666667</v>
      </c>
      <c r="H27" s="28">
        <f t="shared" si="1"/>
        <v>1.3193840059952722</v>
      </c>
      <c r="I27" s="27">
        <f t="shared" si="3"/>
        <v>1.8335158966922727</v>
      </c>
      <c r="J27" s="28">
        <f t="shared" si="2"/>
        <v>0.78412484319218578</v>
      </c>
      <c r="K27" s="27">
        <f t="shared" si="0"/>
        <v>0.78297451443511157</v>
      </c>
      <c r="L27" s="18"/>
    </row>
    <row r="28" spans="1:12">
      <c r="A28" s="16"/>
      <c r="B28" s="11" t="str">
        <f>+'[3]Población Bogotá'!J19</f>
        <v>Pasto</v>
      </c>
      <c r="C28" s="53">
        <f>+'[3]Población Bogotá'!K19</f>
        <v>324.29833333333335</v>
      </c>
      <c r="D28" s="53">
        <f>+'[3]Población Bogotá'!L19</f>
        <v>329.44133333333338</v>
      </c>
      <c r="E28" s="53">
        <f>+'[3]Población Bogotá'!M19</f>
        <v>334.66466666666662</v>
      </c>
      <c r="F28" s="53">
        <f>+'[3]Población Bogotá'!N19</f>
        <v>340.05233333333337</v>
      </c>
      <c r="G28" s="54">
        <f>+'[3]Población Bogotá'!O19</f>
        <v>345.67800000000005</v>
      </c>
      <c r="H28" s="28">
        <f t="shared" si="1"/>
        <v>1.6543532024972718</v>
      </c>
      <c r="I28" s="27">
        <f t="shared" si="3"/>
        <v>1.6098701785070668</v>
      </c>
      <c r="J28" s="28">
        <f t="shared" si="2"/>
        <v>0.77011252230078453</v>
      </c>
      <c r="K28" s="27">
        <f t="shared" si="0"/>
        <v>0.76644881483100868</v>
      </c>
      <c r="L28" s="18"/>
    </row>
    <row r="29" spans="1:12">
      <c r="A29" s="16"/>
      <c r="B29" s="11" t="str">
        <f>+'[3]Población Bogotá'!J20</f>
        <v>Montería</v>
      </c>
      <c r="C29" s="53">
        <f>+'[3]Población Bogotá'!K20</f>
        <v>298.85033333333331</v>
      </c>
      <c r="D29" s="53">
        <f>+'[3]Población Bogotá'!L20</f>
        <v>304.27766666666668</v>
      </c>
      <c r="E29" s="53">
        <f>+'[3]Población Bogotá'!M20</f>
        <v>309.73166666666663</v>
      </c>
      <c r="F29" s="53">
        <f>+'[3]Población Bogotá'!N20</f>
        <v>315.2286666666667</v>
      </c>
      <c r="G29" s="54">
        <f>+'[3]Población Bogotá'!O20</f>
        <v>320.7473333333333</v>
      </c>
      <c r="H29" s="28">
        <f t="shared" si="1"/>
        <v>1.7506868030191747</v>
      </c>
      <c r="I29" s="27">
        <f t="shared" si="3"/>
        <v>1.7747620251938656</v>
      </c>
      <c r="J29" s="28">
        <f t="shared" si="2"/>
        <v>0.71457118443922896</v>
      </c>
      <c r="K29" s="27">
        <f t="shared" si="0"/>
        <v>0.71049839769984158</v>
      </c>
      <c r="L29" s="18"/>
    </row>
    <row r="30" spans="1:12">
      <c r="A30" s="16"/>
      <c r="B30" s="11" t="str">
        <f>+'[3]Población Bogotá'!J21</f>
        <v>Neiva</v>
      </c>
      <c r="C30" s="53">
        <f>+'[3]Población Bogotá'!K21</f>
        <v>302.8296666666667</v>
      </c>
      <c r="D30" s="53">
        <f>+'[3]Población Bogotá'!L21</f>
        <v>305.60399999999998</v>
      </c>
      <c r="E30" s="53">
        <f>+'[3]Población Bogotá'!M21</f>
        <v>308.32866666666661</v>
      </c>
      <c r="F30" s="53">
        <f>+'[3]Población Bogotá'!N21</f>
        <v>311.30633333333333</v>
      </c>
      <c r="G30" s="54">
        <f>+'[3]Población Bogotá'!O21</f>
        <v>314.37566666666663</v>
      </c>
      <c r="H30" s="28">
        <f t="shared" si="1"/>
        <v>0.98595274322503812</v>
      </c>
      <c r="I30" s="27">
        <f t="shared" si="3"/>
        <v>0.96574434640093187</v>
      </c>
      <c r="J30" s="28">
        <f t="shared" si="2"/>
        <v>0.70037618132093249</v>
      </c>
      <c r="K30" s="27">
        <f t="shared" si="0"/>
        <v>0.70165779453374399</v>
      </c>
      <c r="L30" s="18"/>
    </row>
    <row r="31" spans="1:12">
      <c r="A31" s="16"/>
      <c r="B31" s="11" t="str">
        <f>+'[3]Población Bogotá'!J22</f>
        <v>Armenia</v>
      </c>
      <c r="C31" s="53">
        <f>+'[3]Población Bogotá'!K22</f>
        <v>276.779</v>
      </c>
      <c r="D31" s="53">
        <f>+'[3]Población Bogotá'!L22</f>
        <v>278.37233333333336</v>
      </c>
      <c r="E31" s="53">
        <f>+'[3]Población Bogotá'!M22</f>
        <v>279.95499999999998</v>
      </c>
      <c r="F31" s="53">
        <f>+'[3]Población Bogotá'!N22</f>
        <v>281.49166666666662</v>
      </c>
      <c r="G31" s="54">
        <f>+'[3]Población Bogotá'!O22</f>
        <v>283.32133333333331</v>
      </c>
      <c r="H31" s="28">
        <f t="shared" si="1"/>
        <v>0.64998963853282188</v>
      </c>
      <c r="I31" s="27">
        <f t="shared" si="3"/>
        <v>0.54889773951765086</v>
      </c>
      <c r="J31" s="28">
        <f t="shared" si="2"/>
        <v>0.63119234268583657</v>
      </c>
      <c r="K31" s="27">
        <f t="shared" si="0"/>
        <v>0.63445809116088581</v>
      </c>
      <c r="L31" s="18"/>
    </row>
    <row r="32" spans="1:12">
      <c r="A32" s="16"/>
      <c r="B32" s="11" t="str">
        <f>+'[3]Población Bogotá'!J23</f>
        <v>Sincelejo</v>
      </c>
      <c r="C32" s="53">
        <f>+'[3]Población Bogotá'!K23</f>
        <v>228.45133333333334</v>
      </c>
      <c r="D32" s="53">
        <f>+'[3]Población Bogotá'!L23</f>
        <v>232.20366666666666</v>
      </c>
      <c r="E32" s="53">
        <f>+'[3]Población Bogotá'!M23</f>
        <v>235.97766666666666</v>
      </c>
      <c r="F32" s="53">
        <f>+'[3]Población Bogotá'!N23</f>
        <v>239.67566666666667</v>
      </c>
      <c r="G32" s="54">
        <f>+'[3]Población Bogotá'!O23</f>
        <v>243.39866666666663</v>
      </c>
      <c r="H32" s="28">
        <f t="shared" si="1"/>
        <v>1.5533491788207954</v>
      </c>
      <c r="I32" s="27">
        <f t="shared" si="3"/>
        <v>1.5670974513124936</v>
      </c>
      <c r="J32" s="28">
        <f t="shared" si="2"/>
        <v>0.54225134695096155</v>
      </c>
      <c r="K32" s="27">
        <f t="shared" si="0"/>
        <v>0.54020841104015915</v>
      </c>
      <c r="L32" s="18"/>
    </row>
    <row r="33" spans="1:14">
      <c r="A33" s="16"/>
      <c r="B33" s="11" t="str">
        <f>+'[3]Población Bogotá'!J24</f>
        <v>Popayán</v>
      </c>
      <c r="C33" s="53">
        <f>+'[3]Población Bogotá'!K24</f>
        <v>232.02799999999999</v>
      </c>
      <c r="D33" s="53">
        <f>+'[3]Población Bogotá'!L24</f>
        <v>234.23533333333333</v>
      </c>
      <c r="E33" s="53">
        <f>+'[3]Población Bogotá'!M24</f>
        <v>236.26566666666668</v>
      </c>
      <c r="F33" s="53">
        <f>+'[3]Población Bogotá'!N24</f>
        <v>237.33199999999999</v>
      </c>
      <c r="G33" s="54">
        <f>+'[3]Población Bogotá'!O24</f>
        <v>237.84733333333335</v>
      </c>
      <c r="H33" s="28">
        <f t="shared" si="1"/>
        <v>0.21713605132613889</v>
      </c>
      <c r="I33" s="27">
        <f t="shared" si="3"/>
        <v>0.45132809535028962</v>
      </c>
      <c r="J33" s="28">
        <f t="shared" si="2"/>
        <v>0.52988390871229529</v>
      </c>
      <c r="K33" s="27">
        <f t="shared" si="0"/>
        <v>0.53492598723962947</v>
      </c>
      <c r="L33" s="18"/>
    </row>
    <row r="34" spans="1:14">
      <c r="A34" s="16"/>
      <c r="B34" s="11" t="str">
        <f>+'[3]Población Bogotá'!J25</f>
        <v>Riohacha</v>
      </c>
      <c r="C34" s="53">
        <f>+'[3]Población Bogotá'!K25</f>
        <v>154.13933333333333</v>
      </c>
      <c r="D34" s="53">
        <f>+'[3]Población Bogotá'!L25</f>
        <v>162.215</v>
      </c>
      <c r="E34" s="53">
        <f>+'[3]Población Bogotá'!M25</f>
        <v>170.54433333333336</v>
      </c>
      <c r="F34" s="53">
        <f>+'[3]Población Bogotá'!N25</f>
        <v>179.84433333333334</v>
      </c>
      <c r="G34" s="54">
        <f>+'[3]Población Bogotá'!O25</f>
        <v>189.70066666666671</v>
      </c>
      <c r="H34" s="28">
        <f t="shared" si="1"/>
        <v>5.4804803413322389</v>
      </c>
      <c r="I34" s="27">
        <f t="shared" si="3"/>
        <v>5.4531275347758923</v>
      </c>
      <c r="J34" s="28">
        <f t="shared" si="2"/>
        <v>0.42262122231905713</v>
      </c>
      <c r="K34" s="27">
        <f t="shared" si="0"/>
        <v>0.40535371360704137</v>
      </c>
      <c r="L34" s="18"/>
    </row>
    <row r="35" spans="1:14">
      <c r="A35" s="16"/>
      <c r="B35" s="11" t="str">
        <f>+'[3]Población Bogotá'!J26</f>
        <v>Tunja</v>
      </c>
      <c r="C35" s="53">
        <f>+'[3]Población Bogotá'!K26</f>
        <v>154.83100000000002</v>
      </c>
      <c r="D35" s="53">
        <f>+'[3]Población Bogotá'!L26</f>
        <v>158.30033333333333</v>
      </c>
      <c r="E35" s="53">
        <f>+'[3]Población Bogotá'!M26</f>
        <v>161.67699999999999</v>
      </c>
      <c r="F35" s="53">
        <f>+'[3]Población Bogotá'!N26</f>
        <v>164.76133333333334</v>
      </c>
      <c r="G35" s="54">
        <f>+'[3]Población Bogotá'!O26</f>
        <v>167.64733333333334</v>
      </c>
      <c r="H35" s="28">
        <f t="shared" si="1"/>
        <v>1.7516245721083346</v>
      </c>
      <c r="I35" s="27">
        <f t="shared" si="3"/>
        <v>1.9077131152441806</v>
      </c>
      <c r="J35" s="28">
        <f t="shared" si="2"/>
        <v>0.37349009983375775</v>
      </c>
      <c r="K35" s="27">
        <f t="shared" si="0"/>
        <v>0.37135792430962122</v>
      </c>
      <c r="L35" s="18"/>
    </row>
    <row r="36" spans="1:14">
      <c r="A36" s="16"/>
      <c r="B36" s="11" t="str">
        <f>+'[3]Población Bogotá'!J27</f>
        <v>Florencia</v>
      </c>
      <c r="C36" s="53">
        <f>+'[3]Población Bogotá'!K27</f>
        <v>127.89066666666668</v>
      </c>
      <c r="D36" s="53">
        <f>+'[3]Población Bogotá'!L27</f>
        <v>130.63266666666667</v>
      </c>
      <c r="E36" s="53">
        <f>+'[3]Población Bogotá'!M27</f>
        <v>133.471</v>
      </c>
      <c r="F36" s="53">
        <f>+'[3]Población Bogotá'!N27</f>
        <v>136.55833333333331</v>
      </c>
      <c r="G36" s="54">
        <f>+'[3]Población Bogotá'!O27</f>
        <v>139.92866666666669</v>
      </c>
      <c r="H36" s="28">
        <f t="shared" si="1"/>
        <v>2.4680539452004879</v>
      </c>
      <c r="I36" s="27">
        <f t="shared" si="3"/>
        <v>2.3131117121571787</v>
      </c>
      <c r="J36" s="28">
        <f t="shared" si="2"/>
        <v>0.311737566257767</v>
      </c>
      <c r="K36" s="27">
        <f t="shared" si="0"/>
        <v>0.30779077947403527</v>
      </c>
      <c r="L36" s="18"/>
    </row>
    <row r="37" spans="1:14">
      <c r="A37" s="16"/>
      <c r="B37" s="11" t="str">
        <f>+'[3]Población Bogotá'!J28</f>
        <v>Quibdó</v>
      </c>
      <c r="C37" s="53">
        <f>+'[3]Población Bogotá'!K28</f>
        <v>103.59366666666665</v>
      </c>
      <c r="D37" s="53">
        <f>+'[3]Población Bogotá'!L28</f>
        <v>104.56366666666668</v>
      </c>
      <c r="E37" s="53">
        <f>+'[3]Población Bogotá'!M28</f>
        <v>105.262</v>
      </c>
      <c r="F37" s="53">
        <f>+'[3]Población Bogotá'!N28</f>
        <v>105.43700000000001</v>
      </c>
      <c r="G37" s="54">
        <f>+'[3]Población Bogotá'!O28</f>
        <v>105.36633333333333</v>
      </c>
      <c r="H37" s="28">
        <f t="shared" si="1"/>
        <v>-6.7022645434411388E-2</v>
      </c>
      <c r="I37" s="27">
        <f t="shared" si="3"/>
        <v>0.16625182877012534</v>
      </c>
      <c r="J37" s="28">
        <f t="shared" si="2"/>
        <v>0.23473849284281484</v>
      </c>
      <c r="K37" s="27">
        <f t="shared" si="0"/>
        <v>0.23764596142359576</v>
      </c>
      <c r="L37" s="18"/>
    </row>
    <row r="38" spans="1:14">
      <c r="A38" s="16"/>
      <c r="B38" s="11" t="str">
        <f>+'[3]Población Bogotá'!J29</f>
        <v>San Andrés</v>
      </c>
      <c r="C38" s="53">
        <f>+'[3]Población Bogotá'!K29</f>
        <v>49.342999999999996</v>
      </c>
      <c r="D38" s="53">
        <f>+'[3]Población Bogotá'!L29</f>
        <v>49.760333333333335</v>
      </c>
      <c r="E38" s="53">
        <f>+'[3]Población Bogotá'!M29</f>
        <v>50.169333333333334</v>
      </c>
      <c r="F38" s="53">
        <f>+'[3]Población Bogotá'!N29</f>
        <v>50.591333333333331</v>
      </c>
      <c r="G38" s="54">
        <f>+'[3]Población Bogotá'!O29</f>
        <v>51.283333333333339</v>
      </c>
      <c r="H38" s="28">
        <f t="shared" si="1"/>
        <v>1.3678232108266464</v>
      </c>
      <c r="I38" s="27">
        <f t="shared" si="3"/>
        <v>0.84115130092752288</v>
      </c>
      <c r="J38" s="28">
        <f t="shared" si="2"/>
        <v>0.11425065287731713</v>
      </c>
      <c r="K38" s="27">
        <f t="shared" si="0"/>
        <v>0.11402852935593394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Marzo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 codeName="Hoja18" enableFormatConditionsCalculation="0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4" t="s">
        <v>5</v>
      </c>
      <c r="D7" s="164"/>
      <c r="E7" s="164"/>
      <c r="F7" s="164"/>
      <c r="G7" s="164"/>
      <c r="H7" s="164"/>
      <c r="I7" s="164"/>
      <c r="J7" s="164"/>
      <c r="K7" s="164"/>
      <c r="L7" s="18"/>
    </row>
    <row r="8" spans="1:15">
      <c r="A8" s="16"/>
      <c r="B8" s="162"/>
      <c r="C8" s="164" t="s">
        <v>168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0">
        <f>+'Población total'!C11</f>
        <v>2007</v>
      </c>
      <c r="D11" s="156">
        <f>+'Población total'!D11</f>
        <v>2008</v>
      </c>
      <c r="E11" s="156">
        <f>+'Población total'!E11</f>
        <v>2009</v>
      </c>
      <c r="F11" s="156">
        <f>+'Población total'!F11</f>
        <v>2010</v>
      </c>
      <c r="G11" s="156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+'[3]Población Bogotá'!J38</f>
        <v>Colombia</v>
      </c>
      <c r="C13" s="26">
        <f>+'[3]Población Bogotá'!K38</f>
        <v>33211.60833333333</v>
      </c>
      <c r="D13" s="26">
        <f>+'[3]Población Bogotá'!L38</f>
        <v>33773.758333333331</v>
      </c>
      <c r="E13" s="26">
        <f>+'[3]Población Bogotá'!M38</f>
        <v>34332.428333333337</v>
      </c>
      <c r="F13" s="26">
        <f>+'[3]Población Bogotá'!N38</f>
        <v>34871.948000000004</v>
      </c>
      <c r="G13" s="26">
        <f>+'[3]Población Bogotá'!O38</f>
        <v>35402.577666666672</v>
      </c>
      <c r="H13" s="28">
        <f t="shared" ref="H13:H26" si="0">IF(OR(OR(G13=0,F13=0),G13=""),"",(G13/F13-1)*100)</f>
        <v>1.5216519210990764</v>
      </c>
      <c r="I13" s="27">
        <f>IF(OR(OR(G13=0,F13=0),F13=""),"",(F13/E13-1)*100)</f>
        <v>1.5714579272647855</v>
      </c>
      <c r="J13" s="28">
        <f>IF(G13=0,"",G13/$G$13*100)</f>
        <v>100</v>
      </c>
      <c r="K13" s="27">
        <f t="shared" ref="K13:K38" si="1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16135.381333333327</v>
      </c>
      <c r="D14" s="25">
        <f>D13-SUM(D15:D38)</f>
        <v>16369.756666666668</v>
      </c>
      <c r="E14" s="25">
        <f>E13-SUM(E15:E38)</f>
        <v>16603.264333333333</v>
      </c>
      <c r="F14" s="25">
        <f>F13-SUM(F15:F38)</f>
        <v>16827.482333333333</v>
      </c>
      <c r="G14" s="26">
        <f>G13-SUM(G15:G38)</f>
        <v>17045.672333333343</v>
      </c>
      <c r="H14" s="28">
        <f t="shared" si="0"/>
        <v>1.2966289054887392</v>
      </c>
      <c r="I14" s="27">
        <f>IF(OR(OR(G14=0,F14=0),F14=""),"",(F14/E14-1)*100)</f>
        <v>1.3504452829185665</v>
      </c>
      <c r="J14" s="28">
        <f t="shared" ref="J14:J38" si="2">IF(G14=0,"",G14/$G$13*100)</f>
        <v>48.148110834829723</v>
      </c>
      <c r="K14" s="27">
        <f>IF(F14=0,"",F14/$F$13*100)</f>
        <v>48.255068324067615</v>
      </c>
      <c r="L14" s="18"/>
    </row>
    <row r="15" spans="1:15">
      <c r="A15" s="16"/>
      <c r="B15" s="12" t="str">
        <f>+'[3]Población Bogotá'!J39</f>
        <v>Bogotá</v>
      </c>
      <c r="C15" s="99">
        <f>+'[3]Población Bogotá'!K39</f>
        <v>5614.7839999999997</v>
      </c>
      <c r="D15" s="99">
        <f>+'[3]Población Bogotá'!L39</f>
        <v>5725.8290000000006</v>
      </c>
      <c r="E15" s="99">
        <f>+'[3]Población Bogotá'!M39</f>
        <v>5835.2570000000005</v>
      </c>
      <c r="F15" s="99">
        <f>+'[3]Población Bogotá'!N39</f>
        <v>5942.6336666666657</v>
      </c>
      <c r="G15" s="99">
        <f>+'[3]Población Bogotá'!O39</f>
        <v>6048.6726666666664</v>
      </c>
      <c r="H15" s="48">
        <f>IF(OR(OR(G15=0,F15=0),G15=""),"",(G15/F15-1)*100)</f>
        <v>1.7843771961713495</v>
      </c>
      <c r="I15" s="34">
        <f t="shared" ref="I15" si="3">IF(OR(OR(G15=0,F15=0),F15=""),"",(F15/E15-1)*100)</f>
        <v>1.8401360328545113</v>
      </c>
      <c r="J15" s="48">
        <f t="shared" si="2"/>
        <v>17.085401869937282</v>
      </c>
      <c r="K15" s="34">
        <f t="shared" si="1"/>
        <v>17.041301124521819</v>
      </c>
      <c r="L15" s="18"/>
      <c r="N15" s="23" t="s">
        <v>2</v>
      </c>
      <c r="O15" s="32">
        <f>J15</f>
        <v>17.085401869937282</v>
      </c>
    </row>
    <row r="16" spans="1:15">
      <c r="A16" s="16"/>
      <c r="B16" s="11" t="str">
        <f>+'[3]Población Bogotá'!J40</f>
        <v>Medellín</v>
      </c>
      <c r="C16" s="53">
        <f>+'[3]Población Bogotá'!K40</f>
        <v>2662.2623333333336</v>
      </c>
      <c r="D16" s="53">
        <f>+'[3]Población Bogotá'!L40</f>
        <v>2713.6796666666669</v>
      </c>
      <c r="E16" s="53">
        <f>+'[3]Población Bogotá'!M40</f>
        <v>2764.2476666666666</v>
      </c>
      <c r="F16" s="53">
        <f>+'[3]Población Bogotá'!N40</f>
        <v>2813.973</v>
      </c>
      <c r="G16" s="54">
        <f>+'[3]Población Bogotá'!O40</f>
        <v>2863.6066666666666</v>
      </c>
      <c r="H16" s="28">
        <f t="shared" si="0"/>
        <v>1.7638288166470284</v>
      </c>
      <c r="I16" s="27">
        <f t="shared" ref="I16:I26" si="4">IF(OR(OR(G16=0,F16=0),F16=""),"",(F16/E16-1)*100)</f>
        <v>1.7988740275684423</v>
      </c>
      <c r="J16" s="28">
        <f t="shared" si="2"/>
        <v>8.0886953871805147</v>
      </c>
      <c r="K16" s="27">
        <f t="shared" si="1"/>
        <v>8.0694459626975803</v>
      </c>
      <c r="L16" s="18"/>
      <c r="N16" s="23" t="s">
        <v>12</v>
      </c>
      <c r="O16" s="32">
        <f>100-O15</f>
        <v>82.914598130062714</v>
      </c>
    </row>
    <row r="17" spans="1:12">
      <c r="A17" s="16"/>
      <c r="B17" s="11" t="str">
        <f>+'[3]Población Bogotá'!J41</f>
        <v>Cali</v>
      </c>
      <c r="C17" s="53">
        <f>+'[3]Población Bogotá'!K41</f>
        <v>1775.2960000000003</v>
      </c>
      <c r="D17" s="53">
        <f>+'[3]Población Bogotá'!L41</f>
        <v>1805.4889999999998</v>
      </c>
      <c r="E17" s="53">
        <f>+'[3]Población Bogotá'!M41</f>
        <v>1835.5933333333335</v>
      </c>
      <c r="F17" s="53">
        <f>+'[3]Población Bogotá'!N41</f>
        <v>1864.4709999999998</v>
      </c>
      <c r="G17" s="54">
        <f>+'[3]Población Bogotá'!O41</f>
        <v>1892.6126666666667</v>
      </c>
      <c r="H17" s="28">
        <f t="shared" si="0"/>
        <v>1.5093646759143375</v>
      </c>
      <c r="I17" s="27">
        <f t="shared" si="4"/>
        <v>1.5732061204551284</v>
      </c>
      <c r="J17" s="28">
        <f t="shared" si="2"/>
        <v>5.3459741956830955</v>
      </c>
      <c r="K17" s="27">
        <f t="shared" si="1"/>
        <v>5.3466213014541077</v>
      </c>
      <c r="L17" s="18"/>
    </row>
    <row r="18" spans="1:12">
      <c r="A18" s="16"/>
      <c r="B18" s="11" t="str">
        <f>+'[3]Población Bogotá'!J42</f>
        <v>Barranquilla</v>
      </c>
      <c r="C18" s="53">
        <f>+'[3]Población Bogotá'!K42</f>
        <v>1277.3530000000001</v>
      </c>
      <c r="D18" s="53">
        <f>+'[3]Población Bogotá'!L42</f>
        <v>1300.6103333333333</v>
      </c>
      <c r="E18" s="53">
        <f>+'[3]Población Bogotá'!M42</f>
        <v>1323.8846666666666</v>
      </c>
      <c r="F18" s="53">
        <f>+'[3]Población Bogotá'!N42</f>
        <v>1346.694</v>
      </c>
      <c r="G18" s="54">
        <f>+'[3]Población Bogotá'!O42</f>
        <v>1369.2930000000003</v>
      </c>
      <c r="H18" s="28">
        <f t="shared" si="0"/>
        <v>1.6781095037180283</v>
      </c>
      <c r="I18" s="27">
        <f t="shared" si="4"/>
        <v>1.7229093974449938</v>
      </c>
      <c r="J18" s="28">
        <f t="shared" si="2"/>
        <v>3.867777688089812</v>
      </c>
      <c r="K18" s="27">
        <f t="shared" si="1"/>
        <v>3.8618261302752566</v>
      </c>
      <c r="L18" s="18"/>
    </row>
    <row r="19" spans="1:12">
      <c r="A19" s="16"/>
      <c r="B19" s="11" t="str">
        <f>+'[3]Población Bogotá'!J43</f>
        <v>Bucaramanga</v>
      </c>
      <c r="C19" s="53">
        <f>+'[3]Población Bogotá'!K43</f>
        <v>791</v>
      </c>
      <c r="D19" s="53">
        <f>+'[3]Población Bogotá'!L43</f>
        <v>803.2836666666667</v>
      </c>
      <c r="E19" s="53">
        <f>+'[3]Población Bogotá'!M43</f>
        <v>815.2406666666667</v>
      </c>
      <c r="F19" s="53">
        <f>+'[3]Población Bogotá'!N43</f>
        <v>826.60566666666671</v>
      </c>
      <c r="G19" s="54">
        <f>+'[3]Población Bogotá'!O43</f>
        <v>838.13866666666661</v>
      </c>
      <c r="H19" s="28">
        <f t="shared" si="0"/>
        <v>1.3952239217651874</v>
      </c>
      <c r="I19" s="27">
        <f t="shared" si="4"/>
        <v>1.394066864508714</v>
      </c>
      <c r="J19" s="28">
        <f t="shared" si="2"/>
        <v>2.3674509651759532</v>
      </c>
      <c r="K19" s="27">
        <f t="shared" si="1"/>
        <v>2.3704028999660891</v>
      </c>
      <c r="L19" s="18"/>
    </row>
    <row r="20" spans="1:12">
      <c r="A20" s="16"/>
      <c r="B20" s="11" t="str">
        <f>+'[3]Población Bogotá'!J44</f>
        <v>Cartagena</v>
      </c>
      <c r="C20" s="53">
        <f>+'[3]Población Bogotá'!K44</f>
        <v>667.78166666666664</v>
      </c>
      <c r="D20" s="53">
        <f>+'[3]Población Bogotá'!L44</f>
        <v>679.80466666666655</v>
      </c>
      <c r="E20" s="53">
        <f>+'[3]Población Bogotá'!M44</f>
        <v>692.25066666666669</v>
      </c>
      <c r="F20" s="53">
        <f>+'[3]Población Bogotá'!N44</f>
        <v>704.53800000000001</v>
      </c>
      <c r="G20" s="54">
        <f>+'[3]Población Bogotá'!O44</f>
        <v>717.01699999999994</v>
      </c>
      <c r="H20" s="28">
        <f t="shared" si="0"/>
        <v>1.771231643999327</v>
      </c>
      <c r="I20" s="27">
        <f t="shared" si="4"/>
        <v>1.7749832430641765</v>
      </c>
      <c r="J20" s="28">
        <f t="shared" si="2"/>
        <v>2.0253242765289037</v>
      </c>
      <c r="K20" s="27">
        <f t="shared" si="1"/>
        <v>2.0203574517833069</v>
      </c>
      <c r="L20" s="18"/>
    </row>
    <row r="21" spans="1:12">
      <c r="A21" s="16"/>
      <c r="B21" s="11" t="str">
        <f>+'[3]Población Bogotá'!J45</f>
        <v>Cúcuta</v>
      </c>
      <c r="C21" s="53">
        <f>+'[3]Población Bogotá'!K45</f>
        <v>559.76300000000003</v>
      </c>
      <c r="D21" s="53">
        <f>+'[3]Población Bogotá'!L45</f>
        <v>570.26166666666666</v>
      </c>
      <c r="E21" s="53">
        <f>+'[3]Población Bogotá'!M45</f>
        <v>581.07599999999991</v>
      </c>
      <c r="F21" s="53">
        <f>+'[3]Población Bogotá'!N45</f>
        <v>591.69933333333336</v>
      </c>
      <c r="G21" s="54">
        <f>+'[3]Población Bogotá'!O45</f>
        <v>602.73533333333341</v>
      </c>
      <c r="H21" s="28">
        <f t="shared" si="0"/>
        <v>1.8651364600715148</v>
      </c>
      <c r="I21" s="27">
        <f t="shared" si="4"/>
        <v>1.8282175366618914</v>
      </c>
      <c r="J21" s="28">
        <f t="shared" si="2"/>
        <v>1.7025182149401494</v>
      </c>
      <c r="K21" s="27">
        <f t="shared" si="1"/>
        <v>1.6967774020921724</v>
      </c>
      <c r="L21" s="18"/>
    </row>
    <row r="22" spans="1:12">
      <c r="A22" s="16"/>
      <c r="B22" s="11" t="str">
        <f>+'[3]Población Bogotá'!J46</f>
        <v>Pereira</v>
      </c>
      <c r="C22" s="53">
        <f>+'[3]Población Bogotá'!K46</f>
        <v>468.089</v>
      </c>
      <c r="D22" s="53">
        <f>+'[3]Población Bogotá'!L46</f>
        <v>474.2646666666667</v>
      </c>
      <c r="E22" s="53">
        <f>+'[3]Población Bogotá'!M46</f>
        <v>480.18900000000002</v>
      </c>
      <c r="F22" s="53">
        <f>+'[3]Población Bogotá'!N46</f>
        <v>485.80766666666665</v>
      </c>
      <c r="G22" s="54">
        <f>+'[3]Población Bogotá'!O46</f>
        <v>491.55400000000003</v>
      </c>
      <c r="H22" s="28">
        <f t="shared" si="0"/>
        <v>1.1828412204281324</v>
      </c>
      <c r="I22" s="27">
        <f t="shared" si="4"/>
        <v>1.1700948307159509</v>
      </c>
      <c r="J22" s="28">
        <f t="shared" si="2"/>
        <v>1.3884695194463852</v>
      </c>
      <c r="K22" s="27">
        <f t="shared" si="1"/>
        <v>1.393118809040053</v>
      </c>
      <c r="L22" s="18"/>
    </row>
    <row r="23" spans="1:12">
      <c r="A23" s="16"/>
      <c r="B23" s="11" t="str">
        <f>+'[3]Población Bogotá'!J47</f>
        <v>Ibagué</v>
      </c>
      <c r="C23" s="53">
        <f>+'[3]Población Bogotá'!K47</f>
        <v>376.08366666666666</v>
      </c>
      <c r="D23" s="53">
        <f>+'[3]Población Bogotá'!L47</f>
        <v>382.30233333333331</v>
      </c>
      <c r="E23" s="53">
        <f>+'[3]Población Bogotá'!M47</f>
        <v>388.46733333333333</v>
      </c>
      <c r="F23" s="53">
        <f>+'[3]Población Bogotá'!N47</f>
        <v>394.40233333333339</v>
      </c>
      <c r="G23" s="54">
        <f>+'[3]Población Bogotá'!O47</f>
        <v>400.22233333333332</v>
      </c>
      <c r="H23" s="28">
        <f t="shared" si="0"/>
        <v>1.475650499025094</v>
      </c>
      <c r="I23" s="27">
        <f t="shared" si="4"/>
        <v>1.5277989912493961</v>
      </c>
      <c r="J23" s="28">
        <f t="shared" si="2"/>
        <v>1.130489246013753</v>
      </c>
      <c r="K23" s="27">
        <f t="shared" si="1"/>
        <v>1.1310017247483086</v>
      </c>
      <c r="L23" s="18"/>
    </row>
    <row r="24" spans="1:12">
      <c r="A24" s="16"/>
      <c r="B24" s="11" t="str">
        <f>+'[3]Población Bogotá'!J48</f>
        <v>Manizales</v>
      </c>
      <c r="C24" s="53">
        <f>+'[3]Población Bogotá'!K48</f>
        <v>326.25400000000008</v>
      </c>
      <c r="D24" s="53">
        <f>+'[3]Población Bogotá'!L48</f>
        <v>329.33499999999998</v>
      </c>
      <c r="E24" s="53">
        <f>+'[3]Población Bogotá'!M48</f>
        <v>332.29766666666666</v>
      </c>
      <c r="F24" s="53">
        <f>+'[3]Población Bogotá'!N48</f>
        <v>334.99933333333337</v>
      </c>
      <c r="G24" s="54">
        <f>+'[3]Población Bogotá'!O48</f>
        <v>337.63033333333334</v>
      </c>
      <c r="H24" s="28">
        <f t="shared" si="0"/>
        <v>0.78537469726307485</v>
      </c>
      <c r="I24" s="27">
        <f t="shared" si="4"/>
        <v>0.81302607200572918</v>
      </c>
      <c r="J24" s="28">
        <f t="shared" si="2"/>
        <v>0.953688560511879</v>
      </c>
      <c r="K24" s="27">
        <f t="shared" si="1"/>
        <v>0.96065563453275782</v>
      </c>
      <c r="L24" s="18"/>
    </row>
    <row r="25" spans="1:12">
      <c r="A25" s="16"/>
      <c r="B25" s="11" t="str">
        <f>+'[3]Población Bogotá'!J49</f>
        <v>Villavicencio</v>
      </c>
      <c r="C25" s="53">
        <f>+'[3]Población Bogotá'!K49</f>
        <v>291.89699999999999</v>
      </c>
      <c r="D25" s="53">
        <f>+'[3]Población Bogotá'!L49</f>
        <v>301.02999999999997</v>
      </c>
      <c r="E25" s="53">
        <f>+'[3]Población Bogotá'!M49</f>
        <v>310.20833333333331</v>
      </c>
      <c r="F25" s="53">
        <f>+'[3]Población Bogotá'!N49</f>
        <v>319.25066666666663</v>
      </c>
      <c r="G25" s="54">
        <f>+'[3]Población Bogotá'!O49</f>
        <v>328.20233333333334</v>
      </c>
      <c r="H25" s="28">
        <f t="shared" si="0"/>
        <v>2.8039617771615344</v>
      </c>
      <c r="I25" s="27">
        <f t="shared" si="4"/>
        <v>2.9149227669576838</v>
      </c>
      <c r="J25" s="28">
        <f t="shared" si="2"/>
        <v>0.92705773128591296</v>
      </c>
      <c r="K25" s="27">
        <f t="shared" si="1"/>
        <v>0.91549421519746077</v>
      </c>
      <c r="L25" s="18"/>
    </row>
    <row r="26" spans="1:12">
      <c r="A26" s="16"/>
      <c r="B26" s="11" t="str">
        <f>+'[3]Población Bogotá'!J50</f>
        <v>Santa Marta</v>
      </c>
      <c r="C26" s="53">
        <f>+'[3]Población Bogotá'!K50</f>
        <v>297.03566666666666</v>
      </c>
      <c r="D26" s="53">
        <f>+'[3]Población Bogotá'!L50</f>
        <v>303.95633333333336</v>
      </c>
      <c r="E26" s="53">
        <f>+'[3]Población Bogotá'!M50</f>
        <v>311.13766666666669</v>
      </c>
      <c r="F26" s="53">
        <f>+'[3]Población Bogotá'!N50</f>
        <v>318.44033333333334</v>
      </c>
      <c r="G26" s="54">
        <f>+'[3]Población Bogotá'!O50</f>
        <v>325.74600000000004</v>
      </c>
      <c r="H26" s="28">
        <f t="shared" si="0"/>
        <v>2.2942026816117345</v>
      </c>
      <c r="I26" s="27">
        <f t="shared" si="4"/>
        <v>2.3470853737841635</v>
      </c>
      <c r="J26" s="28">
        <f t="shared" si="2"/>
        <v>0.92011944177360416</v>
      </c>
      <c r="K26" s="27">
        <f t="shared" si="1"/>
        <v>0.91317047540141227</v>
      </c>
      <c r="L26" s="18"/>
    </row>
    <row r="27" spans="1:12">
      <c r="A27" s="16"/>
      <c r="B27" s="11" t="str">
        <f>+'[3]Población Bogotá'!J51</f>
        <v>Pasto</v>
      </c>
      <c r="C27" s="53">
        <f>+'[3]Población Bogotá'!K51</f>
        <v>256.47066666666666</v>
      </c>
      <c r="D27" s="53">
        <f>+'[3]Población Bogotá'!L51</f>
        <v>262.21733333333333</v>
      </c>
      <c r="E27" s="53">
        <f>+'[3]Población Bogotá'!M51</f>
        <v>268.17133333333334</v>
      </c>
      <c r="F27" s="53">
        <f>+'[3]Población Bogotá'!N51</f>
        <v>274.24766666666665</v>
      </c>
      <c r="G27" s="54">
        <f>+'[3]Población Bogotá'!O51</f>
        <v>280.44566666666668</v>
      </c>
      <c r="H27" s="28">
        <f t="shared" ref="H27:H38" si="5">IF(OR(OR(G27=0,F27=0),G27=""),"",(G27/F27-1)*100)</f>
        <v>2.2600009966660339</v>
      </c>
      <c r="I27" s="27">
        <f t="shared" ref="I27:I38" si="6">IF(OR(OR(G27=0,F27=0),F27=""),"",(F27/E27-1)*100)</f>
        <v>2.2658399978123356</v>
      </c>
      <c r="J27" s="28">
        <f t="shared" si="2"/>
        <v>0.79216171575755212</v>
      </c>
      <c r="K27" s="27">
        <f t="shared" si="1"/>
        <v>0.78644206130000716</v>
      </c>
      <c r="L27" s="18"/>
    </row>
    <row r="28" spans="1:12">
      <c r="A28" s="16"/>
      <c r="B28" s="11" t="str">
        <f>+'[3]Población Bogotá'!J52</f>
        <v>Valledupar</v>
      </c>
      <c r="C28" s="53">
        <f>+'[3]Población Bogotá'!K52</f>
        <v>236.386</v>
      </c>
      <c r="D28" s="53">
        <f>+'[3]Población Bogotá'!L52</f>
        <v>245.14066666666668</v>
      </c>
      <c r="E28" s="53">
        <f>+'[3]Población Bogotá'!M52</f>
        <v>253.66499999999999</v>
      </c>
      <c r="F28" s="53">
        <f>+'[3]Población Bogotá'!N52</f>
        <v>259.88566666666662</v>
      </c>
      <c r="G28" s="54">
        <f>+'[3]Población Bogotá'!O52</f>
        <v>264.851</v>
      </c>
      <c r="H28" s="28">
        <f t="shared" si="5"/>
        <v>1.9105837567032768</v>
      </c>
      <c r="I28" s="27">
        <f t="shared" si="6"/>
        <v>2.4523157182372968</v>
      </c>
      <c r="J28" s="28">
        <f t="shared" si="2"/>
        <v>0.74811219254628092</v>
      </c>
      <c r="K28" s="27">
        <f t="shared" si="1"/>
        <v>0.74525709509163807</v>
      </c>
      <c r="L28" s="18"/>
    </row>
    <row r="29" spans="1:12">
      <c r="A29" s="16"/>
      <c r="B29" s="11" t="str">
        <f>+'[3]Población Bogotá'!J53</f>
        <v>Neiva</v>
      </c>
      <c r="C29" s="53">
        <f>+'[3]Población Bogotá'!K53</f>
        <v>235.96333333333334</v>
      </c>
      <c r="D29" s="53">
        <f>+'[3]Población Bogotá'!L53</f>
        <v>239.89933333333332</v>
      </c>
      <c r="E29" s="53">
        <f>+'[3]Población Bogotá'!M53</f>
        <v>243.82233333333332</v>
      </c>
      <c r="F29" s="53">
        <f>+'[3]Población Bogotá'!N53</f>
        <v>247.75733333333335</v>
      </c>
      <c r="G29" s="54">
        <f>+'[3]Población Bogotá'!O53</f>
        <v>251.74433333333334</v>
      </c>
      <c r="H29" s="28">
        <f t="shared" si="5"/>
        <v>1.6092359190175376</v>
      </c>
      <c r="I29" s="27">
        <f t="shared" si="6"/>
        <v>1.61388005200509</v>
      </c>
      <c r="J29" s="28">
        <f t="shared" si="2"/>
        <v>0.71109040619481056</v>
      </c>
      <c r="K29" s="27">
        <f t="shared" si="1"/>
        <v>0.71047746840335191</v>
      </c>
      <c r="L29" s="18"/>
    </row>
    <row r="30" spans="1:12">
      <c r="A30" s="16"/>
      <c r="B30" s="11" t="str">
        <f>+'[3]Población Bogotá'!J54</f>
        <v>Montería</v>
      </c>
      <c r="C30" s="53">
        <f>+'[3]Población Bogotá'!K54</f>
        <v>228.80466666666666</v>
      </c>
      <c r="D30" s="53">
        <f>+'[3]Población Bogotá'!L54</f>
        <v>234.00399999999999</v>
      </c>
      <c r="E30" s="53">
        <f>+'[3]Población Bogotá'!M54</f>
        <v>239.19333333333336</v>
      </c>
      <c r="F30" s="53">
        <f>+'[3]Población Bogotá'!N54</f>
        <v>244.31066666666666</v>
      </c>
      <c r="G30" s="54">
        <f>+'[3]Población Bogotá'!O54</f>
        <v>249.386</v>
      </c>
      <c r="H30" s="28">
        <f t="shared" si="5"/>
        <v>2.0774096369103878</v>
      </c>
      <c r="I30" s="27">
        <f t="shared" si="6"/>
        <v>2.1394130271189082</v>
      </c>
      <c r="J30" s="28">
        <f t="shared" si="2"/>
        <v>0.70442893268421414</v>
      </c>
      <c r="K30" s="27">
        <f t="shared" si="1"/>
        <v>0.70059368827536284</v>
      </c>
      <c r="L30" s="18"/>
    </row>
    <row r="31" spans="1:12">
      <c r="A31" s="16"/>
      <c r="B31" s="11" t="str">
        <f>+'[3]Población Bogotá'!J55</f>
        <v>Armenia</v>
      </c>
      <c r="C31" s="53">
        <f>+'[3]Población Bogotá'!K55</f>
        <v>221.25366666666665</v>
      </c>
      <c r="D31" s="53">
        <f>+'[3]Población Bogotá'!L55</f>
        <v>223.51833333333335</v>
      </c>
      <c r="E31" s="53">
        <f>+'[3]Población Bogotá'!M55</f>
        <v>225.64633333333336</v>
      </c>
      <c r="F31" s="53">
        <f>+'[3]Población Bogotá'!N55</f>
        <v>227.56366666666668</v>
      </c>
      <c r="G31" s="54">
        <f>+'[3]Población Bogotá'!O55</f>
        <v>229.68933333333334</v>
      </c>
      <c r="H31" s="28">
        <f t="shared" si="5"/>
        <v>0.93409756390518961</v>
      </c>
      <c r="I31" s="27">
        <f t="shared" si="6"/>
        <v>0.84970728529454309</v>
      </c>
      <c r="J31" s="28">
        <f t="shared" si="2"/>
        <v>0.64879268254412314</v>
      </c>
      <c r="K31" s="27">
        <f t="shared" si="1"/>
        <v>0.652569413864309</v>
      </c>
      <c r="L31" s="18"/>
    </row>
    <row r="32" spans="1:12">
      <c r="A32" s="16"/>
      <c r="B32" s="11" t="str">
        <f>+'[3]Población Bogotá'!J56</f>
        <v>Popayán</v>
      </c>
      <c r="C32" s="53">
        <f>+'[3]Población Bogotá'!K56</f>
        <v>187.45133333333334</v>
      </c>
      <c r="D32" s="53">
        <f>+'[3]Población Bogotá'!L56</f>
        <v>190.40700000000001</v>
      </c>
      <c r="E32" s="53">
        <f>+'[3]Población Bogotá'!M56</f>
        <v>193.249</v>
      </c>
      <c r="F32" s="53">
        <f>+'[3]Población Bogotá'!N56</f>
        <v>195.17533333333336</v>
      </c>
      <c r="G32" s="54">
        <f>+'[3]Población Bogotá'!O56</f>
        <v>196.59633333333332</v>
      </c>
      <c r="H32" s="28">
        <f t="shared" si="5"/>
        <v>0.72806331401165103</v>
      </c>
      <c r="I32" s="27">
        <f t="shared" si="6"/>
        <v>0.99681412754184517</v>
      </c>
      <c r="J32" s="28">
        <f t="shared" si="2"/>
        <v>0.55531643821076559</v>
      </c>
      <c r="K32" s="27">
        <f t="shared" si="1"/>
        <v>0.55969151288403318</v>
      </c>
      <c r="L32" s="18"/>
    </row>
    <row r="33" spans="1:14">
      <c r="A33" s="16"/>
      <c r="B33" s="11" t="str">
        <f>+'[3]Población Bogotá'!J57</f>
        <v>Sincelejo</v>
      </c>
      <c r="C33" s="53">
        <f>+'[3]Población Bogotá'!K57</f>
        <v>173.71966666666665</v>
      </c>
      <c r="D33" s="53">
        <f>+'[3]Población Bogotá'!L57</f>
        <v>177.70333333333335</v>
      </c>
      <c r="E33" s="53">
        <f>+'[3]Población Bogotá'!M57</f>
        <v>181.71433333333334</v>
      </c>
      <c r="F33" s="53">
        <f>+'[3]Población Bogotá'!N57</f>
        <v>185.51166666666668</v>
      </c>
      <c r="G33" s="54">
        <f>+'[3]Población Bogotá'!O57</f>
        <v>189.32566666666671</v>
      </c>
      <c r="H33" s="28">
        <f t="shared" si="5"/>
        <v>2.0559353859146423</v>
      </c>
      <c r="I33" s="27">
        <f t="shared" si="6"/>
        <v>2.0897269156900267</v>
      </c>
      <c r="J33" s="28">
        <f t="shared" si="2"/>
        <v>0.53477932722657773</v>
      </c>
      <c r="K33" s="27">
        <f t="shared" si="1"/>
        <v>0.53197964927759889</v>
      </c>
      <c r="L33" s="18"/>
    </row>
    <row r="34" spans="1:14">
      <c r="A34" s="16"/>
      <c r="B34" s="11" t="str">
        <f>+'[3]Población Bogotá'!J58</f>
        <v>Tunja</v>
      </c>
      <c r="C34" s="53">
        <f>+'[3]Población Bogotá'!K58</f>
        <v>119.74133333333334</v>
      </c>
      <c r="D34" s="53">
        <f>+'[3]Población Bogotá'!L58</f>
        <v>122.88500000000001</v>
      </c>
      <c r="E34" s="53">
        <f>+'[3]Población Bogotá'!M58</f>
        <v>126.08633333333334</v>
      </c>
      <c r="F34" s="53">
        <f>+'[3]Población Bogotá'!N58</f>
        <v>129.1</v>
      </c>
      <c r="G34" s="54">
        <f>+'[3]Población Bogotá'!O58</f>
        <v>131.87733333333333</v>
      </c>
      <c r="H34" s="28">
        <f t="shared" si="5"/>
        <v>2.1513038987864608</v>
      </c>
      <c r="I34" s="27">
        <f t="shared" si="6"/>
        <v>2.3901612387279503</v>
      </c>
      <c r="J34" s="28">
        <f t="shared" si="2"/>
        <v>0.37250771561050072</v>
      </c>
      <c r="K34" s="27">
        <f t="shared" si="1"/>
        <v>0.37021160962960825</v>
      </c>
      <c r="L34" s="18"/>
    </row>
    <row r="35" spans="1:14">
      <c r="A35" s="16"/>
      <c r="B35" s="11" t="str">
        <f>+'[3]Población Bogotá'!J59</f>
        <v>Riohacha</v>
      </c>
      <c r="C35" s="53">
        <f>+'[3]Población Bogotá'!K59</f>
        <v>105.76833333333333</v>
      </c>
      <c r="D35" s="53">
        <f>+'[3]Población Bogotá'!L59</f>
        <v>111.11733333333332</v>
      </c>
      <c r="E35" s="53">
        <f>+'[3]Población Bogotá'!M59</f>
        <v>116.50733333333334</v>
      </c>
      <c r="F35" s="53">
        <f>+'[3]Población Bogotá'!N59</f>
        <v>122.48933333333333</v>
      </c>
      <c r="G35" s="54">
        <f>+'[3]Población Bogotá'!O59</f>
        <v>128.87866666666665</v>
      </c>
      <c r="H35" s="28">
        <f t="shared" si="5"/>
        <v>5.2162365158326507</v>
      </c>
      <c r="I35" s="27">
        <f t="shared" si="6"/>
        <v>5.1344407505107048</v>
      </c>
      <c r="J35" s="28">
        <f t="shared" si="2"/>
        <v>0.36403752257851119</v>
      </c>
      <c r="K35" s="27">
        <f t="shared" si="1"/>
        <v>0.35125463404950397</v>
      </c>
      <c r="L35" s="18"/>
    </row>
    <row r="36" spans="1:14">
      <c r="A36" s="16"/>
      <c r="B36" s="11" t="str">
        <f>+'[3]Población Bogotá'!J60</f>
        <v>Florencia</v>
      </c>
      <c r="C36" s="53">
        <f>+'[3]Población Bogotá'!K60</f>
        <v>94.37133333333334</v>
      </c>
      <c r="D36" s="53">
        <f>+'[3]Población Bogotá'!L60</f>
        <v>96.948333333333338</v>
      </c>
      <c r="E36" s="53">
        <f>+'[3]Población Bogotá'!M60</f>
        <v>99.603999999999999</v>
      </c>
      <c r="F36" s="53">
        <f>+'[3]Población Bogotá'!N60</f>
        <v>102.43366666666667</v>
      </c>
      <c r="G36" s="54">
        <f>+'[3]Población Bogotá'!O60</f>
        <v>105.45733333333334</v>
      </c>
      <c r="H36" s="28">
        <f t="shared" si="5"/>
        <v>2.9518289885161586</v>
      </c>
      <c r="I36" s="27">
        <f t="shared" si="6"/>
        <v>2.8409166967859445</v>
      </c>
      <c r="J36" s="28">
        <f t="shared" si="2"/>
        <v>0.29788038127129596</v>
      </c>
      <c r="K36" s="27">
        <f t="shared" si="1"/>
        <v>0.2937423130668429</v>
      </c>
      <c r="L36" s="18"/>
    </row>
    <row r="37" spans="1:14">
      <c r="A37" s="16"/>
      <c r="B37" s="11" t="str">
        <f>+'[3]Población Bogotá'!J61</f>
        <v>Quibdó</v>
      </c>
      <c r="C37" s="53">
        <f>+'[3]Población Bogotá'!K61</f>
        <v>69.796333333333322</v>
      </c>
      <c r="D37" s="53">
        <f>+'[3]Población Bogotá'!L61</f>
        <v>70.876666666666665</v>
      </c>
      <c r="E37" s="53">
        <f>+'[3]Población Bogotá'!M61</f>
        <v>71.72699999999999</v>
      </c>
      <c r="F37" s="53">
        <f>+'[3]Población Bogotá'!N61</f>
        <v>72.074666666666673</v>
      </c>
      <c r="G37" s="54">
        <f>+'[3]Población Bogotá'!O61</f>
        <v>72.143000000000001</v>
      </c>
      <c r="H37" s="28">
        <f t="shared" si="5"/>
        <v>9.4809086872871262E-2</v>
      </c>
      <c r="I37" s="27">
        <f t="shared" si="6"/>
        <v>0.48470822238024791</v>
      </c>
      <c r="J37" s="28">
        <f t="shared" si="2"/>
        <v>0.20377894705651986</v>
      </c>
      <c r="K37" s="27">
        <f t="shared" si="1"/>
        <v>0.206683798297321</v>
      </c>
      <c r="L37" s="18"/>
    </row>
    <row r="38" spans="1:14">
      <c r="A38" s="16"/>
      <c r="B38" s="11" t="str">
        <f>+'[3]Población Bogotá'!J62</f>
        <v>San Andrés</v>
      </c>
      <c r="C38" s="53">
        <f>+'[3]Población Bogotá'!K62</f>
        <v>38.901000000000003</v>
      </c>
      <c r="D38" s="53">
        <f>+'[3]Población Bogotá'!L62</f>
        <v>39.437999999999995</v>
      </c>
      <c r="E38" s="53">
        <f>+'[3]Población Bogotá'!M62</f>
        <v>39.927666666666667</v>
      </c>
      <c r="F38" s="53">
        <f>+'[3]Población Bogotá'!N62</f>
        <v>40.401000000000003</v>
      </c>
      <c r="G38" s="54">
        <f>+'[3]Población Bogotá'!O62</f>
        <v>41.079666666666668</v>
      </c>
      <c r="H38" s="28">
        <f t="shared" si="5"/>
        <v>1.6798264069371127</v>
      </c>
      <c r="I38" s="27">
        <f t="shared" si="6"/>
        <v>1.1854770710368001</v>
      </c>
      <c r="J38" s="28">
        <f t="shared" si="2"/>
        <v>0.11603580692189333</v>
      </c>
      <c r="K38" s="27">
        <f t="shared" si="1"/>
        <v>0.1158553000824617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Marzo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19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 codeName="Hoja19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  <c r="M6" s="16"/>
    </row>
    <row r="7" spans="1:15">
      <c r="A7" s="16"/>
      <c r="B7" s="162"/>
      <c r="C7" s="167" t="s">
        <v>6</v>
      </c>
      <c r="D7" s="167"/>
      <c r="E7" s="167"/>
      <c r="F7" s="167"/>
      <c r="G7" s="167"/>
      <c r="H7" s="167"/>
      <c r="I7" s="167"/>
      <c r="J7" s="167"/>
      <c r="K7" s="167"/>
      <c r="L7" s="18"/>
      <c r="M7" s="16"/>
    </row>
    <row r="8" spans="1:15">
      <c r="A8" s="16"/>
      <c r="B8" s="162"/>
      <c r="C8" s="164" t="s">
        <v>168</v>
      </c>
      <c r="D8" s="164"/>
      <c r="E8" s="164"/>
      <c r="F8" s="164"/>
      <c r="G8" s="164"/>
      <c r="H8" s="164"/>
      <c r="I8" s="164"/>
      <c r="J8" s="164"/>
      <c r="K8" s="164"/>
      <c r="L8" s="18"/>
      <c r="M8" s="16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  <c r="M9" s="16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  <c r="M10" s="16"/>
    </row>
    <row r="11" spans="1:15">
      <c r="A11" s="16"/>
      <c r="B11" s="11"/>
      <c r="C11" s="156">
        <f>+'Población total'!C11</f>
        <v>2007</v>
      </c>
      <c r="D11" s="156">
        <f>+'Población total'!D11</f>
        <v>2008</v>
      </c>
      <c r="E11" s="156">
        <f>+'Población total'!E11</f>
        <v>2009</v>
      </c>
      <c r="F11" s="156">
        <f>+'Población total'!F11</f>
        <v>2010</v>
      </c>
      <c r="G11" s="156">
        <f>+'Población total'!G11</f>
        <v>2011</v>
      </c>
      <c r="H11" s="166"/>
      <c r="I11" s="166"/>
      <c r="J11" s="166"/>
      <c r="K11" s="166"/>
      <c r="L11" s="18"/>
      <c r="M11" s="16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  <c r="M12" s="16"/>
    </row>
    <row r="13" spans="1:15">
      <c r="A13" s="16"/>
      <c r="B13" s="12" t="str">
        <f>+'[3]Población Bogotá'!J70</f>
        <v>Colombia</v>
      </c>
      <c r="C13" s="26">
        <f>+'[3]Población Bogotá'!K70</f>
        <v>19784.592333333334</v>
      </c>
      <c r="D13" s="26">
        <f>+'[3]Población Bogotá'!L70</f>
        <v>19669.064999999999</v>
      </c>
      <c r="E13" s="26">
        <f>+'[3]Población Bogotá'!M70</f>
        <v>21454.681666666667</v>
      </c>
      <c r="F13" s="26">
        <f>+'[3]Población Bogotá'!N70</f>
        <v>22178.957666666665</v>
      </c>
      <c r="G13" s="26">
        <f>+'[3]Población Bogotá'!O70</f>
        <v>23159.820333333333</v>
      </c>
      <c r="H13" s="28">
        <f t="shared" ref="H13:H38" si="0">IF(OR(OR(G13=0,F13=0),G13=""),"",(G13/F13-1)*100)</f>
        <v>4.4224921721223609</v>
      </c>
      <c r="I13" s="27">
        <f>IF(OR(OR(G13=0,F13=0),F13=""),"",(F13/E13-1)*100)</f>
        <v>3.3758412790867887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  <c r="M13" s="16"/>
    </row>
    <row r="14" spans="1:15">
      <c r="A14" s="16"/>
      <c r="B14" s="11" t="s">
        <v>3</v>
      </c>
      <c r="C14" s="25">
        <f>C13-SUM(C15:C38)</f>
        <v>9111.3580000000002</v>
      </c>
      <c r="D14" s="25">
        <f t="shared" ref="D14:G14" si="3">D13-SUM(D15:D38)</f>
        <v>8865.8473333333295</v>
      </c>
      <c r="E14" s="25">
        <f t="shared" si="3"/>
        <v>9969.8149999999987</v>
      </c>
      <c r="F14" s="25">
        <f t="shared" si="3"/>
        <v>10240.073999999999</v>
      </c>
      <c r="G14" s="26">
        <f t="shared" si="3"/>
        <v>10754.561999999998</v>
      </c>
      <c r="H14" s="28">
        <f t="shared" si="0"/>
        <v>5.0242605668670004</v>
      </c>
      <c r="I14" s="27">
        <f>IF(OR(OR(G14=0,F14=0),F14=""),"",(F14/E14-1)*100)</f>
        <v>2.710772466690714</v>
      </c>
      <c r="J14" s="28">
        <f t="shared" si="1"/>
        <v>46.436292877977273</v>
      </c>
      <c r="K14" s="27">
        <f t="shared" si="2"/>
        <v>46.170222036133254</v>
      </c>
      <c r="L14" s="18"/>
      <c r="M14" s="16"/>
    </row>
    <row r="15" spans="1:15">
      <c r="A15" s="16"/>
      <c r="B15" s="12" t="str">
        <f>+'[3]Población Bogotá'!J71</f>
        <v>Bogotá</v>
      </c>
      <c r="C15" s="99">
        <f>+'[3]Población Bogotá'!K71</f>
        <v>3624.5153333333333</v>
      </c>
      <c r="D15" s="99">
        <f>+'[3]Población Bogotá'!L71</f>
        <v>3720.6353333333336</v>
      </c>
      <c r="E15" s="99">
        <f>+'[3]Población Bogotá'!M71</f>
        <v>3909.4876666666664</v>
      </c>
      <c r="F15" s="99">
        <f>+'[3]Población Bogotá'!N71</f>
        <v>4172.4013333333323</v>
      </c>
      <c r="G15" s="99">
        <f>+'[3]Población Bogotá'!O71</f>
        <v>4367.6433333333334</v>
      </c>
      <c r="H15" s="48">
        <f t="shared" si="0"/>
        <v>4.6793676926572658</v>
      </c>
      <c r="I15" s="34">
        <f t="shared" ref="I15:I38" si="4">IF(OR(OR(G15=0,F15=0),F15=""),"",(F15/E15-1)*100)</f>
        <v>6.7250158865658438</v>
      </c>
      <c r="J15" s="48">
        <f t="shared" si="1"/>
        <v>18.858709914286756</v>
      </c>
      <c r="K15" s="34">
        <f t="shared" si="2"/>
        <v>18.812432017957921</v>
      </c>
      <c r="L15" s="18"/>
      <c r="M15" s="16"/>
      <c r="N15" s="23" t="s">
        <v>2</v>
      </c>
      <c r="O15" s="32">
        <f>J15</f>
        <v>18.858709914286756</v>
      </c>
    </row>
    <row r="16" spans="1:15">
      <c r="A16" s="16"/>
      <c r="B16" s="11" t="str">
        <f>+'[3]Población Bogotá'!J72</f>
        <v>Medellín</v>
      </c>
      <c r="C16" s="53">
        <f>+'[3]Población Bogotá'!K72</f>
        <v>1626.5953333333334</v>
      </c>
      <c r="D16" s="53">
        <f>+'[3]Población Bogotá'!L72</f>
        <v>1649.0636666666667</v>
      </c>
      <c r="E16" s="53">
        <f>+'[3]Población Bogotá'!M72</f>
        <v>1770.7216666666666</v>
      </c>
      <c r="F16" s="53">
        <f>+'[3]Población Bogotá'!N72</f>
        <v>1838.0779999999997</v>
      </c>
      <c r="G16" s="54">
        <f>+'[3]Población Bogotá'!O72</f>
        <v>1884.5486666666666</v>
      </c>
      <c r="H16" s="28">
        <f t="shared" si="0"/>
        <v>2.5282206014471065</v>
      </c>
      <c r="I16" s="27">
        <f t="shared" si="4"/>
        <v>3.8038916336371242</v>
      </c>
      <c r="J16" s="28">
        <f t="shared" si="1"/>
        <v>8.1371471779264368</v>
      </c>
      <c r="K16" s="27">
        <f t="shared" si="2"/>
        <v>8.2874859478292588</v>
      </c>
      <c r="L16" s="18"/>
      <c r="M16" s="16"/>
      <c r="N16" s="23" t="s">
        <v>12</v>
      </c>
      <c r="O16" s="32">
        <f>100-O15</f>
        <v>81.141290085713251</v>
      </c>
    </row>
    <row r="17" spans="1:13">
      <c r="A17" s="16"/>
      <c r="B17" s="11" t="str">
        <f>+'[3]Población Bogotá'!J73</f>
        <v>Cali</v>
      </c>
      <c r="C17" s="53">
        <f>+'[3]Población Bogotá'!K73</f>
        <v>1182.6886666666667</v>
      </c>
      <c r="D17" s="53">
        <f>+'[3]Población Bogotá'!L73</f>
        <v>1185.6469999999999</v>
      </c>
      <c r="E17" s="53">
        <f>+'[3]Población Bogotá'!M73</f>
        <v>1278.3453333333334</v>
      </c>
      <c r="F17" s="53">
        <f>+'[3]Población Bogotá'!N73</f>
        <v>1257.499</v>
      </c>
      <c r="G17" s="54">
        <f>+'[3]Población Bogotá'!O73</f>
        <v>1254.5633333333333</v>
      </c>
      <c r="H17" s="28">
        <f t="shared" si="0"/>
        <v>-0.23345280327592421</v>
      </c>
      <c r="I17" s="27">
        <f t="shared" si="4"/>
        <v>-1.6307278471440756</v>
      </c>
      <c r="J17" s="28">
        <f t="shared" si="1"/>
        <v>5.4169821495880628</v>
      </c>
      <c r="K17" s="27">
        <f t="shared" si="2"/>
        <v>5.6697840308786382</v>
      </c>
      <c r="L17" s="18"/>
      <c r="M17" s="16"/>
    </row>
    <row r="18" spans="1:13">
      <c r="A18" s="16"/>
      <c r="B18" s="11" t="str">
        <f>+'[3]Población Bogotá'!J74</f>
        <v>Barranquilla</v>
      </c>
      <c r="C18" s="53">
        <f>+'[3]Población Bogotá'!K74</f>
        <v>718.04599999999994</v>
      </c>
      <c r="D18" s="53">
        <f>+'[3]Población Bogotá'!L74</f>
        <v>724.90299999999991</v>
      </c>
      <c r="E18" s="53">
        <f>+'[3]Población Bogotá'!M74</f>
        <v>781.70666666666659</v>
      </c>
      <c r="F18" s="53">
        <f>+'[3]Población Bogotá'!N74</f>
        <v>825.40666666666675</v>
      </c>
      <c r="G18" s="54">
        <f>+'[3]Población Bogotá'!O74</f>
        <v>839.22799999999995</v>
      </c>
      <c r="H18" s="28">
        <f t="shared" si="0"/>
        <v>1.6744877272616865</v>
      </c>
      <c r="I18" s="27">
        <f t="shared" si="4"/>
        <v>5.590332264447051</v>
      </c>
      <c r="J18" s="28">
        <f t="shared" si="1"/>
        <v>3.6236377826822803</v>
      </c>
      <c r="K18" s="27">
        <f t="shared" si="2"/>
        <v>3.7215755540540663</v>
      </c>
      <c r="L18" s="18"/>
      <c r="M18" s="16"/>
    </row>
    <row r="19" spans="1:13">
      <c r="A19" s="16"/>
      <c r="B19" s="11" t="str">
        <f>+'[3]Población Bogotá'!J75</f>
        <v>Bucaramanga</v>
      </c>
      <c r="C19" s="53">
        <f>+'[3]Población Bogotá'!K75</f>
        <v>493.95266666666663</v>
      </c>
      <c r="D19" s="53">
        <f>+'[3]Población Bogotá'!L75</f>
        <v>502.23399999999992</v>
      </c>
      <c r="E19" s="53">
        <f>+'[3]Población Bogotá'!M75</f>
        <v>545.98400000000004</v>
      </c>
      <c r="F19" s="53">
        <f>+'[3]Población Bogotá'!N75</f>
        <v>576.22933333333333</v>
      </c>
      <c r="G19" s="54">
        <f>+'[3]Población Bogotá'!O75</f>
        <v>593.97299999999996</v>
      </c>
      <c r="H19" s="28">
        <f t="shared" si="0"/>
        <v>3.0792716788685892</v>
      </c>
      <c r="I19" s="27">
        <f t="shared" si="4"/>
        <v>5.5396006720587643</v>
      </c>
      <c r="J19" s="28">
        <f t="shared" si="1"/>
        <v>2.5646701548246034</v>
      </c>
      <c r="K19" s="27">
        <f t="shared" si="2"/>
        <v>2.5980902348687174</v>
      </c>
      <c r="L19" s="18"/>
      <c r="M19" s="16"/>
    </row>
    <row r="20" spans="1:13">
      <c r="A20" s="16"/>
      <c r="B20" s="11" t="str">
        <f>+'[3]Población Bogotá'!J76</f>
        <v>Cartagena</v>
      </c>
      <c r="C20" s="53">
        <f>+'[3]Población Bogotá'!K76</f>
        <v>395.43133333333327</v>
      </c>
      <c r="D20" s="53">
        <f>+'[3]Población Bogotá'!L76</f>
        <v>359.88333333333338</v>
      </c>
      <c r="E20" s="53">
        <f>+'[3]Población Bogotá'!M76</f>
        <v>388.37433333333337</v>
      </c>
      <c r="F20" s="53">
        <f>+'[3]Población Bogotá'!N76</f>
        <v>391.48133333333334</v>
      </c>
      <c r="G20" s="54">
        <f>+'[3]Población Bogotá'!O76</f>
        <v>426.00666666666666</v>
      </c>
      <c r="H20" s="28">
        <f t="shared" si="0"/>
        <v>8.819151871013009</v>
      </c>
      <c r="I20" s="27">
        <f t="shared" si="4"/>
        <v>0.80000137324556242</v>
      </c>
      <c r="J20" s="28">
        <f t="shared" si="1"/>
        <v>1.8394212931502161</v>
      </c>
      <c r="K20" s="27">
        <f t="shared" si="2"/>
        <v>1.7651024868571747</v>
      </c>
      <c r="L20" s="18"/>
      <c r="M20" s="16"/>
    </row>
    <row r="21" spans="1:13">
      <c r="A21" s="16"/>
      <c r="B21" s="11" t="str">
        <f>+'[3]Población Bogotá'!J77</f>
        <v>Cúcuta</v>
      </c>
      <c r="C21" s="53">
        <f>+'[3]Población Bogotá'!K77</f>
        <v>353.2</v>
      </c>
      <c r="D21" s="53">
        <f>+'[3]Población Bogotá'!L77</f>
        <v>356.81666666666666</v>
      </c>
      <c r="E21" s="53">
        <f>+'[3]Población Bogotá'!M77</f>
        <v>358.96566666666666</v>
      </c>
      <c r="F21" s="53">
        <f>+'[3]Población Bogotá'!N77</f>
        <v>367.41266666666661</v>
      </c>
      <c r="G21" s="54">
        <f>+'[3]Población Bogotá'!O77</f>
        <v>401.33733333333333</v>
      </c>
      <c r="H21" s="28">
        <f t="shared" si="0"/>
        <v>9.2333960542097202</v>
      </c>
      <c r="I21" s="27">
        <f t="shared" si="4"/>
        <v>2.3531498369853132</v>
      </c>
      <c r="J21" s="28">
        <f t="shared" si="1"/>
        <v>1.7329034835201156</v>
      </c>
      <c r="K21" s="27">
        <f t="shared" si="2"/>
        <v>1.6565822081840245</v>
      </c>
      <c r="L21" s="18"/>
      <c r="M21" s="16"/>
    </row>
    <row r="22" spans="1:13">
      <c r="A22" s="16"/>
      <c r="B22" s="11" t="str">
        <f>+'[3]Población Bogotá'!J78</f>
        <v>Pereira</v>
      </c>
      <c r="C22" s="53">
        <f>+'[3]Población Bogotá'!K78</f>
        <v>276.12299999999999</v>
      </c>
      <c r="D22" s="53">
        <f>+'[3]Población Bogotá'!L78</f>
        <v>284.30666666666667</v>
      </c>
      <c r="E22" s="53">
        <f>+'[3]Población Bogotá'!M78</f>
        <v>307.47000000000003</v>
      </c>
      <c r="F22" s="53">
        <f>+'[3]Población Bogotá'!N78</f>
        <v>313.40199999999999</v>
      </c>
      <c r="G22" s="54">
        <f>+'[3]Población Bogotá'!O78</f>
        <v>332.50399999999996</v>
      </c>
      <c r="H22" s="28">
        <f t="shared" si="0"/>
        <v>6.0950472556014157</v>
      </c>
      <c r="I22" s="27">
        <f t="shared" si="4"/>
        <v>1.9292939148534582</v>
      </c>
      <c r="J22" s="28">
        <f t="shared" si="1"/>
        <v>1.4356933482831709</v>
      </c>
      <c r="K22" s="27">
        <f t="shared" si="2"/>
        <v>1.4130600937618454</v>
      </c>
      <c r="L22" s="18"/>
      <c r="M22" s="16"/>
    </row>
    <row r="23" spans="1:13">
      <c r="A23" s="16"/>
      <c r="B23" s="11" t="str">
        <f>+'[3]Población Bogotá'!J79</f>
        <v>Ibagué</v>
      </c>
      <c r="C23" s="53">
        <f>+'[3]Población Bogotá'!K79</f>
        <v>258.78100000000001</v>
      </c>
      <c r="D23" s="53">
        <f>+'[3]Población Bogotá'!L79</f>
        <v>264.08166666666665</v>
      </c>
      <c r="E23" s="53">
        <f>+'[3]Población Bogotá'!M79</f>
        <v>263.70866666666666</v>
      </c>
      <c r="F23" s="53">
        <f>+'[3]Población Bogotá'!N79</f>
        <v>263.81299999999999</v>
      </c>
      <c r="G23" s="54">
        <f>+'[3]Población Bogotá'!O79</f>
        <v>292.89566666666667</v>
      </c>
      <c r="H23" s="28">
        <f t="shared" si="0"/>
        <v>11.023970261763715</v>
      </c>
      <c r="I23" s="27">
        <f t="shared" si="4"/>
        <v>3.9563862140790107E-2</v>
      </c>
      <c r="J23" s="28">
        <f t="shared" si="1"/>
        <v>1.2646715840239464</v>
      </c>
      <c r="K23" s="27">
        <f t="shared" si="2"/>
        <v>1.1894742934492879</v>
      </c>
      <c r="L23" s="18"/>
      <c r="M23" s="16"/>
    </row>
    <row r="24" spans="1:13">
      <c r="A24" s="16"/>
      <c r="B24" s="11" t="str">
        <f>+'[3]Población Bogotá'!J80</f>
        <v>Villavicencio</v>
      </c>
      <c r="C24" s="53">
        <f>+'[3]Población Bogotá'!K80</f>
        <v>186.36699999999999</v>
      </c>
      <c r="D24" s="53">
        <f>+'[3]Población Bogotá'!L80</f>
        <v>193.744</v>
      </c>
      <c r="E24" s="53">
        <f>+'[3]Población Bogotá'!M80</f>
        <v>206.44366666666664</v>
      </c>
      <c r="F24" s="53">
        <f>+'[3]Población Bogotá'!N80</f>
        <v>209.09199999999998</v>
      </c>
      <c r="G24" s="54">
        <f>+'[3]Población Bogotá'!O80</f>
        <v>217.73666666666668</v>
      </c>
      <c r="H24" s="28">
        <f t="shared" si="0"/>
        <v>4.1343842264011554</v>
      </c>
      <c r="I24" s="27">
        <f t="shared" si="4"/>
        <v>1.2828358341500756</v>
      </c>
      <c r="J24" s="28">
        <f t="shared" si="1"/>
        <v>0.94014834110471879</v>
      </c>
      <c r="K24" s="27">
        <f t="shared" si="2"/>
        <v>0.94274944360550272</v>
      </c>
      <c r="L24" s="18"/>
      <c r="M24" s="16"/>
    </row>
    <row r="25" spans="1:13">
      <c r="A25" s="16"/>
      <c r="B25" s="11" t="str">
        <f>+'[3]Población Bogotá'!J81</f>
        <v>Manizales</v>
      </c>
      <c r="C25" s="53">
        <f>+'[3]Población Bogotá'!K81</f>
        <v>185.37833333333333</v>
      </c>
      <c r="D25" s="53">
        <f>+'[3]Población Bogotá'!L81</f>
        <v>178.74800000000002</v>
      </c>
      <c r="E25" s="53">
        <f>+'[3]Población Bogotá'!M81</f>
        <v>195.11133333333331</v>
      </c>
      <c r="F25" s="53">
        <f>+'[3]Población Bogotá'!N81</f>
        <v>192.07333333333335</v>
      </c>
      <c r="G25" s="54">
        <f>+'[3]Población Bogotá'!O81</f>
        <v>201.64933333333337</v>
      </c>
      <c r="H25" s="28">
        <f t="shared" si="0"/>
        <v>4.9855957793898176</v>
      </c>
      <c r="I25" s="27">
        <f t="shared" si="4"/>
        <v>-1.5570597300002875</v>
      </c>
      <c r="J25" s="28">
        <f t="shared" si="1"/>
        <v>0.87068608664077007</v>
      </c>
      <c r="K25" s="27">
        <f t="shared" si="2"/>
        <v>0.86601605097973278</v>
      </c>
      <c r="L25" s="18"/>
      <c r="M25" s="16"/>
    </row>
    <row r="26" spans="1:13">
      <c r="A26" s="16"/>
      <c r="B26" s="11" t="str">
        <f>+'[3]Población Bogotá'!J82</f>
        <v>Santa Marta</v>
      </c>
      <c r="C26" s="53">
        <f>+'[3]Población Bogotá'!K82</f>
        <v>175.00866666666664</v>
      </c>
      <c r="D26" s="53">
        <f>+'[3]Población Bogotá'!L82</f>
        <v>184.92633333333333</v>
      </c>
      <c r="E26" s="53">
        <f>+'[3]Población Bogotá'!M82</f>
        <v>190.82666666666668</v>
      </c>
      <c r="F26" s="53">
        <f>+'[3]Población Bogotá'!N82</f>
        <v>194.33500000000001</v>
      </c>
      <c r="G26" s="54">
        <f>+'[3]Población Bogotá'!O82</f>
        <v>201.32799999999997</v>
      </c>
      <c r="H26" s="28">
        <f t="shared" si="0"/>
        <v>3.5984253994390869</v>
      </c>
      <c r="I26" s="27">
        <f t="shared" si="4"/>
        <v>1.8384921743991089</v>
      </c>
      <c r="J26" s="28">
        <f t="shared" si="1"/>
        <v>0.86929862625157661</v>
      </c>
      <c r="K26" s="27">
        <f t="shared" si="2"/>
        <v>0.87621340425781657</v>
      </c>
      <c r="L26" s="18"/>
      <c r="M26" s="16"/>
    </row>
    <row r="27" spans="1:13">
      <c r="A27" s="16"/>
      <c r="B27" s="11" t="str">
        <f>+'[3]Población Bogotá'!J83</f>
        <v>Pasto</v>
      </c>
      <c r="C27" s="53">
        <f>+'[3]Población Bogotá'!K83</f>
        <v>165.21266666666668</v>
      </c>
      <c r="D27" s="53">
        <f>+'[3]Población Bogotá'!L83</f>
        <v>163.22399999999999</v>
      </c>
      <c r="E27" s="53">
        <f>+'[3]Población Bogotá'!M83</f>
        <v>181.28700000000001</v>
      </c>
      <c r="F27" s="53">
        <f>+'[3]Población Bogotá'!N83</f>
        <v>180.41466666666668</v>
      </c>
      <c r="G27" s="54">
        <f>+'[3]Población Bogotá'!O83</f>
        <v>193.53066666666666</v>
      </c>
      <c r="H27" s="28">
        <f t="shared" si="0"/>
        <v>7.2699189275077236</v>
      </c>
      <c r="I27" s="27">
        <f t="shared" si="4"/>
        <v>-0.4811891273689417</v>
      </c>
      <c r="J27" s="28">
        <f t="shared" si="1"/>
        <v>0.83563112269969975</v>
      </c>
      <c r="K27" s="27">
        <f t="shared" si="2"/>
        <v>0.81344970930629712</v>
      </c>
      <c r="L27" s="18"/>
      <c r="M27" s="16"/>
    </row>
    <row r="28" spans="1:13">
      <c r="A28" s="16"/>
      <c r="B28" s="11" t="str">
        <f>+'[3]Población Bogotá'!J84</f>
        <v>Montería</v>
      </c>
      <c r="C28" s="53">
        <f>+'[3]Población Bogotá'!K84</f>
        <v>148.97566666666665</v>
      </c>
      <c r="D28" s="53">
        <f>+'[3]Población Bogotá'!L84</f>
        <v>160.18433333333334</v>
      </c>
      <c r="E28" s="53">
        <f>+'[3]Población Bogotá'!M84</f>
        <v>165.44566666666665</v>
      </c>
      <c r="F28" s="53">
        <f>+'[3]Población Bogotá'!N84</f>
        <v>169.53900000000002</v>
      </c>
      <c r="G28" s="54">
        <f>+'[3]Población Bogotá'!O84</f>
        <v>176.3313333333333</v>
      </c>
      <c r="H28" s="28">
        <f t="shared" si="0"/>
        <v>4.0063544867748879</v>
      </c>
      <c r="I28" s="27">
        <f t="shared" si="4"/>
        <v>2.4741254429954118</v>
      </c>
      <c r="J28" s="28">
        <f t="shared" si="1"/>
        <v>0.761367449295555</v>
      </c>
      <c r="K28" s="27">
        <f t="shared" si="2"/>
        <v>0.76441374093429382</v>
      </c>
      <c r="L28" s="18"/>
      <c r="M28" s="16"/>
    </row>
    <row r="29" spans="1:13">
      <c r="A29" s="16"/>
      <c r="B29" s="11" t="str">
        <f>+'[3]Población Bogotá'!J85</f>
        <v>Neiva</v>
      </c>
      <c r="C29" s="53">
        <f>+'[3]Población Bogotá'!K85</f>
        <v>144.92766666666668</v>
      </c>
      <c r="D29" s="53">
        <f>+'[3]Población Bogotá'!L85</f>
        <v>151.45566666666667</v>
      </c>
      <c r="E29" s="53">
        <f>+'[3]Población Bogotá'!M85</f>
        <v>154.64366666666666</v>
      </c>
      <c r="F29" s="53">
        <f>+'[3]Población Bogotá'!N85</f>
        <v>160.60900000000001</v>
      </c>
      <c r="G29" s="54">
        <f>+'[3]Población Bogotá'!O85</f>
        <v>169.17500000000001</v>
      </c>
      <c r="H29" s="28">
        <f t="shared" si="0"/>
        <v>5.3334495576212948</v>
      </c>
      <c r="I29" s="27">
        <f t="shared" si="4"/>
        <v>3.8574701841437742</v>
      </c>
      <c r="J29" s="28">
        <f t="shared" si="1"/>
        <v>0.73046767015075154</v>
      </c>
      <c r="K29" s="27">
        <f t="shared" si="2"/>
        <v>0.72415035194094568</v>
      </c>
      <c r="L29" s="18"/>
      <c r="M29" s="16"/>
    </row>
    <row r="30" spans="1:13">
      <c r="A30" s="16"/>
      <c r="B30" s="11" t="str">
        <f>+'[3]Población Bogotá'!J86</f>
        <v>Valledupar</v>
      </c>
      <c r="C30" s="53">
        <f>+'[3]Población Bogotá'!K86</f>
        <v>136.815</v>
      </c>
      <c r="D30" s="53">
        <f>+'[3]Población Bogotá'!L86</f>
        <v>134.12466666666668</v>
      </c>
      <c r="E30" s="53">
        <f>+'[3]Población Bogotá'!M86</f>
        <v>160.67366666666666</v>
      </c>
      <c r="F30" s="53">
        <f>+'[3]Población Bogotá'!N86</f>
        <v>166.28266666666664</v>
      </c>
      <c r="G30" s="54">
        <f>+'[3]Población Bogotá'!O86</f>
        <v>165.80733333333333</v>
      </c>
      <c r="H30" s="28">
        <f t="shared" si="0"/>
        <v>-0.28585861825645154</v>
      </c>
      <c r="I30" s="27">
        <f t="shared" si="4"/>
        <v>3.490926743855538</v>
      </c>
      <c r="J30" s="28">
        <f t="shared" si="1"/>
        <v>0.71592668227521228</v>
      </c>
      <c r="K30" s="27">
        <f t="shared" si="2"/>
        <v>0.74973165631032879</v>
      </c>
      <c r="L30" s="18"/>
      <c r="M30" s="16"/>
    </row>
    <row r="31" spans="1:13">
      <c r="A31" s="16"/>
      <c r="B31" s="11" t="str">
        <f>+'[3]Población Bogotá'!J87</f>
        <v>Armenia</v>
      </c>
      <c r="C31" s="53">
        <f>+'[3]Población Bogotá'!K87</f>
        <v>128.21233333333333</v>
      </c>
      <c r="D31" s="53">
        <f>+'[3]Población Bogotá'!L87</f>
        <v>127.02466666666668</v>
      </c>
      <c r="E31" s="53">
        <f>+'[3]Población Bogotá'!M87</f>
        <v>135.13566666666665</v>
      </c>
      <c r="F31" s="53">
        <f>+'[3]Población Bogotá'!N87</f>
        <v>142.12333333333333</v>
      </c>
      <c r="G31" s="54">
        <f>+'[3]Población Bogotá'!O87</f>
        <v>146.40133333333333</v>
      </c>
      <c r="H31" s="28">
        <f t="shared" si="0"/>
        <v>3.0100616835143201</v>
      </c>
      <c r="I31" s="27">
        <f t="shared" si="4"/>
        <v>5.1708529946449033</v>
      </c>
      <c r="J31" s="28">
        <f t="shared" si="1"/>
        <v>0.63213501325233368</v>
      </c>
      <c r="K31" s="27">
        <f t="shared" si="2"/>
        <v>0.64080258175042282</v>
      </c>
      <c r="L31" s="18"/>
      <c r="M31" s="16"/>
    </row>
    <row r="32" spans="1:13">
      <c r="A32" s="16"/>
      <c r="B32" s="11" t="str">
        <f>+'[3]Población Bogotá'!J88</f>
        <v>Sincelejo</v>
      </c>
      <c r="C32" s="53">
        <f>+'[3]Población Bogotá'!K88</f>
        <v>105.85633333333334</v>
      </c>
      <c r="D32" s="53">
        <f>+'[3]Población Bogotá'!L88</f>
        <v>100.20066666666668</v>
      </c>
      <c r="E32" s="53">
        <f>+'[3]Población Bogotá'!M88</f>
        <v>102.24666666666667</v>
      </c>
      <c r="F32" s="53">
        <f>+'[3]Población Bogotá'!N88</f>
        <v>115.16833333333334</v>
      </c>
      <c r="G32" s="54">
        <f>+'[3]Población Bogotá'!O88</f>
        <v>120.72933333333333</v>
      </c>
      <c r="H32" s="28">
        <f t="shared" si="0"/>
        <v>4.8285842462482353</v>
      </c>
      <c r="I32" s="27">
        <f t="shared" si="4"/>
        <v>12.637738801590913</v>
      </c>
      <c r="J32" s="28">
        <f t="shared" si="1"/>
        <v>0.521287866640186</v>
      </c>
      <c r="K32" s="27">
        <f t="shared" si="2"/>
        <v>0.51926846637352497</v>
      </c>
      <c r="L32" s="18"/>
      <c r="M32" s="16"/>
    </row>
    <row r="33" spans="1:14">
      <c r="A33" s="16"/>
      <c r="B33" s="11" t="str">
        <f>+'[3]Población Bogotá'!J89</f>
        <v>Popayán</v>
      </c>
      <c r="C33" s="53">
        <f>+'[3]Población Bogotá'!K89</f>
        <v>116.12600000000002</v>
      </c>
      <c r="D33" s="53">
        <f>+'[3]Población Bogotá'!L89</f>
        <v>110.45666666666666</v>
      </c>
      <c r="E33" s="53">
        <f>+'[3]Población Bogotá'!M89</f>
        <v>115.202</v>
      </c>
      <c r="F33" s="53">
        <f>+'[3]Población Bogotá'!N89</f>
        <v>114.53933333333333</v>
      </c>
      <c r="G33" s="54">
        <f>+'[3]Población Bogotá'!O89</f>
        <v>115.20333333333333</v>
      </c>
      <c r="H33" s="28">
        <f t="shared" si="0"/>
        <v>0.57971351908223667</v>
      </c>
      <c r="I33" s="27">
        <f t="shared" si="4"/>
        <v>-0.57522149499719122</v>
      </c>
      <c r="J33" s="28">
        <f t="shared" si="1"/>
        <v>0.49742757791399683</v>
      </c>
      <c r="K33" s="27">
        <f t="shared" si="2"/>
        <v>0.51643244490915585</v>
      </c>
      <c r="L33" s="18"/>
      <c r="M33" s="16"/>
    </row>
    <row r="34" spans="1:14">
      <c r="A34" s="16"/>
      <c r="B34" s="11" t="str">
        <f>+'[3]Población Bogotá'!J90</f>
        <v>Riohacha</v>
      </c>
      <c r="C34" s="53">
        <f>+'[3]Población Bogotá'!K90</f>
        <v>62.963333333333331</v>
      </c>
      <c r="D34" s="53">
        <f>+'[3]Población Bogotá'!L90</f>
        <v>62.910333333333334</v>
      </c>
      <c r="E34" s="53">
        <f>+'[3]Población Bogotá'!M90</f>
        <v>73.727666666666664</v>
      </c>
      <c r="F34" s="53">
        <f>+'[3]Población Bogotá'!N90</f>
        <v>80.368333333333339</v>
      </c>
      <c r="G34" s="54">
        <f>+'[3]Población Bogotá'!O90</f>
        <v>86.084000000000003</v>
      </c>
      <c r="H34" s="28">
        <f t="shared" si="0"/>
        <v>7.1118392401650743</v>
      </c>
      <c r="I34" s="27">
        <f t="shared" si="4"/>
        <v>9.0070213352744233</v>
      </c>
      <c r="J34" s="28">
        <f t="shared" si="1"/>
        <v>0.3716954568775368</v>
      </c>
      <c r="K34" s="27">
        <f t="shared" si="2"/>
        <v>0.36236298630986163</v>
      </c>
      <c r="L34" s="18"/>
      <c r="M34" s="16"/>
    </row>
    <row r="35" spans="1:14">
      <c r="A35" s="16"/>
      <c r="B35" s="11" t="str">
        <f>+'[3]Población Bogotá'!J91</f>
        <v>Tunja</v>
      </c>
      <c r="C35" s="53">
        <f>+'[3]Población Bogotá'!K91</f>
        <v>70.709999999999994</v>
      </c>
      <c r="D35" s="53">
        <f>+'[3]Población Bogotá'!L91</f>
        <v>75.358999999999995</v>
      </c>
      <c r="E35" s="53">
        <f>+'[3]Población Bogotá'!M91</f>
        <v>77.337000000000003</v>
      </c>
      <c r="F35" s="53">
        <f>+'[3]Población Bogotá'!N91</f>
        <v>79.609333333333339</v>
      </c>
      <c r="G35" s="54">
        <f>+'[3]Población Bogotá'!O91</f>
        <v>83.346666666666678</v>
      </c>
      <c r="H35" s="28">
        <f t="shared" si="0"/>
        <v>4.6945919238950307</v>
      </c>
      <c r="I35" s="27">
        <f t="shared" si="4"/>
        <v>2.9382227566796537</v>
      </c>
      <c r="J35" s="28">
        <f t="shared" si="1"/>
        <v>0.35987613663266627</v>
      </c>
      <c r="K35" s="27">
        <f t="shared" si="2"/>
        <v>0.35894082368433516</v>
      </c>
      <c r="L35" s="18"/>
      <c r="M35" s="16"/>
    </row>
    <row r="36" spans="1:14">
      <c r="A36" s="16"/>
      <c r="B36" s="11" t="str">
        <f>+'[3]Población Bogotá'!J92</f>
        <v>Florencia</v>
      </c>
      <c r="C36" s="53">
        <f>+'[3]Población Bogotá'!K92</f>
        <v>57.973666666666666</v>
      </c>
      <c r="D36" s="53">
        <f>+'[3]Población Bogotá'!L92</f>
        <v>52.894666666666666</v>
      </c>
      <c r="E36" s="53">
        <f>+'[3]Población Bogotá'!M92</f>
        <v>55.95333333333334</v>
      </c>
      <c r="F36" s="53">
        <f>+'[3]Población Bogotá'!N92</f>
        <v>59.971000000000004</v>
      </c>
      <c r="G36" s="54">
        <f>+'[3]Población Bogotá'!O92</f>
        <v>62.786666666666662</v>
      </c>
      <c r="H36" s="28">
        <f t="shared" si="0"/>
        <v>4.6950470505188413</v>
      </c>
      <c r="I36" s="27">
        <f t="shared" si="4"/>
        <v>7.1803884189205247</v>
      </c>
      <c r="J36" s="28">
        <f t="shared" si="1"/>
        <v>0.27110170011249801</v>
      </c>
      <c r="K36" s="27">
        <f t="shared" si="2"/>
        <v>0.27039593519821709</v>
      </c>
      <c r="L36" s="18"/>
      <c r="M36" s="16"/>
    </row>
    <row r="37" spans="1:14">
      <c r="A37" s="16"/>
      <c r="B37" s="11" t="str">
        <f>+'[3]Población Bogotá'!J93</f>
        <v>Quibdó</v>
      </c>
      <c r="C37" s="53">
        <f>+'[3]Población Bogotá'!K93</f>
        <v>34.952333333333335</v>
      </c>
      <c r="D37" s="53">
        <f>+'[3]Población Bogotá'!L93</f>
        <v>35.494333333333337</v>
      </c>
      <c r="E37" s="53">
        <f>+'[3]Población Bogotá'!M93</f>
        <v>39.832666666666668</v>
      </c>
      <c r="F37" s="53">
        <f>+'[3]Población Bogotá'!N93</f>
        <v>43.570999999999998</v>
      </c>
      <c r="G37" s="54">
        <f>+'[3]Población Bogotá'!O93</f>
        <v>45.09</v>
      </c>
      <c r="H37" s="28">
        <f t="shared" si="0"/>
        <v>3.4862637993160694</v>
      </c>
      <c r="I37" s="27">
        <f t="shared" si="4"/>
        <v>9.385094311201847</v>
      </c>
      <c r="J37" s="28">
        <f t="shared" si="1"/>
        <v>0.19469062950848165</v>
      </c>
      <c r="K37" s="27">
        <f t="shared" si="2"/>
        <v>0.19645197332913436</v>
      </c>
      <c r="L37" s="18"/>
      <c r="M37" s="16"/>
    </row>
    <row r="38" spans="1:14">
      <c r="A38" s="16"/>
      <c r="B38" s="11" t="str">
        <f>+'[3]Población Bogotá'!J94</f>
        <v>San Andrés</v>
      </c>
      <c r="C38" s="53">
        <f>+'[3]Población Bogotá'!K94</f>
        <v>24.422000000000001</v>
      </c>
      <c r="D38" s="53">
        <f>+'[3]Población Bogotá'!L94</f>
        <v>24.899000000000001</v>
      </c>
      <c r="E38" s="53">
        <f>+'[3]Población Bogotá'!M94</f>
        <v>26.236000000000001</v>
      </c>
      <c r="F38" s="53">
        <f>+'[3]Población Bogotá'!N94</f>
        <v>25.463999999999999</v>
      </c>
      <c r="G38" s="54">
        <f>+'[3]Población Bogotá'!O94</f>
        <v>27.358666666666668</v>
      </c>
      <c r="H38" s="28">
        <f t="shared" si="0"/>
        <v>7.4405696931616028</v>
      </c>
      <c r="I38" s="27">
        <f t="shared" si="4"/>
        <v>-2.9425217258728487</v>
      </c>
      <c r="J38" s="28">
        <f t="shared" si="1"/>
        <v>0.11812987438114986</v>
      </c>
      <c r="K38" s="27">
        <f t="shared" si="2"/>
        <v>0.11481152713623918</v>
      </c>
      <c r="L38" s="18"/>
      <c r="M38" s="16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  <c r="M39" s="16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Marzo 2012.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  <c r="M51" s="16"/>
    </row>
    <row r="52" spans="1:13">
      <c r="A52" s="91"/>
      <c r="B52" s="91"/>
      <c r="C52" s="91"/>
      <c r="D52" s="91"/>
      <c r="E52" s="91"/>
      <c r="F52" s="91"/>
      <c r="G52" s="91"/>
      <c r="H52" s="91"/>
      <c r="I52" s="91"/>
      <c r="J52" s="91"/>
      <c r="K52" s="91"/>
      <c r="L52" s="9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 codeName="Hoja20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7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168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+'[3]Población Bogotá'!J102</f>
        <v>Colombia</v>
      </c>
      <c r="C13" s="26">
        <f>+'[3]Población Bogotá'!K102</f>
        <v>17788.005333333334</v>
      </c>
      <c r="D13" s="26">
        <f>+'[3]Población Bogotá'!L102</f>
        <v>17579.355666666666</v>
      </c>
      <c r="E13" s="26">
        <f>+'[3]Población Bogotá'!M102</f>
        <v>18973.808000000001</v>
      </c>
      <c r="F13" s="26">
        <f>+'[3]Población Bogotá'!N102</f>
        <v>19848.921000000002</v>
      </c>
      <c r="G13" s="26">
        <f>+'[3]Población Bogotá'!O102</f>
        <v>21002.115333333335</v>
      </c>
      <c r="H13" s="28">
        <f t="shared" ref="H13:H38" si="0">IF(OR(OR(G13=0,F13=0),G13=""),"",(G13/F13-1)*100)</f>
        <v>5.8098590514483517</v>
      </c>
      <c r="I13" s="27">
        <f>IF(OR(OR(G13=0,F13=0),F13=""),"",(F13/E13-1)*100)</f>
        <v>4.6122159558060316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8206.0506666666697</v>
      </c>
      <c r="D14" s="25">
        <f t="shared" ref="D14:F14" si="3">D13-SUM(D15:D38)</f>
        <v>7988.5289999999986</v>
      </c>
      <c r="E14" s="25">
        <f t="shared" si="3"/>
        <v>8921.4063333333324</v>
      </c>
      <c r="F14" s="25">
        <f t="shared" si="3"/>
        <v>9253.7566666666644</v>
      </c>
      <c r="G14" s="26">
        <f>G13-SUM(G15:G38)</f>
        <v>9888.0409999999974</v>
      </c>
      <c r="H14" s="28">
        <f t="shared" si="0"/>
        <v>6.8543441996709698</v>
      </c>
      <c r="I14" s="27">
        <f>IF(OR(OR(G14=0,F14=0),F14=""),"",(F14/E14-1)*100)</f>
        <v>3.7253132624568419</v>
      </c>
      <c r="J14" s="28">
        <f t="shared" si="1"/>
        <v>47.081167030381337</v>
      </c>
      <c r="K14" s="27">
        <f t="shared" si="2"/>
        <v>46.620955701655845</v>
      </c>
      <c r="L14" s="18"/>
    </row>
    <row r="15" spans="1:15">
      <c r="A15" s="16"/>
      <c r="B15" s="12" t="str">
        <f>+'[3]Población Bogotá'!J103</f>
        <v>Bogotá</v>
      </c>
      <c r="C15" s="99">
        <f>+'[3]Población Bogotá'!K103</f>
        <v>3300.4770000000003</v>
      </c>
      <c r="D15" s="99">
        <f>+'[3]Población Bogotá'!L103</f>
        <v>3371.5686666666666</v>
      </c>
      <c r="E15" s="99">
        <f>+'[3]Población Bogotá'!M103</f>
        <v>3478.9326666666661</v>
      </c>
      <c r="F15" s="99">
        <f>+'[3]Población Bogotá'!N103</f>
        <v>3812.57</v>
      </c>
      <c r="G15" s="99">
        <f>+'[3]Población Bogotá'!O103</f>
        <v>4023.7613333333334</v>
      </c>
      <c r="H15" s="48">
        <f t="shared" si="0"/>
        <v>5.5393431027714435</v>
      </c>
      <c r="I15" s="34">
        <f t="shared" ref="I15:I38" si="4">IF(OR(OR(G15=0,F15=0),F15=""),"",(F15/E15-1)*100)</f>
        <v>9.5902210620537396</v>
      </c>
      <c r="J15" s="48">
        <f t="shared" si="1"/>
        <v>19.158838381137038</v>
      </c>
      <c r="K15" s="34">
        <f t="shared" si="2"/>
        <v>19.207945862649154</v>
      </c>
      <c r="L15" s="18"/>
      <c r="N15" s="32" t="s">
        <v>2</v>
      </c>
      <c r="O15" s="32">
        <f>J15</f>
        <v>19.158838381137038</v>
      </c>
    </row>
    <row r="16" spans="1:15">
      <c r="A16" s="16"/>
      <c r="B16" s="11" t="str">
        <f>+'[3]Población Bogotá'!J104</f>
        <v>Medellín</v>
      </c>
      <c r="C16" s="53">
        <f>+'[3]Población Bogotá'!K104</f>
        <v>1454.8976666666665</v>
      </c>
      <c r="D16" s="53">
        <f>+'[3]Población Bogotá'!L104</f>
        <v>1442.9346666666668</v>
      </c>
      <c r="E16" s="53">
        <f>+'[3]Población Bogotá'!M104</f>
        <v>1519.1733333333334</v>
      </c>
      <c r="F16" s="53">
        <f>+'[3]Población Bogotá'!N104</f>
        <v>1607.4226666666666</v>
      </c>
      <c r="G16" s="54">
        <f>+'[3]Población Bogotá'!O104</f>
        <v>1672.8919999999998</v>
      </c>
      <c r="H16" s="28">
        <f t="shared" si="0"/>
        <v>4.0729382937654934</v>
      </c>
      <c r="I16" s="27">
        <f t="shared" si="4"/>
        <v>5.8090364935315497</v>
      </c>
      <c r="J16" s="28">
        <f t="shared" si="1"/>
        <v>7.9653500299795175</v>
      </c>
      <c r="K16" s="27">
        <f t="shared" si="2"/>
        <v>8.0982873913733968</v>
      </c>
      <c r="L16" s="18"/>
      <c r="N16" s="23" t="s">
        <v>12</v>
      </c>
      <c r="O16" s="32">
        <f>100-O15</f>
        <v>80.841161618862969</v>
      </c>
    </row>
    <row r="17" spans="1:12">
      <c r="A17" s="16"/>
      <c r="B17" s="11" t="str">
        <f>+'[3]Población Bogotá'!J105</f>
        <v>Cali</v>
      </c>
      <c r="C17" s="53">
        <f>+'[3]Población Bogotá'!K105</f>
        <v>1062.4979999999998</v>
      </c>
      <c r="D17" s="53">
        <f>+'[3]Población Bogotá'!L105</f>
        <v>1037.079</v>
      </c>
      <c r="E17" s="53">
        <f>+'[3]Población Bogotá'!M105</f>
        <v>1109.1613333333332</v>
      </c>
      <c r="F17" s="53">
        <f>+'[3]Población Bogotá'!N105</f>
        <v>1084.9143333333334</v>
      </c>
      <c r="G17" s="54">
        <f>+'[3]Población Bogotá'!O105</f>
        <v>1071.1986666666667</v>
      </c>
      <c r="H17" s="28">
        <f t="shared" si="0"/>
        <v>-1.2642165602629762</v>
      </c>
      <c r="I17" s="27">
        <f t="shared" si="4"/>
        <v>-2.1860661088077271</v>
      </c>
      <c r="J17" s="28">
        <f t="shared" si="1"/>
        <v>5.1004322643944464</v>
      </c>
      <c r="K17" s="27">
        <f t="shared" si="2"/>
        <v>5.4658605036179715</v>
      </c>
      <c r="L17" s="18"/>
    </row>
    <row r="18" spans="1:12">
      <c r="A18" s="16"/>
      <c r="B18" s="11" t="str">
        <f>+'[3]Población Bogotá'!J106</f>
        <v>Barranquilla</v>
      </c>
      <c r="C18" s="53">
        <f>+'[3]Población Bogotá'!K106</f>
        <v>646.27466666666658</v>
      </c>
      <c r="D18" s="53">
        <f>+'[3]Población Bogotá'!L106</f>
        <v>646.32500000000005</v>
      </c>
      <c r="E18" s="53">
        <f>+'[3]Población Bogotá'!M106</f>
        <v>702.59199999999998</v>
      </c>
      <c r="F18" s="53">
        <f>+'[3]Población Bogotá'!N106</f>
        <v>750.71033333333344</v>
      </c>
      <c r="G18" s="54">
        <f>+'[3]Población Bogotá'!O106</f>
        <v>766.10633333333328</v>
      </c>
      <c r="H18" s="28">
        <f t="shared" si="0"/>
        <v>2.0508576099702802</v>
      </c>
      <c r="I18" s="27">
        <f t="shared" si="4"/>
        <v>6.8486879061152806</v>
      </c>
      <c r="J18" s="28">
        <f t="shared" si="1"/>
        <v>3.6477579575873191</v>
      </c>
      <c r="K18" s="27">
        <f t="shared" si="2"/>
        <v>3.7821216243106281</v>
      </c>
      <c r="L18" s="18"/>
    </row>
    <row r="19" spans="1:12">
      <c r="A19" s="16"/>
      <c r="B19" s="11" t="str">
        <f>+'[3]Población Bogotá'!J107</f>
        <v>Bucaramanga</v>
      </c>
      <c r="C19" s="53">
        <f>+'[3]Población Bogotá'!K107</f>
        <v>459.12899999999996</v>
      </c>
      <c r="D19" s="53">
        <f>+'[3]Población Bogotá'!L107</f>
        <v>463.93233333333336</v>
      </c>
      <c r="E19" s="53">
        <f>+'[3]Población Bogotá'!M107</f>
        <v>498.452</v>
      </c>
      <c r="F19" s="53">
        <f>+'[3]Población Bogotá'!N107</f>
        <v>516.95233333333329</v>
      </c>
      <c r="G19" s="54">
        <f>+'[3]Población Bogotá'!O107</f>
        <v>538.21799999999996</v>
      </c>
      <c r="H19" s="28">
        <f t="shared" si="0"/>
        <v>4.1136610274190355</v>
      </c>
      <c r="I19" s="27">
        <f t="shared" si="4"/>
        <v>3.7115576491484115</v>
      </c>
      <c r="J19" s="28">
        <f t="shared" si="1"/>
        <v>2.5626847175044873</v>
      </c>
      <c r="K19" s="27">
        <f t="shared" si="2"/>
        <v>2.6044354417720403</v>
      </c>
      <c r="L19" s="18"/>
    </row>
    <row r="20" spans="1:12">
      <c r="A20" s="16"/>
      <c r="B20" s="11" t="str">
        <f>+'[3]Población Bogotá'!J108</f>
        <v>Cartagena</v>
      </c>
      <c r="C20" s="53">
        <f>+'[3]Población Bogotá'!K108</f>
        <v>344.96266666666662</v>
      </c>
      <c r="D20" s="53">
        <f>+'[3]Población Bogotá'!L108</f>
        <v>321.89599999999996</v>
      </c>
      <c r="E20" s="53">
        <f>+'[3]Población Bogotá'!M108</f>
        <v>334.79333333333335</v>
      </c>
      <c r="F20" s="53">
        <f>+'[3]Población Bogotá'!N108</f>
        <v>355.43833333333333</v>
      </c>
      <c r="G20" s="54">
        <f>+'[3]Población Bogotá'!O108</f>
        <v>385.12966666666671</v>
      </c>
      <c r="H20" s="28">
        <f t="shared" si="0"/>
        <v>8.3534415252528582</v>
      </c>
      <c r="I20" s="27">
        <f t="shared" si="4"/>
        <v>6.1664907704255256</v>
      </c>
      <c r="J20" s="28">
        <f t="shared" si="1"/>
        <v>1.8337660781026726</v>
      </c>
      <c r="K20" s="27">
        <f t="shared" si="2"/>
        <v>1.7907186659331924</v>
      </c>
      <c r="L20" s="18"/>
    </row>
    <row r="21" spans="1:12">
      <c r="A21" s="16"/>
      <c r="B21" s="11" t="str">
        <f>+'[3]Población Bogotá'!J109</f>
        <v>Cúcuta</v>
      </c>
      <c r="C21" s="53">
        <f>+'[3]Población Bogotá'!K109</f>
        <v>325.45099999999996</v>
      </c>
      <c r="D21" s="53">
        <f>+'[3]Población Bogotá'!L109</f>
        <v>327.65866666666665</v>
      </c>
      <c r="E21" s="53">
        <f>+'[3]Población Bogotá'!M109</f>
        <v>318.74566666666669</v>
      </c>
      <c r="F21" s="53">
        <f>+'[3]Población Bogotá'!N109</f>
        <v>318.92433333333332</v>
      </c>
      <c r="G21" s="54">
        <f>+'[3]Población Bogotá'!O109</f>
        <v>347.6076666666666</v>
      </c>
      <c r="H21" s="28">
        <f t="shared" si="0"/>
        <v>8.9937738627657637</v>
      </c>
      <c r="I21" s="27">
        <f t="shared" si="4"/>
        <v>5.6053049610071959E-2</v>
      </c>
      <c r="J21" s="28">
        <f t="shared" si="1"/>
        <v>1.6551078838947426</v>
      </c>
      <c r="K21" s="27">
        <f t="shared" si="2"/>
        <v>1.6067590441482098</v>
      </c>
      <c r="L21" s="18"/>
    </row>
    <row r="22" spans="1:12">
      <c r="A22" s="16"/>
      <c r="B22" s="11" t="str">
        <f>+'[3]Población Bogotá'!J110</f>
        <v>Pereira</v>
      </c>
      <c r="C22" s="53">
        <f>+'[3]Población Bogotá'!K110</f>
        <v>243.52666666666667</v>
      </c>
      <c r="D22" s="53">
        <f>+'[3]Población Bogotá'!L110</f>
        <v>248.19833333333335</v>
      </c>
      <c r="E22" s="53">
        <f>+'[3]Población Bogotá'!M110</f>
        <v>242.29733333333331</v>
      </c>
      <c r="F22" s="53">
        <f>+'[3]Población Bogotá'!N110</f>
        <v>255.91099999999997</v>
      </c>
      <c r="G22" s="54">
        <f>+'[3]Población Bogotá'!O110</f>
        <v>282.61166666666668</v>
      </c>
      <c r="H22" s="28">
        <f t="shared" si="0"/>
        <v>10.433575214299772</v>
      </c>
      <c r="I22" s="27">
        <f t="shared" si="4"/>
        <v>5.618578826015419</v>
      </c>
      <c r="J22" s="28">
        <f t="shared" si="1"/>
        <v>1.3456342953136815</v>
      </c>
      <c r="K22" s="27">
        <f t="shared" si="2"/>
        <v>1.2892942644086292</v>
      </c>
      <c r="L22" s="18"/>
    </row>
    <row r="23" spans="1:12">
      <c r="A23" s="16"/>
      <c r="B23" s="11" t="str">
        <f>+'[3]Población Bogotá'!J111</f>
        <v>Ibagué</v>
      </c>
      <c r="C23" s="53">
        <f>+'[3]Población Bogotá'!K111</f>
        <v>224.58633333333333</v>
      </c>
      <c r="D23" s="53">
        <f>+'[3]Población Bogotá'!L111</f>
        <v>214.79733333333334</v>
      </c>
      <c r="E23" s="53">
        <f>+'[3]Población Bogotá'!M111</f>
        <v>222.34333333333333</v>
      </c>
      <c r="F23" s="53">
        <f>+'[3]Población Bogotá'!N111</f>
        <v>214.56533333333334</v>
      </c>
      <c r="G23" s="54">
        <f>+'[3]Población Bogotá'!O111</f>
        <v>247.36866666666666</v>
      </c>
      <c r="H23" s="28">
        <f t="shared" si="0"/>
        <v>15.28827272501303</v>
      </c>
      <c r="I23" s="27">
        <f t="shared" si="4"/>
        <v>-3.4981934845509155</v>
      </c>
      <c r="J23" s="28">
        <f t="shared" si="1"/>
        <v>1.1778273890061803</v>
      </c>
      <c r="K23" s="27">
        <f t="shared" si="2"/>
        <v>1.0809924294289515</v>
      </c>
      <c r="L23" s="18"/>
    </row>
    <row r="24" spans="1:12">
      <c r="A24" s="16"/>
      <c r="B24" s="11" t="str">
        <f>+'[3]Población Bogotá'!J112</f>
        <v>Villavicencio</v>
      </c>
      <c r="C24" s="53">
        <f>+'[3]Población Bogotá'!K112</f>
        <v>166.38433333333333</v>
      </c>
      <c r="D24" s="53">
        <f>+'[3]Población Bogotá'!L112</f>
        <v>174.26800000000003</v>
      </c>
      <c r="E24" s="53">
        <f>+'[3]Población Bogotá'!M112</f>
        <v>186.143</v>
      </c>
      <c r="F24" s="53">
        <f>+'[3]Población Bogotá'!N112</f>
        <v>184.16533333333334</v>
      </c>
      <c r="G24" s="54">
        <f>+'[3]Población Bogotá'!O112</f>
        <v>195.71799999999999</v>
      </c>
      <c r="H24" s="28">
        <f t="shared" si="0"/>
        <v>6.2729865917581229</v>
      </c>
      <c r="I24" s="27">
        <f t="shared" si="4"/>
        <v>-1.0624448228870653</v>
      </c>
      <c r="J24" s="28">
        <f t="shared" si="1"/>
        <v>0.93189660609742375</v>
      </c>
      <c r="K24" s="27">
        <f t="shared" si="2"/>
        <v>0.92783548956305129</v>
      </c>
      <c r="L24" s="18"/>
    </row>
    <row r="25" spans="1:12">
      <c r="A25" s="16"/>
      <c r="B25" s="11" t="str">
        <f>+'[3]Población Bogotá'!J113</f>
        <v>Santa Marta</v>
      </c>
      <c r="C25" s="53">
        <f>+'[3]Población Bogotá'!K113</f>
        <v>155.12633333333335</v>
      </c>
      <c r="D25" s="53">
        <f>+'[3]Población Bogotá'!L113</f>
        <v>155.34</v>
      </c>
      <c r="E25" s="53">
        <f>+'[3]Población Bogotá'!M113</f>
        <v>173.21366666666668</v>
      </c>
      <c r="F25" s="53">
        <f>+'[3]Población Bogotá'!N113</f>
        <v>175.14733333333334</v>
      </c>
      <c r="G25" s="54">
        <f>+'[3]Población Bogotá'!O113</f>
        <v>181.33266666666668</v>
      </c>
      <c r="H25" s="28">
        <f t="shared" si="0"/>
        <v>3.531503001282732</v>
      </c>
      <c r="I25" s="27">
        <f t="shared" si="4"/>
        <v>1.1163476323076793</v>
      </c>
      <c r="J25" s="28">
        <f t="shared" si="1"/>
        <v>0.86340191827661306</v>
      </c>
      <c r="K25" s="27">
        <f t="shared" si="2"/>
        <v>0.88240228944098942</v>
      </c>
      <c r="L25" s="18"/>
    </row>
    <row r="26" spans="1:12">
      <c r="A26" s="16"/>
      <c r="B26" s="11" t="str">
        <f>+'[3]Población Bogotá'!J114</f>
        <v>Manizales</v>
      </c>
      <c r="C26" s="53">
        <f>+'[3]Población Bogotá'!K114</f>
        <v>163.44466666666668</v>
      </c>
      <c r="D26" s="53">
        <f>+'[3]Población Bogotá'!L114</f>
        <v>152.56</v>
      </c>
      <c r="E26" s="53">
        <f>+'[3]Población Bogotá'!M114</f>
        <v>162.61633333333336</v>
      </c>
      <c r="F26" s="53">
        <f>+'[3]Población Bogotá'!N114</f>
        <v>162.54633333333334</v>
      </c>
      <c r="G26" s="54">
        <f>+'[3]Población Bogotá'!O114</f>
        <v>179.46600000000001</v>
      </c>
      <c r="H26" s="28">
        <f t="shared" si="0"/>
        <v>10.409134626229655</v>
      </c>
      <c r="I26" s="27">
        <f t="shared" si="4"/>
        <v>-4.3046106479682766E-2</v>
      </c>
      <c r="J26" s="28">
        <f t="shared" si="1"/>
        <v>0.85451392467673015</v>
      </c>
      <c r="K26" s="27">
        <f t="shared" si="2"/>
        <v>0.81891773025512726</v>
      </c>
      <c r="L26" s="18"/>
    </row>
    <row r="27" spans="1:12">
      <c r="A27" s="16"/>
      <c r="B27" s="11" t="str">
        <f>+'[3]Población Bogotá'!J115</f>
        <v>Pasto</v>
      </c>
      <c r="C27" s="53">
        <f>+'[3]Población Bogotá'!K115</f>
        <v>143.48833333333332</v>
      </c>
      <c r="D27" s="53">
        <f>+'[3]Población Bogotá'!L115</f>
        <v>142.26466666666667</v>
      </c>
      <c r="E27" s="53">
        <f>+'[3]Población Bogotá'!M115</f>
        <v>148.88433333333333</v>
      </c>
      <c r="F27" s="53">
        <f>+'[3]Población Bogotá'!N115</f>
        <v>153.48633333333331</v>
      </c>
      <c r="G27" s="54">
        <f>+'[3]Población Bogotá'!O115</f>
        <v>171.02700000000002</v>
      </c>
      <c r="H27" s="28">
        <f t="shared" si="0"/>
        <v>11.42816189932223</v>
      </c>
      <c r="I27" s="27">
        <f t="shared" si="4"/>
        <v>3.0909900974581905</v>
      </c>
      <c r="J27" s="28">
        <f t="shared" si="1"/>
        <v>0.81433225789668862</v>
      </c>
      <c r="K27" s="27">
        <f t="shared" si="2"/>
        <v>0.773272931729303</v>
      </c>
      <c r="L27" s="18"/>
    </row>
    <row r="28" spans="1:12">
      <c r="A28" s="16"/>
      <c r="B28" s="11" t="str">
        <f>+'[3]Población Bogotá'!J116</f>
        <v>Montería</v>
      </c>
      <c r="C28" s="53">
        <f>+'[3]Población Bogotá'!K116</f>
        <v>132.19133333333335</v>
      </c>
      <c r="D28" s="53">
        <f>+'[3]Población Bogotá'!L116</f>
        <v>138.83399999999997</v>
      </c>
      <c r="E28" s="53">
        <f>+'[3]Población Bogotá'!M116</f>
        <v>139.51233333333332</v>
      </c>
      <c r="F28" s="53">
        <f>+'[3]Población Bogotá'!N116</f>
        <v>144.76166666666668</v>
      </c>
      <c r="G28" s="54">
        <f>+'[3]Población Bogotá'!O116</f>
        <v>156.62933333333334</v>
      </c>
      <c r="H28" s="28">
        <f t="shared" si="0"/>
        <v>8.1980726941984994</v>
      </c>
      <c r="I28" s="27">
        <f t="shared" si="4"/>
        <v>3.7626303050865451</v>
      </c>
      <c r="J28" s="28">
        <f t="shared" si="1"/>
        <v>0.74577884583244991</v>
      </c>
      <c r="K28" s="27">
        <f t="shared" si="2"/>
        <v>0.72931756172875428</v>
      </c>
      <c r="L28" s="18"/>
    </row>
    <row r="29" spans="1:12">
      <c r="A29" s="16"/>
      <c r="B29" s="11" t="str">
        <f>+'[3]Población Bogotá'!J117</f>
        <v>Neiva</v>
      </c>
      <c r="C29" s="53">
        <f>+'[3]Población Bogotá'!K117</f>
        <v>126.90899999999999</v>
      </c>
      <c r="D29" s="53">
        <f>+'[3]Población Bogotá'!L117</f>
        <v>130.67266666666669</v>
      </c>
      <c r="E29" s="53">
        <f>+'[3]Población Bogotá'!M117</f>
        <v>134.84466666666665</v>
      </c>
      <c r="F29" s="53">
        <f>+'[3]Población Bogotá'!N117</f>
        <v>142.12233333333333</v>
      </c>
      <c r="G29" s="54">
        <f>+'[3]Población Bogotá'!O117</f>
        <v>152.23233333333334</v>
      </c>
      <c r="H29" s="28">
        <f t="shared" si="0"/>
        <v>7.1135899354312304</v>
      </c>
      <c r="I29" s="27">
        <f t="shared" si="4"/>
        <v>5.3970741643471376</v>
      </c>
      <c r="J29" s="28">
        <f t="shared" si="1"/>
        <v>0.72484285947958316</v>
      </c>
      <c r="K29" s="27">
        <f t="shared" si="2"/>
        <v>0.71602044933995812</v>
      </c>
      <c r="L29" s="18"/>
    </row>
    <row r="30" spans="1:12">
      <c r="A30" s="16"/>
      <c r="B30" s="11" t="str">
        <f>+'[3]Población Bogotá'!J118</f>
        <v>Valledupar</v>
      </c>
      <c r="C30" s="53">
        <f>+'[3]Población Bogotá'!K118</f>
        <v>118.94799999999999</v>
      </c>
      <c r="D30" s="53">
        <f>+'[3]Población Bogotá'!L118</f>
        <v>119.21333333333332</v>
      </c>
      <c r="E30" s="53">
        <f>+'[3]Población Bogotá'!M118</f>
        <v>143.50166666666667</v>
      </c>
      <c r="F30" s="53">
        <f>+'[3]Población Bogotá'!N118</f>
        <v>146.86233333333334</v>
      </c>
      <c r="G30" s="54">
        <f>+'[3]Población Bogotá'!O118</f>
        <v>147.99100000000001</v>
      </c>
      <c r="H30" s="28">
        <f t="shared" si="0"/>
        <v>0.76852017876152257</v>
      </c>
      <c r="I30" s="27">
        <f t="shared" si="4"/>
        <v>2.3419007909315948</v>
      </c>
      <c r="J30" s="28">
        <f t="shared" si="1"/>
        <v>0.70464806830727811</v>
      </c>
      <c r="K30" s="27">
        <f t="shared" si="2"/>
        <v>0.73990084062168082</v>
      </c>
      <c r="L30" s="18"/>
    </row>
    <row r="31" spans="1:12">
      <c r="A31" s="16"/>
      <c r="B31" s="11" t="str">
        <f>+'[3]Población Bogotá'!J119</f>
        <v>Armenia</v>
      </c>
      <c r="C31" s="53">
        <f>+'[3]Población Bogotá'!K119</f>
        <v>110.077</v>
      </c>
      <c r="D31" s="53">
        <f>+'[3]Población Bogotá'!L119</f>
        <v>107.21466666666667</v>
      </c>
      <c r="E31" s="53">
        <f>+'[3]Población Bogotá'!M119</f>
        <v>111.62866666666666</v>
      </c>
      <c r="F31" s="53">
        <f>+'[3]Población Bogotá'!N119</f>
        <v>117.99333333333334</v>
      </c>
      <c r="G31" s="54">
        <f>+'[3]Población Bogotá'!O119</f>
        <v>123.64766666666667</v>
      </c>
      <c r="H31" s="28">
        <f t="shared" si="0"/>
        <v>4.792078648511211</v>
      </c>
      <c r="I31" s="27">
        <f t="shared" si="4"/>
        <v>5.701641752715858</v>
      </c>
      <c r="J31" s="28">
        <f t="shared" si="1"/>
        <v>0.58873910891452097</v>
      </c>
      <c r="K31" s="27">
        <f t="shared" si="2"/>
        <v>0.59445716637863255</v>
      </c>
      <c r="L31" s="18"/>
    </row>
    <row r="32" spans="1:12">
      <c r="A32" s="16"/>
      <c r="B32" s="11" t="str">
        <f>+'[3]Población Bogotá'!J120</f>
        <v>Sincelejo</v>
      </c>
      <c r="C32" s="53">
        <f>+'[3]Población Bogotá'!K120</f>
        <v>93.498999999999981</v>
      </c>
      <c r="D32" s="53">
        <f>+'[3]Población Bogotá'!L120</f>
        <v>90.074000000000012</v>
      </c>
      <c r="E32" s="53">
        <f>+'[3]Población Bogotá'!M120</f>
        <v>91.036999999999992</v>
      </c>
      <c r="F32" s="53">
        <f>+'[3]Población Bogotá'!N120</f>
        <v>100.50600000000001</v>
      </c>
      <c r="G32" s="54">
        <f>+'[3]Población Bogotá'!O120</f>
        <v>105.97133333333333</v>
      </c>
      <c r="H32" s="28">
        <f t="shared" si="0"/>
        <v>5.4378179743829413</v>
      </c>
      <c r="I32" s="27">
        <f t="shared" si="4"/>
        <v>10.401265419554706</v>
      </c>
      <c r="J32" s="28">
        <f t="shared" si="1"/>
        <v>0.50457457094877389</v>
      </c>
      <c r="K32" s="27">
        <f t="shared" si="2"/>
        <v>0.50635498020270231</v>
      </c>
      <c r="L32" s="18"/>
    </row>
    <row r="33" spans="1:14">
      <c r="A33" s="16"/>
      <c r="B33" s="11" t="str">
        <f>+'[3]Población Bogotá'!J121</f>
        <v>Popayán</v>
      </c>
      <c r="C33" s="53">
        <f>+'[3]Población Bogotá'!K121</f>
        <v>94.341999999999999</v>
      </c>
      <c r="D33" s="53">
        <f>+'[3]Población Bogotá'!L121</f>
        <v>86.849333333333334</v>
      </c>
      <c r="E33" s="53">
        <f>+'[3]Población Bogotá'!M121</f>
        <v>95.594999999999999</v>
      </c>
      <c r="F33" s="53">
        <f>+'[3]Población Bogotá'!N121</f>
        <v>96.411999999999992</v>
      </c>
      <c r="G33" s="54">
        <f>+'[3]Población Bogotá'!O121</f>
        <v>96.087000000000003</v>
      </c>
      <c r="H33" s="28">
        <f t="shared" si="0"/>
        <v>-0.33709496743142831</v>
      </c>
      <c r="I33" s="27">
        <f t="shared" si="4"/>
        <v>0.85464720958208229</v>
      </c>
      <c r="J33" s="28">
        <f t="shared" si="1"/>
        <v>0.4575110576956804</v>
      </c>
      <c r="K33" s="27">
        <f t="shared" si="2"/>
        <v>0.48572917389312997</v>
      </c>
      <c r="L33" s="18"/>
    </row>
    <row r="34" spans="1:14">
      <c r="A34" s="16"/>
      <c r="B34" s="11" t="str">
        <f>+'[3]Población Bogotá'!J122</f>
        <v>Riohacha</v>
      </c>
      <c r="C34" s="53">
        <f>+'[3]Población Bogotá'!K122</f>
        <v>53.021666666666668</v>
      </c>
      <c r="D34" s="53">
        <f>+'[3]Población Bogotá'!L122</f>
        <v>52.700333333333333</v>
      </c>
      <c r="E34" s="53">
        <f>+'[3]Población Bogotá'!M122</f>
        <v>64.597999999999999</v>
      </c>
      <c r="F34" s="53">
        <f>+'[3]Población Bogotá'!N122</f>
        <v>71.544333333333341</v>
      </c>
      <c r="G34" s="54">
        <f>+'[3]Población Bogotá'!O122</f>
        <v>77.38666666666667</v>
      </c>
      <c r="H34" s="28">
        <f t="shared" si="0"/>
        <v>8.166032250399514</v>
      </c>
      <c r="I34" s="27">
        <f t="shared" si="4"/>
        <v>10.75317089280372</v>
      </c>
      <c r="J34" s="28">
        <f t="shared" si="1"/>
        <v>0.36847082038371182</v>
      </c>
      <c r="K34" s="27">
        <f t="shared" si="2"/>
        <v>0.36044444598944869</v>
      </c>
      <c r="L34" s="18"/>
    </row>
    <row r="35" spans="1:14">
      <c r="A35" s="16"/>
      <c r="B35" s="11" t="str">
        <f>+'[3]Población Bogotá'!J123</f>
        <v>Tunja</v>
      </c>
      <c r="C35" s="53">
        <f>+'[3]Población Bogotá'!K123</f>
        <v>63.383000000000003</v>
      </c>
      <c r="D35" s="53">
        <f>+'[3]Población Bogotá'!L123</f>
        <v>66.710999999999999</v>
      </c>
      <c r="E35" s="53">
        <f>+'[3]Población Bogotá'!M123</f>
        <v>68.423000000000002</v>
      </c>
      <c r="F35" s="53">
        <f>+'[3]Población Bogotá'!N123</f>
        <v>70.929333333333332</v>
      </c>
      <c r="G35" s="54">
        <f>+'[3]Población Bogotá'!O123</f>
        <v>74.14466666666668</v>
      </c>
      <c r="H35" s="28">
        <f t="shared" si="0"/>
        <v>4.5331503656221406</v>
      </c>
      <c r="I35" s="27">
        <f t="shared" si="4"/>
        <v>3.6629983095352925</v>
      </c>
      <c r="J35" s="28">
        <f t="shared" si="1"/>
        <v>0.35303428007077259</v>
      </c>
      <c r="K35" s="27">
        <f t="shared" si="2"/>
        <v>0.35734604079150362</v>
      </c>
      <c r="L35" s="18"/>
    </row>
    <row r="36" spans="1:14">
      <c r="A36" s="16"/>
      <c r="B36" s="11" t="str">
        <f>+'[3]Población Bogotá'!J124</f>
        <v>Florencia</v>
      </c>
      <c r="C36" s="53">
        <f>+'[3]Población Bogotá'!K124</f>
        <v>51.027333333333331</v>
      </c>
      <c r="D36" s="53">
        <f>+'[3]Población Bogotá'!L124</f>
        <v>47.427666666666674</v>
      </c>
      <c r="E36" s="53">
        <f>+'[3]Población Bogotá'!M124</f>
        <v>49.98266666666666</v>
      </c>
      <c r="F36" s="53">
        <f>+'[3]Población Bogotá'!N124</f>
        <v>52.57566666666667</v>
      </c>
      <c r="G36" s="54">
        <f>+'[3]Población Bogotá'!O124</f>
        <v>54.636666666666663</v>
      </c>
      <c r="H36" s="28">
        <f t="shared" si="0"/>
        <v>3.9200644150969577</v>
      </c>
      <c r="I36" s="27">
        <f t="shared" si="4"/>
        <v>5.1877984367914465</v>
      </c>
      <c r="J36" s="28">
        <f t="shared" si="1"/>
        <v>0.26014839838514037</v>
      </c>
      <c r="K36" s="27">
        <f t="shared" si="2"/>
        <v>0.26487921769987727</v>
      </c>
      <c r="L36" s="18"/>
    </row>
    <row r="37" spans="1:14">
      <c r="A37" s="16"/>
      <c r="B37" s="11" t="str">
        <f>+'[3]Población Bogotá'!J125</f>
        <v>Quibdó</v>
      </c>
      <c r="C37" s="53">
        <f>+'[3]Población Bogotá'!K125</f>
        <v>26.766999999999999</v>
      </c>
      <c r="D37" s="53">
        <f>+'[3]Población Bogotá'!L125</f>
        <v>29.457999999999998</v>
      </c>
      <c r="E37" s="53">
        <f>+'[3]Población Bogotá'!M125</f>
        <v>32.080999999999996</v>
      </c>
      <c r="F37" s="53">
        <f>+'[3]Población Bogotá'!N125</f>
        <v>35.325333333333333</v>
      </c>
      <c r="G37" s="54">
        <f>+'[3]Población Bogotá'!O125</f>
        <v>37.68866666666667</v>
      </c>
      <c r="H37" s="28">
        <f t="shared" si="0"/>
        <v>6.6901940061900866</v>
      </c>
      <c r="I37" s="27">
        <f t="shared" si="4"/>
        <v>10.112943278991725</v>
      </c>
      <c r="J37" s="28">
        <f t="shared" si="1"/>
        <v>0.17945176506506186</v>
      </c>
      <c r="K37" s="27">
        <f t="shared" si="2"/>
        <v>0.1779710510880331</v>
      </c>
      <c r="L37" s="18"/>
    </row>
    <row r="38" spans="1:14">
      <c r="A38" s="16"/>
      <c r="B38" s="11" t="str">
        <f>+'[3]Población Bogotá'!J126</f>
        <v>San Andrés</v>
      </c>
      <c r="C38" s="53">
        <f>+'[3]Población Bogotá'!K126</f>
        <v>21.542666666666666</v>
      </c>
      <c r="D38" s="53">
        <f>+'[3]Población Bogotá'!L126</f>
        <v>22.849</v>
      </c>
      <c r="E38" s="53">
        <f>+'[3]Población Bogotá'!M126</f>
        <v>23.849333333333334</v>
      </c>
      <c r="F38" s="53">
        <f>+'[3]Población Bogotá'!N126</f>
        <v>23.378</v>
      </c>
      <c r="G38" s="54">
        <f>+'[3]Población Bogotá'!O126</f>
        <v>25.221333333333334</v>
      </c>
      <c r="H38" s="28">
        <f t="shared" si="0"/>
        <v>7.8849060370148605</v>
      </c>
      <c r="I38" s="27">
        <f t="shared" si="4"/>
        <v>-1.9762956337004534</v>
      </c>
      <c r="J38" s="28">
        <f t="shared" si="1"/>
        <v>0.12008949066813047</v>
      </c>
      <c r="K38" s="27">
        <f t="shared" si="2"/>
        <v>0.11777970197977007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Marzo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1"/>
      <c r="B52" s="92"/>
      <c r="C52" s="91"/>
      <c r="D52" s="91"/>
      <c r="E52" s="91"/>
      <c r="F52" s="91"/>
      <c r="G52" s="91"/>
      <c r="H52" s="91"/>
      <c r="I52" s="91"/>
      <c r="J52" s="91"/>
      <c r="K52" s="91"/>
      <c r="L52" s="9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 codeName="Hoja21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8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168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+'[3]Población Bogotá'!J134</f>
        <v>Colombia</v>
      </c>
      <c r="C13" s="26">
        <f>+'[3]Población Bogotá'!K134</f>
        <v>1996.5869999999998</v>
      </c>
      <c r="D13" s="26">
        <f>+'[3]Población Bogotá'!L134</f>
        <v>2089.7089999999998</v>
      </c>
      <c r="E13" s="26">
        <f>+'[3]Población Bogotá'!M134</f>
        <v>2480.8733333333334</v>
      </c>
      <c r="F13" s="26">
        <f>+'[3]Población Bogotá'!N134</f>
        <v>2330.036333333333</v>
      </c>
      <c r="G13" s="26">
        <f>+'[3]Población Bogotá'!O134</f>
        <v>2157.704666666667</v>
      </c>
      <c r="H13" s="28">
        <f t="shared" ref="H13:H38" si="0">IF(OR(OR(G13=0,F13=0),G13=""),"",(G13/F13-1)*100)</f>
        <v>-7.3960935373110548</v>
      </c>
      <c r="I13" s="27">
        <f>IF(OR(OR(G13=0,F13=0),F13=""),"",(F13/E13-1)*100)</f>
        <v>-6.0799960229059309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905.30566666666687</v>
      </c>
      <c r="D14" s="25">
        <f t="shared" ref="D14:G14" si="3">D13-SUM(D15:D38)</f>
        <v>877.31866666666679</v>
      </c>
      <c r="E14" s="25">
        <f t="shared" si="3"/>
        <v>1048.4103333333333</v>
      </c>
      <c r="F14" s="25">
        <f t="shared" si="3"/>
        <v>986.31766666666613</v>
      </c>
      <c r="G14" s="26">
        <f t="shared" si="3"/>
        <v>866.52166666666676</v>
      </c>
      <c r="H14" s="28">
        <f t="shared" si="0"/>
        <v>-12.145782646767223</v>
      </c>
      <c r="I14" s="27">
        <f>IF(OR(OR(G14=0,F14=0),F14=""),"",(F14/E14-1)*100)</f>
        <v>-5.9225538601139771</v>
      </c>
      <c r="J14" s="28">
        <f t="shared" si="1"/>
        <v>40.15941940772246</v>
      </c>
      <c r="K14" s="27">
        <f t="shared" si="2"/>
        <v>42.330570238604274</v>
      </c>
      <c r="L14" s="18"/>
    </row>
    <row r="15" spans="1:15">
      <c r="A15" s="16"/>
      <c r="B15" s="12" t="str">
        <f>+'[3]Población Bogotá'!J135</f>
        <v>Bogotá</v>
      </c>
      <c r="C15" s="99">
        <f>+'[3]Población Bogotá'!K135</f>
        <v>324.03800000000001</v>
      </c>
      <c r="D15" s="99">
        <f>+'[3]Población Bogotá'!L135</f>
        <v>349.06700000000001</v>
      </c>
      <c r="E15" s="99">
        <f>+'[3]Población Bogotá'!M135</f>
        <v>430.55533333333341</v>
      </c>
      <c r="F15" s="99">
        <f>+'[3]Población Bogotá'!N135</f>
        <v>359.83166666666665</v>
      </c>
      <c r="G15" s="99">
        <f>+'[3]Población Bogotá'!O135</f>
        <v>343.88233333333329</v>
      </c>
      <c r="H15" s="48">
        <f t="shared" si="0"/>
        <v>-4.432442947859883</v>
      </c>
      <c r="I15" s="34">
        <f t="shared" ref="I15:I38" si="4">IF(OR(OR(G15=0,F15=0),F15=""),"",(F15/E15-1)*100)</f>
        <v>-16.426150413497009</v>
      </c>
      <c r="J15" s="48">
        <f t="shared" si="1"/>
        <v>15.937414357293871</v>
      </c>
      <c r="K15" s="34">
        <f t="shared" si="2"/>
        <v>15.443178353871165</v>
      </c>
      <c r="L15" s="18"/>
      <c r="N15" s="23" t="s">
        <v>2</v>
      </c>
      <c r="O15" s="32">
        <f>J15</f>
        <v>15.937414357293871</v>
      </c>
    </row>
    <row r="16" spans="1:15">
      <c r="A16" s="16"/>
      <c r="B16" s="11" t="str">
        <f>+'[3]Población Bogotá'!J136</f>
        <v>Medellín</v>
      </c>
      <c r="C16" s="53">
        <f>+'[3]Población Bogotá'!K136</f>
        <v>171.69733333333332</v>
      </c>
      <c r="D16" s="53">
        <f>+'[3]Población Bogotá'!L136</f>
        <v>206.12900000000002</v>
      </c>
      <c r="E16" s="53">
        <f>+'[3]Población Bogotá'!M136</f>
        <v>251.54866666666666</v>
      </c>
      <c r="F16" s="53">
        <f>+'[3]Población Bogotá'!N136</f>
        <v>230.65533333333335</v>
      </c>
      <c r="G16" s="54">
        <f>+'[3]Población Bogotá'!O136</f>
        <v>211.65633333333335</v>
      </c>
      <c r="H16" s="28">
        <f t="shared" si="0"/>
        <v>-8.2369654000341015</v>
      </c>
      <c r="I16" s="27">
        <f t="shared" si="4"/>
        <v>-8.305881168123852</v>
      </c>
      <c r="J16" s="28">
        <f t="shared" si="1"/>
        <v>9.809328246034287</v>
      </c>
      <c r="K16" s="27">
        <f t="shared" si="2"/>
        <v>9.8992161638681182</v>
      </c>
      <c r="L16" s="18"/>
      <c r="N16" s="23" t="s">
        <v>12</v>
      </c>
      <c r="O16" s="32">
        <f>100-O15</f>
        <v>84.062585642706125</v>
      </c>
    </row>
    <row r="17" spans="1:12">
      <c r="A17" s="16"/>
      <c r="B17" s="11" t="str">
        <f>+'[3]Población Bogotá'!J137</f>
        <v>Cali</v>
      </c>
      <c r="C17" s="53">
        <f>+'[3]Población Bogotá'!K137</f>
        <v>120.19066666666667</v>
      </c>
      <c r="D17" s="53">
        <f>+'[3]Población Bogotá'!L137</f>
        <v>148.56833333333333</v>
      </c>
      <c r="E17" s="53">
        <f>+'[3]Población Bogotá'!M137</f>
        <v>169.18366666666668</v>
      </c>
      <c r="F17" s="53">
        <f>+'[3]Población Bogotá'!N137</f>
        <v>172.58433333333335</v>
      </c>
      <c r="G17" s="54">
        <f>+'[3]Población Bogotá'!O137</f>
        <v>183.36466666666669</v>
      </c>
      <c r="H17" s="28">
        <f t="shared" si="0"/>
        <v>6.2464147962445482</v>
      </c>
      <c r="I17" s="27">
        <f t="shared" si="4"/>
        <v>2.0100443108180155</v>
      </c>
      <c r="J17" s="28">
        <f t="shared" si="1"/>
        <v>8.4981355187008916</v>
      </c>
      <c r="K17" s="27">
        <f t="shared" si="2"/>
        <v>7.4069374311616611</v>
      </c>
      <c r="L17" s="18"/>
    </row>
    <row r="18" spans="1:12">
      <c r="A18" s="16"/>
      <c r="B18" s="11" t="str">
        <f>+'[3]Población Bogotá'!J138</f>
        <v>Barranquilla</v>
      </c>
      <c r="C18" s="53">
        <f>+'[3]Población Bogotá'!K138</f>
        <v>71.771000000000001</v>
      </c>
      <c r="D18" s="53">
        <f>+'[3]Población Bogotá'!L138</f>
        <v>78.578333333333333</v>
      </c>
      <c r="E18" s="53">
        <f>+'[3]Población Bogotá'!M138</f>
        <v>79.114666666666665</v>
      </c>
      <c r="F18" s="53">
        <f>+'[3]Población Bogotá'!N138</f>
        <v>74.696333333333328</v>
      </c>
      <c r="G18" s="54">
        <f>+'[3]Población Bogotá'!O138</f>
        <v>73.12133333333334</v>
      </c>
      <c r="H18" s="28">
        <f t="shared" si="0"/>
        <v>-2.1085372329743834</v>
      </c>
      <c r="I18" s="27">
        <f t="shared" si="4"/>
        <v>-5.5847209114197156</v>
      </c>
      <c r="J18" s="28">
        <f t="shared" si="1"/>
        <v>3.3888480876437517</v>
      </c>
      <c r="K18" s="27">
        <f t="shared" si="2"/>
        <v>3.2058012257033477</v>
      </c>
      <c r="L18" s="18"/>
    </row>
    <row r="19" spans="1:12">
      <c r="A19" s="16"/>
      <c r="B19" s="11" t="str">
        <f>+'[3]Población Bogotá'!J139</f>
        <v>Bucaramanga</v>
      </c>
      <c r="C19" s="53">
        <f>+'[3]Población Bogotá'!K139</f>
        <v>34.823666666666668</v>
      </c>
      <c r="D19" s="53">
        <f>+'[3]Población Bogotá'!L139</f>
        <v>38.301666666666669</v>
      </c>
      <c r="E19" s="53">
        <f>+'[3]Población Bogotá'!M139</f>
        <v>47.532000000000004</v>
      </c>
      <c r="F19" s="53">
        <f>+'[3]Población Bogotá'!N139</f>
        <v>59.276333333333334</v>
      </c>
      <c r="G19" s="54">
        <f>+'[3]Población Bogotá'!O139</f>
        <v>55.755000000000003</v>
      </c>
      <c r="H19" s="28">
        <f t="shared" si="0"/>
        <v>-5.940538382378568</v>
      </c>
      <c r="I19" s="27">
        <f t="shared" si="4"/>
        <v>24.70826671154871</v>
      </c>
      <c r="J19" s="28">
        <f t="shared" si="1"/>
        <v>2.5839958944026011</v>
      </c>
      <c r="K19" s="27">
        <f t="shared" si="2"/>
        <v>2.5440089703894464</v>
      </c>
      <c r="L19" s="18"/>
    </row>
    <row r="20" spans="1:12">
      <c r="A20" s="16"/>
      <c r="B20" s="11" t="str">
        <f>+'[3]Población Bogotá'!J140</f>
        <v>Cúcuta</v>
      </c>
      <c r="C20" s="53">
        <f>+'[3]Población Bogotá'!K140</f>
        <v>27.749000000000006</v>
      </c>
      <c r="D20" s="53">
        <f>+'[3]Población Bogotá'!L140</f>
        <v>29.157666666666668</v>
      </c>
      <c r="E20" s="53">
        <f>+'[3]Población Bogotá'!M140</f>
        <v>40.22</v>
      </c>
      <c r="F20" s="53">
        <f>+'[3]Población Bogotá'!N140</f>
        <v>48.488</v>
      </c>
      <c r="G20" s="54">
        <f>+'[3]Población Bogotá'!O140</f>
        <v>53.73</v>
      </c>
      <c r="H20" s="28">
        <f t="shared" si="0"/>
        <v>10.810922290051138</v>
      </c>
      <c r="I20" s="27">
        <f t="shared" si="4"/>
        <v>20.556936847339635</v>
      </c>
      <c r="J20" s="28">
        <f t="shared" si="1"/>
        <v>2.4901461645816831</v>
      </c>
      <c r="K20" s="27">
        <f t="shared" si="2"/>
        <v>2.0809975924552826</v>
      </c>
      <c r="L20" s="18"/>
    </row>
    <row r="21" spans="1:12">
      <c r="A21" s="16"/>
      <c r="B21" s="11" t="str">
        <f>+'[3]Población Bogotá'!J141</f>
        <v>Pereira</v>
      </c>
      <c r="C21" s="53">
        <f>+'[3]Población Bogotá'!K141</f>
        <v>32.596666666666664</v>
      </c>
      <c r="D21" s="53">
        <f>+'[3]Población Bogotá'!L141</f>
        <v>36.108333333333334</v>
      </c>
      <c r="E21" s="53">
        <f>+'[3]Población Bogotá'!M141</f>
        <v>65.172333333333327</v>
      </c>
      <c r="F21" s="53">
        <f>+'[3]Población Bogotá'!N141</f>
        <v>57.49133333333333</v>
      </c>
      <c r="G21" s="54">
        <f>+'[3]Población Bogotá'!O141</f>
        <v>49.892333333333333</v>
      </c>
      <c r="H21" s="28">
        <f t="shared" si="0"/>
        <v>-13.217644398576011</v>
      </c>
      <c r="I21" s="27">
        <f t="shared" si="4"/>
        <v>-11.78567592587857</v>
      </c>
      <c r="J21" s="28">
        <f t="shared" si="1"/>
        <v>2.3122874091202466</v>
      </c>
      <c r="K21" s="27">
        <f t="shared" si="2"/>
        <v>2.4674007229357939</v>
      </c>
      <c r="L21" s="18"/>
    </row>
    <row r="22" spans="1:12">
      <c r="A22" s="16"/>
      <c r="B22" s="11" t="str">
        <f>+'[3]Población Bogotá'!J142</f>
        <v>Ibagué</v>
      </c>
      <c r="C22" s="53">
        <f>+'[3]Población Bogotá'!K142</f>
        <v>34.19466666666667</v>
      </c>
      <c r="D22" s="53">
        <f>+'[3]Población Bogotá'!L142</f>
        <v>49.284333333333336</v>
      </c>
      <c r="E22" s="53">
        <f>+'[3]Población Bogotá'!M142</f>
        <v>41.365333333333332</v>
      </c>
      <c r="F22" s="53">
        <f>+'[3]Población Bogotá'!N142</f>
        <v>49.247666666666667</v>
      </c>
      <c r="G22" s="54">
        <f>+'[3]Población Bogotá'!O142</f>
        <v>45.526333333333334</v>
      </c>
      <c r="H22" s="28">
        <f t="shared" si="0"/>
        <v>-7.556364768550794</v>
      </c>
      <c r="I22" s="27">
        <f t="shared" si="4"/>
        <v>19.055408715832911</v>
      </c>
      <c r="J22" s="28">
        <f t="shared" si="1"/>
        <v>2.1099427570717895</v>
      </c>
      <c r="K22" s="27">
        <f t="shared" si="2"/>
        <v>2.1136008036498435</v>
      </c>
      <c r="L22" s="18"/>
    </row>
    <row r="23" spans="1:12">
      <c r="A23" s="16"/>
      <c r="B23" s="11" t="str">
        <f>+'[3]Población Bogotá'!J143</f>
        <v>Cartagena</v>
      </c>
      <c r="C23" s="53">
        <f>+'[3]Población Bogotá'!K143</f>
        <v>50.468666666666671</v>
      </c>
      <c r="D23" s="53">
        <f>+'[3]Población Bogotá'!L143</f>
        <v>37.987666666666662</v>
      </c>
      <c r="E23" s="53">
        <f>+'[3]Población Bogotá'!M143</f>
        <v>53.580999999999996</v>
      </c>
      <c r="F23" s="53">
        <f>+'[3]Población Bogotá'!N143</f>
        <v>36.042666666666669</v>
      </c>
      <c r="G23" s="54">
        <f>+'[3]Población Bogotá'!O143</f>
        <v>40.876666666666665</v>
      </c>
      <c r="H23" s="28">
        <f t="shared" si="0"/>
        <v>13.411882213672666</v>
      </c>
      <c r="I23" s="27">
        <f t="shared" si="4"/>
        <v>-32.73237403806074</v>
      </c>
      <c r="J23" s="28">
        <f t="shared" si="1"/>
        <v>1.8944514185908046</v>
      </c>
      <c r="K23" s="27">
        <f t="shared" si="2"/>
        <v>1.5468714436355717</v>
      </c>
      <c r="L23" s="18"/>
    </row>
    <row r="24" spans="1:12">
      <c r="A24" s="16"/>
      <c r="B24" s="11" t="str">
        <f>+'[3]Población Bogotá'!J144</f>
        <v>Armenia</v>
      </c>
      <c r="C24" s="53">
        <f>+'[3]Población Bogotá'!K144</f>
        <v>18.135666666666665</v>
      </c>
      <c r="D24" s="53">
        <f>+'[3]Población Bogotá'!L144</f>
        <v>19.809999999999999</v>
      </c>
      <c r="E24" s="53">
        <f>+'[3]Población Bogotá'!M144</f>
        <v>23.507000000000001</v>
      </c>
      <c r="F24" s="53">
        <f>+'[3]Población Bogotá'!N144</f>
        <v>24.13</v>
      </c>
      <c r="G24" s="54">
        <f>+'[3]Población Bogotá'!O144</f>
        <v>22.753666666666664</v>
      </c>
      <c r="H24" s="28">
        <f t="shared" si="0"/>
        <v>-5.703826495372299</v>
      </c>
      <c r="I24" s="27">
        <f t="shared" si="4"/>
        <v>2.650274386352991</v>
      </c>
      <c r="J24" s="28">
        <f t="shared" si="1"/>
        <v>1.054531095852784</v>
      </c>
      <c r="K24" s="27">
        <f t="shared" si="2"/>
        <v>1.0356061686591727</v>
      </c>
      <c r="L24" s="18"/>
    </row>
    <row r="25" spans="1:12">
      <c r="A25" s="16"/>
      <c r="B25" s="11" t="str">
        <f>+'[3]Población Bogotá'!J145</f>
        <v>Pasto</v>
      </c>
      <c r="C25" s="53">
        <f>+'[3]Población Bogotá'!K145</f>
        <v>21.724333333333334</v>
      </c>
      <c r="D25" s="53">
        <f>+'[3]Población Bogotá'!L145</f>
        <v>20.959</v>
      </c>
      <c r="E25" s="53">
        <f>+'[3]Población Bogotá'!M145</f>
        <v>32.402333333333331</v>
      </c>
      <c r="F25" s="53">
        <f>+'[3]Población Bogotá'!N145</f>
        <v>26.928666666666668</v>
      </c>
      <c r="G25" s="54">
        <f>+'[3]Población Bogotá'!O145</f>
        <v>22.503666666666664</v>
      </c>
      <c r="H25" s="28">
        <f t="shared" si="0"/>
        <v>-16.432302626692763</v>
      </c>
      <c r="I25" s="27">
        <f t="shared" si="4"/>
        <v>-16.89281636096165</v>
      </c>
      <c r="J25" s="28">
        <f t="shared" si="1"/>
        <v>1.0429447094551398</v>
      </c>
      <c r="K25" s="27">
        <f t="shared" si="2"/>
        <v>1.155718744872219</v>
      </c>
      <c r="L25" s="18"/>
    </row>
    <row r="26" spans="1:12">
      <c r="A26" s="16"/>
      <c r="B26" s="11" t="str">
        <f>+'[3]Población Bogotá'!J146</f>
        <v>Manizales</v>
      </c>
      <c r="C26" s="53">
        <f>+'[3]Población Bogotá'!K146</f>
        <v>21.933333333333337</v>
      </c>
      <c r="D26" s="53">
        <f>+'[3]Población Bogotá'!L146</f>
        <v>26.187666666666669</v>
      </c>
      <c r="E26" s="53">
        <f>+'[3]Población Bogotá'!M146</f>
        <v>32.494999999999997</v>
      </c>
      <c r="F26" s="53">
        <f>+'[3]Población Bogotá'!N146</f>
        <v>29.527000000000001</v>
      </c>
      <c r="G26" s="54">
        <f>+'[3]Población Bogotá'!O146</f>
        <v>22.183666666666664</v>
      </c>
      <c r="H26" s="28">
        <f t="shared" si="0"/>
        <v>-24.869893092198115</v>
      </c>
      <c r="I26" s="27">
        <f t="shared" si="4"/>
        <v>-9.1337128789044328</v>
      </c>
      <c r="J26" s="28">
        <f t="shared" si="1"/>
        <v>1.0281141348661553</v>
      </c>
      <c r="K26" s="27">
        <f t="shared" si="2"/>
        <v>1.2672334580190383</v>
      </c>
      <c r="L26" s="18"/>
    </row>
    <row r="27" spans="1:12">
      <c r="A27" s="16"/>
      <c r="B27" s="11" t="str">
        <f>+'[3]Población Bogotá'!J147</f>
        <v>Villavicencio</v>
      </c>
      <c r="C27" s="53">
        <f>+'[3]Población Bogotá'!K147</f>
        <v>19.982666666666663</v>
      </c>
      <c r="D27" s="53">
        <f>+'[3]Población Bogotá'!L147</f>
        <v>19.475999999999999</v>
      </c>
      <c r="E27" s="53">
        <f>+'[3]Población Bogotá'!M147</f>
        <v>20.300666666666668</v>
      </c>
      <c r="F27" s="53">
        <f>+'[3]Población Bogotá'!N147</f>
        <v>24.926666666666666</v>
      </c>
      <c r="G27" s="54">
        <f>+'[3]Población Bogotá'!O147</f>
        <v>22.018666666666665</v>
      </c>
      <c r="H27" s="28">
        <f t="shared" si="0"/>
        <v>-11.666220914683079</v>
      </c>
      <c r="I27" s="27">
        <f t="shared" si="4"/>
        <v>22.787428984269798</v>
      </c>
      <c r="J27" s="28">
        <f t="shared" si="1"/>
        <v>1.0204671198437103</v>
      </c>
      <c r="K27" s="27">
        <f t="shared" si="2"/>
        <v>1.0697973379242012</v>
      </c>
      <c r="L27" s="18"/>
    </row>
    <row r="28" spans="1:12">
      <c r="A28" s="16"/>
      <c r="B28" s="11" t="str">
        <f>+'[3]Población Bogotá'!J148</f>
        <v>Santa Marta</v>
      </c>
      <c r="C28" s="53">
        <f>+'[3]Población Bogotá'!K148</f>
        <v>19.882666666666669</v>
      </c>
      <c r="D28" s="53">
        <f>+'[3]Población Bogotá'!L148</f>
        <v>29.586333333333332</v>
      </c>
      <c r="E28" s="53">
        <f>+'[3]Población Bogotá'!M148</f>
        <v>17.612666666666669</v>
      </c>
      <c r="F28" s="53">
        <f>+'[3]Población Bogotá'!N148</f>
        <v>19.187333333333331</v>
      </c>
      <c r="G28" s="54">
        <f>+'[3]Población Bogotá'!O148</f>
        <v>19.995333333333335</v>
      </c>
      <c r="H28" s="28">
        <f t="shared" si="0"/>
        <v>4.211111497168285</v>
      </c>
      <c r="I28" s="27">
        <f t="shared" si="4"/>
        <v>8.9405352208637545</v>
      </c>
      <c r="J28" s="28">
        <f t="shared" si="1"/>
        <v>0.92669463259877694</v>
      </c>
      <c r="K28" s="27">
        <f t="shared" si="2"/>
        <v>0.82347785993036737</v>
      </c>
      <c r="L28" s="18"/>
    </row>
    <row r="29" spans="1:12">
      <c r="A29" s="16"/>
      <c r="B29" s="11" t="str">
        <f>+'[3]Población Bogotá'!J149</f>
        <v>Montería</v>
      </c>
      <c r="C29" s="53">
        <f>+'[3]Población Bogotá'!K149</f>
        <v>16.784666666666666</v>
      </c>
      <c r="D29" s="53">
        <f>+'[3]Población Bogotá'!L149</f>
        <v>21.35</v>
      </c>
      <c r="E29" s="53">
        <f>+'[3]Población Bogotá'!M149</f>
        <v>25.933000000000003</v>
      </c>
      <c r="F29" s="53">
        <f>+'[3]Población Bogotá'!N149</f>
        <v>24.777666666666665</v>
      </c>
      <c r="G29" s="54">
        <f>+'[3]Población Bogotá'!O149</f>
        <v>19.701666666666664</v>
      </c>
      <c r="H29" s="28">
        <f t="shared" si="0"/>
        <v>-20.486190521033731</v>
      </c>
      <c r="I29" s="27">
        <f t="shared" si="4"/>
        <v>-4.455070116582494</v>
      </c>
      <c r="J29" s="28">
        <f t="shared" si="1"/>
        <v>0.91308449071034414</v>
      </c>
      <c r="K29" s="27">
        <f t="shared" si="2"/>
        <v>1.0634025878566415</v>
      </c>
      <c r="L29" s="18"/>
    </row>
    <row r="30" spans="1:12">
      <c r="A30" s="16"/>
      <c r="B30" s="11" t="str">
        <f>+'[3]Población Bogotá'!J150</f>
        <v>Popayán</v>
      </c>
      <c r="C30" s="53">
        <f>+'[3]Población Bogotá'!K150</f>
        <v>21.783666666666665</v>
      </c>
      <c r="D30" s="53">
        <f>+'[3]Población Bogotá'!L150</f>
        <v>23.606666666666669</v>
      </c>
      <c r="E30" s="53">
        <f>+'[3]Población Bogotá'!M150</f>
        <v>19.606666666666666</v>
      </c>
      <c r="F30" s="53">
        <f>+'[3]Población Bogotá'!N150</f>
        <v>18.127333333333336</v>
      </c>
      <c r="G30" s="54">
        <f>+'[3]Población Bogotá'!O150</f>
        <v>19.116333333333333</v>
      </c>
      <c r="H30" s="28">
        <f t="shared" si="0"/>
        <v>5.4558493619212056</v>
      </c>
      <c r="I30" s="27">
        <f t="shared" si="4"/>
        <v>-7.5450527031621695</v>
      </c>
      <c r="J30" s="28">
        <f t="shared" si="1"/>
        <v>0.88595689802466004</v>
      </c>
      <c r="K30" s="27">
        <f t="shared" si="2"/>
        <v>0.77798500710074792</v>
      </c>
      <c r="L30" s="18"/>
    </row>
    <row r="31" spans="1:12">
      <c r="A31" s="16"/>
      <c r="B31" s="11" t="str">
        <f>+'[3]Población Bogotá'!J151</f>
        <v>Valledupar</v>
      </c>
      <c r="C31" s="53">
        <f>+'[3]Población Bogotá'!K151</f>
        <v>17.867333333333331</v>
      </c>
      <c r="D31" s="53">
        <f>+'[3]Población Bogotá'!L151</f>
        <v>14.911666666666667</v>
      </c>
      <c r="E31" s="53">
        <f>+'[3]Población Bogotá'!M151</f>
        <v>17.172000000000001</v>
      </c>
      <c r="F31" s="53">
        <f>+'[3]Población Bogotá'!N151</f>
        <v>19.420333333333332</v>
      </c>
      <c r="G31" s="54">
        <f>+'[3]Población Bogotá'!O151</f>
        <v>17.816333333333333</v>
      </c>
      <c r="H31" s="28">
        <f t="shared" si="0"/>
        <v>-8.2593844939153112</v>
      </c>
      <c r="I31" s="27">
        <f t="shared" si="4"/>
        <v>13.09301964438232</v>
      </c>
      <c r="J31" s="28">
        <f t="shared" si="1"/>
        <v>0.82570768875691036</v>
      </c>
      <c r="K31" s="27">
        <f t="shared" si="2"/>
        <v>0.83347770399574606</v>
      </c>
      <c r="L31" s="18"/>
    </row>
    <row r="32" spans="1:12">
      <c r="A32" s="16"/>
      <c r="B32" s="11" t="str">
        <f>+'[3]Población Bogotá'!J152</f>
        <v>Neiva</v>
      </c>
      <c r="C32" s="53">
        <f>+'[3]Población Bogotá'!K152</f>
        <v>18.018666666666665</v>
      </c>
      <c r="D32" s="53">
        <f>+'[3]Población Bogotá'!L152</f>
        <v>20.783000000000001</v>
      </c>
      <c r="E32" s="53">
        <f>+'[3]Población Bogotá'!M152</f>
        <v>19.798999999999999</v>
      </c>
      <c r="F32" s="53">
        <f>+'[3]Población Bogotá'!N152</f>
        <v>18.486333333333331</v>
      </c>
      <c r="G32" s="54">
        <f>+'[3]Población Bogotá'!O152</f>
        <v>16.942333333333334</v>
      </c>
      <c r="H32" s="28">
        <f t="shared" si="0"/>
        <v>-8.3521159775689959</v>
      </c>
      <c r="I32" s="27">
        <f t="shared" si="4"/>
        <v>-6.6299644763203602</v>
      </c>
      <c r="J32" s="28">
        <f t="shared" si="1"/>
        <v>0.78520168191074635</v>
      </c>
      <c r="K32" s="27">
        <f t="shared" si="2"/>
        <v>0.79339249216285457</v>
      </c>
      <c r="L32" s="18"/>
    </row>
    <row r="33" spans="1:14">
      <c r="A33" s="16"/>
      <c r="B33" s="11" t="str">
        <f>+'[3]Población Bogotá'!J153</f>
        <v>Sincelejo</v>
      </c>
      <c r="C33" s="53">
        <f>+'[3]Población Bogotá'!K153</f>
        <v>12.357333333333335</v>
      </c>
      <c r="D33" s="53">
        <f>+'[3]Población Bogotá'!L153</f>
        <v>10.126666666666667</v>
      </c>
      <c r="E33" s="53">
        <f>+'[3]Población Bogotá'!M153</f>
        <v>11.209333333333333</v>
      </c>
      <c r="F33" s="53">
        <f>+'[3]Población Bogotá'!N153</f>
        <v>14.662666666666667</v>
      </c>
      <c r="G33" s="54">
        <f>+'[3]Población Bogotá'!O153</f>
        <v>14.758333333333333</v>
      </c>
      <c r="H33" s="28">
        <f t="shared" si="0"/>
        <v>0.65245066836410182</v>
      </c>
      <c r="I33" s="27">
        <f t="shared" si="4"/>
        <v>30.807660283097427</v>
      </c>
      <c r="J33" s="28">
        <f t="shared" si="1"/>
        <v>0.68398301034092701</v>
      </c>
      <c r="K33" s="27">
        <f t="shared" si="2"/>
        <v>0.62928918561928016</v>
      </c>
      <c r="L33" s="18"/>
    </row>
    <row r="34" spans="1:14">
      <c r="A34" s="16"/>
      <c r="B34" s="11" t="str">
        <f>+'[3]Población Bogotá'!J154</f>
        <v>Tunja</v>
      </c>
      <c r="C34" s="53">
        <f>+'[3]Población Bogotá'!K154</f>
        <v>7.3276666666666666</v>
      </c>
      <c r="D34" s="53">
        <f>+'[3]Población Bogotá'!L154</f>
        <v>8.6476666666666677</v>
      </c>
      <c r="E34" s="53">
        <f>+'[3]Población Bogotá'!M154</f>
        <v>8.913666666666666</v>
      </c>
      <c r="F34" s="53">
        <f>+'[3]Población Bogotá'!N154</f>
        <v>8.68</v>
      </c>
      <c r="G34" s="54">
        <f>+'[3]Población Bogotá'!O154</f>
        <v>9.202</v>
      </c>
      <c r="H34" s="28">
        <f t="shared" si="0"/>
        <v>6.013824884792629</v>
      </c>
      <c r="I34" s="27">
        <f t="shared" si="4"/>
        <v>-2.6214427283945962</v>
      </c>
      <c r="J34" s="28">
        <f t="shared" si="1"/>
        <v>0.42647171052448629</v>
      </c>
      <c r="K34" s="27">
        <f t="shared" si="2"/>
        <v>0.37252637977462155</v>
      </c>
      <c r="L34" s="18"/>
    </row>
    <row r="35" spans="1:14">
      <c r="A35" s="16"/>
      <c r="B35" s="11" t="str">
        <f>+'[3]Población Bogotá'!J155</f>
        <v>Riohacha</v>
      </c>
      <c r="C35" s="53">
        <f>+'[3]Población Bogotá'!K155</f>
        <v>9.9416666666666682</v>
      </c>
      <c r="D35" s="53">
        <f>+'[3]Población Bogotá'!L155</f>
        <v>10.209333333333333</v>
      </c>
      <c r="E35" s="53">
        <f>+'[3]Población Bogotá'!M155</f>
        <v>9.129666666666667</v>
      </c>
      <c r="F35" s="53">
        <f>+'[3]Población Bogotá'!N155</f>
        <v>8.8239999999999998</v>
      </c>
      <c r="G35" s="54">
        <f>+'[3]Población Bogotá'!O155</f>
        <v>8.697000000000001</v>
      </c>
      <c r="H35" s="28">
        <f t="shared" si="0"/>
        <v>-1.4392565729827611</v>
      </c>
      <c r="I35" s="27">
        <f t="shared" si="4"/>
        <v>-3.3480594399211472</v>
      </c>
      <c r="J35" s="28">
        <f t="shared" si="1"/>
        <v>0.40306721000124512</v>
      </c>
      <c r="K35" s="27">
        <f t="shared" si="2"/>
        <v>0.37870654091373973</v>
      </c>
      <c r="L35" s="18"/>
    </row>
    <row r="36" spans="1:14">
      <c r="A36" s="16"/>
      <c r="B36" s="11" t="str">
        <f>+'[3]Población Bogotá'!J156</f>
        <v>Florencia</v>
      </c>
      <c r="C36" s="53">
        <f>+'[3]Población Bogotá'!K156</f>
        <v>6.9466666666666663</v>
      </c>
      <c r="D36" s="53">
        <f>+'[3]Población Bogotá'!L156</f>
        <v>5.4669999999999996</v>
      </c>
      <c r="E36" s="53">
        <f>+'[3]Población Bogotá'!M156</f>
        <v>5.9710000000000001</v>
      </c>
      <c r="F36" s="53">
        <f>+'[3]Población Bogotá'!N156</f>
        <v>7.3953333333333333</v>
      </c>
      <c r="G36" s="54">
        <f>+'[3]Población Bogotá'!O156</f>
        <v>8.1496666666666666</v>
      </c>
      <c r="H36" s="28">
        <f t="shared" si="0"/>
        <v>10.200126205715311</v>
      </c>
      <c r="I36" s="27">
        <f t="shared" si="4"/>
        <v>23.854184112097364</v>
      </c>
      <c r="J36" s="28">
        <f t="shared" si="1"/>
        <v>0.3777007480480028</v>
      </c>
      <c r="K36" s="27">
        <f t="shared" si="2"/>
        <v>0.31739133109369261</v>
      </c>
      <c r="L36" s="18"/>
    </row>
    <row r="37" spans="1:14">
      <c r="A37" s="16"/>
      <c r="B37" s="11" t="str">
        <f>+'[3]Población Bogotá'!J157</f>
        <v>Quibdó</v>
      </c>
      <c r="C37" s="53">
        <f>+'[3]Población Bogotá'!K157</f>
        <v>8.1859999999999999</v>
      </c>
      <c r="D37" s="53">
        <f>+'[3]Población Bogotá'!L157</f>
        <v>6.0363333333333324</v>
      </c>
      <c r="E37" s="53">
        <f>+'[3]Población Bogotá'!M157</f>
        <v>7.7516666666666678</v>
      </c>
      <c r="F37" s="53">
        <f>+'[3]Población Bogotá'!N157</f>
        <v>8.2456666666666667</v>
      </c>
      <c r="G37" s="54">
        <f>+'[3]Población Bogotá'!O157</f>
        <v>7.4016666666666664</v>
      </c>
      <c r="H37" s="28">
        <f t="shared" si="0"/>
        <v>-10.235679346727578</v>
      </c>
      <c r="I37" s="27">
        <f t="shared" si="4"/>
        <v>6.3728230488066862</v>
      </c>
      <c r="J37" s="28">
        <f t="shared" si="1"/>
        <v>0.34303427994625146</v>
      </c>
      <c r="K37" s="27">
        <f t="shared" si="2"/>
        <v>0.35388575485732776</v>
      </c>
      <c r="L37" s="18"/>
    </row>
    <row r="38" spans="1:14">
      <c r="A38" s="16"/>
      <c r="B38" s="11" t="str">
        <f>+'[3]Población Bogotá'!J158</f>
        <v>San Andrés</v>
      </c>
      <c r="C38" s="53">
        <f>+'[3]Población Bogotá'!K158</f>
        <v>2.8793333333333337</v>
      </c>
      <c r="D38" s="53">
        <f>+'[3]Población Bogotá'!L158</f>
        <v>2.0506666666666669</v>
      </c>
      <c r="E38" s="53">
        <f>+'[3]Población Bogotá'!M158</f>
        <v>2.3863333333333334</v>
      </c>
      <c r="F38" s="53">
        <f>+'[3]Población Bogotá'!N158</f>
        <v>2.0859999999999999</v>
      </c>
      <c r="G38" s="54">
        <f>+'[3]Población Bogotá'!O158</f>
        <v>2.1376666666666666</v>
      </c>
      <c r="H38" s="28">
        <f t="shared" si="0"/>
        <v>2.4768296580377269</v>
      </c>
      <c r="I38" s="27">
        <f t="shared" si="4"/>
        <v>-12.585556641989115</v>
      </c>
      <c r="J38" s="28">
        <f t="shared" si="1"/>
        <v>9.9071327957456018E-2</v>
      </c>
      <c r="K38" s="27">
        <f t="shared" si="2"/>
        <v>8.9526500945836474E-2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Marzo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1"/>
      <c r="B52" s="92"/>
      <c r="C52" s="91"/>
      <c r="D52" s="91"/>
      <c r="E52" s="91"/>
      <c r="F52" s="91"/>
      <c r="G52" s="91"/>
      <c r="H52" s="91"/>
      <c r="I52" s="91"/>
      <c r="J52" s="91"/>
      <c r="K52" s="91"/>
      <c r="L52" s="9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 codeName="Hoja22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48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168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+'[3]Población Bogotá'!J166</f>
        <v>Colombia</v>
      </c>
      <c r="C13" s="26">
        <f>+'[3]Población Bogotá'!K166</f>
        <v>1797.2376666666667</v>
      </c>
      <c r="D13" s="26">
        <f>+'[3]Población Bogotá'!L166</f>
        <v>1928.0146666666667</v>
      </c>
      <c r="E13" s="26">
        <f>+'[3]Población Bogotá'!M166</f>
        <v>2318.1866666666665</v>
      </c>
      <c r="F13" s="26">
        <f>+'[3]Población Bogotá'!N166</f>
        <v>2148.268</v>
      </c>
      <c r="G13" s="26">
        <f>+'[3]Población Bogotá'!O166</f>
        <v>1992.6890000000001</v>
      </c>
      <c r="H13" s="28">
        <f t="shared" ref="H13:H14" si="0">IF(OR(OR(G13=0,F13=0),G13=""),"",(G13/F13-1)*100)</f>
        <v>-7.2420666322823735</v>
      </c>
      <c r="I13" s="27">
        <f>IF(OR(OR(G13=0,F13=0),F13=""),"",(F13/E13-1)*100)</f>
        <v>-7.3298095062807604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790.13633333333325</v>
      </c>
      <c r="D14" s="25">
        <f t="shared" ref="D14:F14" si="3">D13-SUM(D15:D38)</f>
        <v>776.53700000000003</v>
      </c>
      <c r="E14" s="25">
        <f t="shared" si="3"/>
        <v>964.27333333333286</v>
      </c>
      <c r="F14" s="25">
        <f t="shared" si="3"/>
        <v>883.04266666666626</v>
      </c>
      <c r="G14" s="26">
        <f>G13-SUM(G15:G38)</f>
        <v>787.44966666666687</v>
      </c>
      <c r="H14" s="28">
        <f t="shared" si="0"/>
        <v>-10.825411229657389</v>
      </c>
      <c r="I14" s="27">
        <f t="shared" ref="I14:I38" si="4">IF(OR(OR(G14=0,F14=0),F14=""),"",(F14/E14-1)*100)</f>
        <v>-8.4240291480285663</v>
      </c>
      <c r="J14" s="28">
        <f t="shared" ref="J14:J38" si="5">IF(G14=0,"",G14/$G$13*100)</f>
        <v>39.516937498358587</v>
      </c>
      <c r="K14" s="27">
        <f t="shared" ref="K14:K38" si="6">IF(F14=0,"",F14/$F$13*100)</f>
        <v>41.104865252690367</v>
      </c>
      <c r="L14" s="18"/>
    </row>
    <row r="15" spans="1:15">
      <c r="A15" s="16"/>
      <c r="B15" s="12" t="str">
        <f>+'[3]Población Bogotá'!J167</f>
        <v>Bogotá</v>
      </c>
      <c r="C15" s="99">
        <f>+'[3]Población Bogotá'!K167</f>
        <v>298.56833333333333</v>
      </c>
      <c r="D15" s="99">
        <f>+'[3]Población Bogotá'!L167</f>
        <v>334.64133333333331</v>
      </c>
      <c r="E15" s="99">
        <f>+'[3]Población Bogotá'!M167</f>
        <v>407.65266666666668</v>
      </c>
      <c r="F15" s="99">
        <f>+'[3]Población Bogotá'!N167</f>
        <v>342.05599999999998</v>
      </c>
      <c r="G15" s="99">
        <f>+'[3]Población Bogotá'!O167</f>
        <v>313.74</v>
      </c>
      <c r="H15" s="48">
        <f t="shared" ref="H15:H38" si="7">IF(OR(OR(G15=0,F15=0),G15=""),"",(G15/F15-1)*100)</f>
        <v>-8.2781766728254986</v>
      </c>
      <c r="I15" s="34">
        <f t="shared" si="4"/>
        <v>-16.091313029556208</v>
      </c>
      <c r="J15" s="48">
        <f t="shared" si="5"/>
        <v>15.744554217943692</v>
      </c>
      <c r="K15" s="34">
        <f t="shared" si="6"/>
        <v>15.922408191156782</v>
      </c>
      <c r="L15" s="18"/>
      <c r="N15" s="23" t="s">
        <v>2</v>
      </c>
      <c r="O15" s="32">
        <f>J15</f>
        <v>15.744554217943692</v>
      </c>
    </row>
    <row r="16" spans="1:15">
      <c r="A16" s="16"/>
      <c r="B16" s="11" t="str">
        <f>+'[3]Población Bogotá'!J168</f>
        <v>Medellín</v>
      </c>
      <c r="C16" s="53">
        <f>+'[3]Población Bogotá'!K168</f>
        <v>158.31766666666667</v>
      </c>
      <c r="D16" s="53">
        <f>+'[3]Población Bogotá'!L168</f>
        <v>195.16833333333338</v>
      </c>
      <c r="E16" s="53">
        <f>+'[3]Población Bogotá'!M168</f>
        <v>231.95733333333331</v>
      </c>
      <c r="F16" s="53">
        <f>+'[3]Población Bogotá'!N168</f>
        <v>215.59033333333332</v>
      </c>
      <c r="G16" s="54">
        <f>+'[3]Población Bogotá'!O168</f>
        <v>191.07</v>
      </c>
      <c r="H16" s="28">
        <f t="shared" si="7"/>
        <v>-11.373577355818366</v>
      </c>
      <c r="I16" s="27">
        <f t="shared" si="4"/>
        <v>-7.0560390416628316</v>
      </c>
      <c r="J16" s="28">
        <f t="shared" si="5"/>
        <v>9.5885509479903774</v>
      </c>
      <c r="K16" s="27">
        <f t="shared" si="6"/>
        <v>10.035541810115559</v>
      </c>
      <c r="L16" s="18"/>
      <c r="N16" s="23" t="s">
        <v>12</v>
      </c>
      <c r="O16" s="32">
        <f>100-O15</f>
        <v>84.255445782056313</v>
      </c>
    </row>
    <row r="17" spans="1:12">
      <c r="A17" s="16"/>
      <c r="B17" s="11" t="str">
        <f>+'[3]Población Bogotá'!J169</f>
        <v>Cali</v>
      </c>
      <c r="C17" s="53">
        <f>+'[3]Población Bogotá'!K169</f>
        <v>110.78733333333332</v>
      </c>
      <c r="D17" s="53">
        <f>+'[3]Población Bogotá'!L169</f>
        <v>138.29933333333335</v>
      </c>
      <c r="E17" s="53">
        <f>+'[3]Población Bogotá'!M169</f>
        <v>158.86000000000001</v>
      </c>
      <c r="F17" s="53">
        <f>+'[3]Población Bogotá'!N169</f>
        <v>160.48033333333331</v>
      </c>
      <c r="G17" s="54">
        <f>+'[3]Población Bogotá'!O169</f>
        <v>174.94033333333334</v>
      </c>
      <c r="H17" s="28">
        <f t="shared" si="7"/>
        <v>9.0104498785936737</v>
      </c>
      <c r="I17" s="27">
        <f t="shared" si="4"/>
        <v>1.0199756599101661</v>
      </c>
      <c r="J17" s="28">
        <f t="shared" si="5"/>
        <v>8.7791086985140847</v>
      </c>
      <c r="K17" s="27">
        <f t="shared" si="6"/>
        <v>7.4702194201716585</v>
      </c>
      <c r="L17" s="18"/>
    </row>
    <row r="18" spans="1:12">
      <c r="A18" s="16"/>
      <c r="B18" s="11" t="str">
        <f>+'[3]Población Bogotá'!J170</f>
        <v>Barranquilla</v>
      </c>
      <c r="C18" s="53">
        <f>+'[3]Población Bogotá'!K170</f>
        <v>68.853666666666669</v>
      </c>
      <c r="D18" s="53">
        <f>+'[3]Población Bogotá'!L170</f>
        <v>75.706000000000003</v>
      </c>
      <c r="E18" s="53">
        <f>+'[3]Población Bogotá'!M170</f>
        <v>75.339333333333343</v>
      </c>
      <c r="F18" s="53">
        <f>+'[3]Población Bogotá'!N170</f>
        <v>69.316999999999993</v>
      </c>
      <c r="G18" s="54">
        <f>+'[3]Población Bogotá'!O170</f>
        <v>71.274000000000001</v>
      </c>
      <c r="H18" s="28">
        <f t="shared" si="7"/>
        <v>2.8232612490442621</v>
      </c>
      <c r="I18" s="27">
        <f t="shared" si="4"/>
        <v>-7.9936111283172355</v>
      </c>
      <c r="J18" s="28">
        <f t="shared" si="5"/>
        <v>3.5767749006493239</v>
      </c>
      <c r="K18" s="27">
        <f t="shared" si="6"/>
        <v>3.2266458374839635</v>
      </c>
      <c r="L18" s="18"/>
    </row>
    <row r="19" spans="1:12">
      <c r="A19" s="16"/>
      <c r="B19" s="11" t="str">
        <f>+'[3]Población Bogotá'!J171</f>
        <v>Bucaramanga</v>
      </c>
      <c r="C19" s="53">
        <f>+'[3]Población Bogotá'!K171</f>
        <v>31.916333333333338</v>
      </c>
      <c r="D19" s="53">
        <f>+'[3]Población Bogotá'!L171</f>
        <v>36.702666666666666</v>
      </c>
      <c r="E19" s="53">
        <f>+'[3]Población Bogotá'!M171</f>
        <v>45.025666666666666</v>
      </c>
      <c r="F19" s="53">
        <f>+'[3]Población Bogotá'!N171</f>
        <v>56.693000000000005</v>
      </c>
      <c r="G19" s="54">
        <f>+'[3]Población Bogotá'!O171</f>
        <v>52.931666666666672</v>
      </c>
      <c r="H19" s="28">
        <f t="shared" si="7"/>
        <v>-6.6345639379347237</v>
      </c>
      <c r="I19" s="27">
        <f t="shared" si="4"/>
        <v>25.912627612398875</v>
      </c>
      <c r="J19" s="28">
        <f t="shared" si="5"/>
        <v>2.656293413907874</v>
      </c>
      <c r="K19" s="27">
        <f t="shared" si="6"/>
        <v>2.6390096580128737</v>
      </c>
      <c r="L19" s="18"/>
    </row>
    <row r="20" spans="1:12">
      <c r="A20" s="16"/>
      <c r="B20" s="11" t="str">
        <f>+'[3]Población Bogotá'!J172</f>
        <v>Cúcuta</v>
      </c>
      <c r="C20" s="53">
        <f>+'[3]Población Bogotá'!K172</f>
        <v>24.518000000000001</v>
      </c>
      <c r="D20" s="53">
        <f>+'[3]Población Bogotá'!L172</f>
        <v>27.324666666666662</v>
      </c>
      <c r="E20" s="53">
        <f>+'[3]Población Bogotá'!M172</f>
        <v>38.989333333333327</v>
      </c>
      <c r="F20" s="53">
        <f>+'[3]Población Bogotá'!N172</f>
        <v>45.963333333333331</v>
      </c>
      <c r="G20" s="54">
        <f>+'[3]Población Bogotá'!O172</f>
        <v>52.162333333333343</v>
      </c>
      <c r="H20" s="28">
        <f t="shared" si="7"/>
        <v>13.486837334106916</v>
      </c>
      <c r="I20" s="27">
        <f t="shared" si="4"/>
        <v>17.886943437521396</v>
      </c>
      <c r="J20" s="28">
        <f t="shared" si="5"/>
        <v>2.6176856164375546</v>
      </c>
      <c r="K20" s="27">
        <f t="shared" si="6"/>
        <v>2.1395530414889263</v>
      </c>
      <c r="L20" s="18"/>
    </row>
    <row r="21" spans="1:12">
      <c r="A21" s="16"/>
      <c r="B21" s="11" t="str">
        <f>+'[3]Población Bogotá'!J173</f>
        <v>Pereira</v>
      </c>
      <c r="C21" s="53">
        <f>+'[3]Población Bogotá'!K173</f>
        <v>30.628</v>
      </c>
      <c r="D21" s="53">
        <f>+'[3]Población Bogotá'!L173</f>
        <v>34.441000000000003</v>
      </c>
      <c r="E21" s="53">
        <f>+'[3]Población Bogotá'!M173</f>
        <v>62.536333333333324</v>
      </c>
      <c r="F21" s="53">
        <f>+'[3]Población Bogotá'!N173</f>
        <v>54.74133333333333</v>
      </c>
      <c r="G21" s="54">
        <f>+'[3]Población Bogotá'!O173</f>
        <v>47.967999999999996</v>
      </c>
      <c r="H21" s="28">
        <f t="shared" si="7"/>
        <v>-12.373343725643027</v>
      </c>
      <c r="I21" s="27">
        <f t="shared" si="4"/>
        <v>-12.464753823110829</v>
      </c>
      <c r="J21" s="28">
        <f t="shared" si="5"/>
        <v>2.4071995178374546</v>
      </c>
      <c r="K21" s="27">
        <f t="shared" si="6"/>
        <v>2.5481612784500505</v>
      </c>
      <c r="L21" s="18"/>
    </row>
    <row r="22" spans="1:12">
      <c r="A22" s="16"/>
      <c r="B22" s="11" t="str">
        <f>+'[3]Población Bogotá'!J174</f>
        <v>Ibagué</v>
      </c>
      <c r="C22" s="53">
        <f>+'[3]Población Bogotá'!K174</f>
        <v>31.137333333333334</v>
      </c>
      <c r="D22" s="53">
        <f>+'[3]Población Bogotá'!L174</f>
        <v>43.892666666666663</v>
      </c>
      <c r="E22" s="53">
        <f>+'[3]Población Bogotá'!M174</f>
        <v>39.949666666666666</v>
      </c>
      <c r="F22" s="53">
        <f>+'[3]Población Bogotá'!N174</f>
        <v>44.471000000000004</v>
      </c>
      <c r="G22" s="54">
        <f>+'[3]Población Bogotá'!O174</f>
        <v>43.306999999999995</v>
      </c>
      <c r="H22" s="28">
        <f t="shared" si="7"/>
        <v>-2.6174360819410603</v>
      </c>
      <c r="I22" s="27">
        <f t="shared" si="4"/>
        <v>11.317574614723537</v>
      </c>
      <c r="J22" s="28">
        <f t="shared" si="5"/>
        <v>2.1732944779641978</v>
      </c>
      <c r="K22" s="27">
        <f t="shared" si="6"/>
        <v>2.0700862276028875</v>
      </c>
      <c r="L22" s="18"/>
    </row>
    <row r="23" spans="1:12">
      <c r="A23" s="16"/>
      <c r="B23" s="11" t="str">
        <f>+'[3]Población Bogotá'!J175</f>
        <v>Cartagena</v>
      </c>
      <c r="C23" s="53">
        <f>+'[3]Población Bogotá'!K175</f>
        <v>46.818333333333328</v>
      </c>
      <c r="D23" s="53">
        <f>+'[3]Población Bogotá'!L175</f>
        <v>36.327999999999996</v>
      </c>
      <c r="E23" s="53">
        <f>+'[3]Población Bogotá'!M175</f>
        <v>52.63</v>
      </c>
      <c r="F23" s="53">
        <f>+'[3]Población Bogotá'!N175</f>
        <v>34.724333333333334</v>
      </c>
      <c r="G23" s="54">
        <f>+'[3]Población Bogotá'!O175</f>
        <v>37.406666666666666</v>
      </c>
      <c r="H23" s="28">
        <f t="shared" si="7"/>
        <v>7.7246503412592427</v>
      </c>
      <c r="I23" s="27">
        <f t="shared" si="4"/>
        <v>-34.021787320286279</v>
      </c>
      <c r="J23" s="28">
        <f t="shared" si="5"/>
        <v>1.8771954211955135</v>
      </c>
      <c r="K23" s="27">
        <f t="shared" si="6"/>
        <v>1.616387402937312</v>
      </c>
      <c r="L23" s="18"/>
    </row>
    <row r="24" spans="1:12">
      <c r="A24" s="16"/>
      <c r="B24" s="11" t="str">
        <f>+'[3]Población Bogotá'!J176</f>
        <v>Villavicencio</v>
      </c>
      <c r="C24" s="53">
        <f>+'[3]Población Bogotá'!K176</f>
        <v>18.706333333333333</v>
      </c>
      <c r="D24" s="53">
        <f>+'[3]Población Bogotá'!L176</f>
        <v>19.077000000000002</v>
      </c>
      <c r="E24" s="53">
        <f>+'[3]Población Bogotá'!M176</f>
        <v>19.533333333333335</v>
      </c>
      <c r="F24" s="53">
        <f>+'[3]Población Bogotá'!N176</f>
        <v>23.995999999999999</v>
      </c>
      <c r="G24" s="54">
        <f>+'[3]Población Bogotá'!O176</f>
        <v>21.631</v>
      </c>
      <c r="H24" s="28">
        <f t="shared" si="7"/>
        <v>-9.8558093015502557</v>
      </c>
      <c r="I24" s="27">
        <f t="shared" si="4"/>
        <v>22.846416382252531</v>
      </c>
      <c r="J24" s="28">
        <f t="shared" si="5"/>
        <v>1.085518111456429</v>
      </c>
      <c r="K24" s="27">
        <f t="shared" si="6"/>
        <v>1.116992851916055</v>
      </c>
      <c r="L24" s="18"/>
    </row>
    <row r="25" spans="1:12">
      <c r="A25" s="16"/>
      <c r="B25" s="11" t="str">
        <f>+'[3]Población Bogotá'!J177</f>
        <v>Armenia</v>
      </c>
      <c r="C25" s="53">
        <f>+'[3]Población Bogotá'!K177</f>
        <v>16.461666666666666</v>
      </c>
      <c r="D25" s="53">
        <f>+'[3]Población Bogotá'!L177</f>
        <v>18.787666666666667</v>
      </c>
      <c r="E25" s="53">
        <f>+'[3]Población Bogotá'!M177</f>
        <v>22.158666666666665</v>
      </c>
      <c r="F25" s="53">
        <f>+'[3]Población Bogotá'!N177</f>
        <v>23.155666666666665</v>
      </c>
      <c r="G25" s="54">
        <f>+'[3]Población Bogotá'!O177</f>
        <v>21.375333333333334</v>
      </c>
      <c r="H25" s="28">
        <f t="shared" si="7"/>
        <v>-7.6885427613111235</v>
      </c>
      <c r="I25" s="27">
        <f t="shared" si="4"/>
        <v>4.4993681930320717</v>
      </c>
      <c r="J25" s="28">
        <f t="shared" si="5"/>
        <v>1.0726878772017778</v>
      </c>
      <c r="K25" s="27">
        <f t="shared" si="6"/>
        <v>1.0778760688455382</v>
      </c>
      <c r="L25" s="18"/>
    </row>
    <row r="26" spans="1:12">
      <c r="A26" s="16"/>
      <c r="B26" s="11" t="str">
        <f>+'[3]Población Bogotá'!J178</f>
        <v>Pasto</v>
      </c>
      <c r="C26" s="53">
        <f>+'[3]Población Bogotá'!K178</f>
        <v>20.692333333333334</v>
      </c>
      <c r="D26" s="53">
        <f>+'[3]Población Bogotá'!L178</f>
        <v>20.404</v>
      </c>
      <c r="E26" s="53">
        <f>+'[3]Población Bogotá'!M178</f>
        <v>31.39</v>
      </c>
      <c r="F26" s="53">
        <f>+'[3]Población Bogotá'!N178</f>
        <v>25.859333333333336</v>
      </c>
      <c r="G26" s="54">
        <f>+'[3]Población Bogotá'!O178</f>
        <v>20.928333333333335</v>
      </c>
      <c r="H26" s="28">
        <f t="shared" si="7"/>
        <v>-19.068550362216097</v>
      </c>
      <c r="I26" s="27">
        <f t="shared" si="4"/>
        <v>-17.61919932037803</v>
      </c>
      <c r="J26" s="28">
        <f t="shared" si="5"/>
        <v>1.0502558770251322</v>
      </c>
      <c r="K26" s="27">
        <f t="shared" si="6"/>
        <v>1.2037293919256504</v>
      </c>
      <c r="L26" s="18"/>
    </row>
    <row r="27" spans="1:12">
      <c r="A27" s="16"/>
      <c r="B27" s="11" t="str">
        <f>+'[3]Población Bogotá'!J179</f>
        <v>Manizales</v>
      </c>
      <c r="C27" s="53">
        <f>+'[3]Población Bogotá'!K179</f>
        <v>19.841999999999999</v>
      </c>
      <c r="D27" s="53">
        <f>+'[3]Población Bogotá'!L179</f>
        <v>25.064666666666664</v>
      </c>
      <c r="E27" s="53">
        <f>+'[3]Población Bogotá'!M179</f>
        <v>29.835999999999999</v>
      </c>
      <c r="F27" s="53">
        <f>+'[3]Población Bogotá'!N179</f>
        <v>28.14</v>
      </c>
      <c r="G27" s="54">
        <f>+'[3]Población Bogotá'!O179</f>
        <v>20.187333333333335</v>
      </c>
      <c r="H27" s="28">
        <f t="shared" si="7"/>
        <v>-28.261075574508411</v>
      </c>
      <c r="I27" s="27">
        <f t="shared" si="4"/>
        <v>-5.6844080976002136</v>
      </c>
      <c r="J27" s="28">
        <f t="shared" si="5"/>
        <v>1.0130699438463973</v>
      </c>
      <c r="K27" s="27">
        <f t="shared" si="6"/>
        <v>1.3098924342772875</v>
      </c>
      <c r="L27" s="18"/>
    </row>
    <row r="28" spans="1:12">
      <c r="A28" s="16"/>
      <c r="B28" s="11" t="str">
        <f>+'[3]Población Bogotá'!J180</f>
        <v>Santa Marta</v>
      </c>
      <c r="C28" s="53">
        <f>+'[3]Población Bogotá'!K180</f>
        <v>18.228999999999999</v>
      </c>
      <c r="D28" s="53">
        <f>+'[3]Población Bogotá'!L180</f>
        <v>29.231000000000005</v>
      </c>
      <c r="E28" s="53">
        <f>+'[3]Población Bogotá'!M180</f>
        <v>16.570666666666668</v>
      </c>
      <c r="F28" s="53">
        <f>+'[3]Población Bogotá'!N180</f>
        <v>16.712333333333333</v>
      </c>
      <c r="G28" s="54">
        <f>+'[3]Población Bogotá'!O180</f>
        <v>18.593</v>
      </c>
      <c r="H28" s="28">
        <f t="shared" si="7"/>
        <v>11.25316632427149</v>
      </c>
      <c r="I28" s="27">
        <f t="shared" si="4"/>
        <v>0.85492436433858288</v>
      </c>
      <c r="J28" s="28">
        <f t="shared" si="5"/>
        <v>0.93306080376817457</v>
      </c>
      <c r="K28" s="27">
        <f t="shared" si="6"/>
        <v>0.7779445270950055</v>
      </c>
      <c r="L28" s="18"/>
    </row>
    <row r="29" spans="1:12">
      <c r="A29" s="16"/>
      <c r="B29" s="11" t="str">
        <f>+'[3]Población Bogotá'!J181</f>
        <v>Popayán</v>
      </c>
      <c r="C29" s="53">
        <f>+'[3]Población Bogotá'!K181</f>
        <v>20.126333333333335</v>
      </c>
      <c r="D29" s="53">
        <f>+'[3]Población Bogotá'!L181</f>
        <v>23.370333333333335</v>
      </c>
      <c r="E29" s="53">
        <f>+'[3]Población Bogotá'!M181</f>
        <v>19.087</v>
      </c>
      <c r="F29" s="53">
        <f>+'[3]Población Bogotá'!N181</f>
        <v>17.737333333333336</v>
      </c>
      <c r="G29" s="54">
        <f>+'[3]Población Bogotá'!O181</f>
        <v>18.540333333333333</v>
      </c>
      <c r="H29" s="28">
        <f t="shared" si="7"/>
        <v>4.5271743215815841</v>
      </c>
      <c r="I29" s="27">
        <f t="shared" si="4"/>
        <v>-7.0711304378197948</v>
      </c>
      <c r="J29" s="28">
        <f t="shared" si="5"/>
        <v>0.93041780896734683</v>
      </c>
      <c r="K29" s="27">
        <f t="shared" si="6"/>
        <v>0.82565738228811936</v>
      </c>
      <c r="L29" s="18"/>
    </row>
    <row r="30" spans="1:12">
      <c r="A30" s="16"/>
      <c r="B30" s="11" t="str">
        <f>+'[3]Población Bogotá'!J182</f>
        <v>Montería</v>
      </c>
      <c r="C30" s="53">
        <f>+'[3]Población Bogotá'!K182</f>
        <v>15.882666666666665</v>
      </c>
      <c r="D30" s="53">
        <f>+'[3]Población Bogotá'!L182</f>
        <v>20.191333333333333</v>
      </c>
      <c r="E30" s="53">
        <f>+'[3]Población Bogotá'!M182</f>
        <v>25.310333333333332</v>
      </c>
      <c r="F30" s="53">
        <f>+'[3]Población Bogotá'!N182</f>
        <v>23.614000000000001</v>
      </c>
      <c r="G30" s="54">
        <f>+'[3]Población Bogotá'!O182</f>
        <v>18.390333333333334</v>
      </c>
      <c r="H30" s="28">
        <f t="shared" si="7"/>
        <v>-22.121058129358286</v>
      </c>
      <c r="I30" s="27">
        <f t="shared" si="4"/>
        <v>-6.7021374669107399</v>
      </c>
      <c r="J30" s="28">
        <f t="shared" si="5"/>
        <v>0.92289029212954621</v>
      </c>
      <c r="K30" s="27">
        <f t="shared" si="6"/>
        <v>1.0992110853953045</v>
      </c>
      <c r="L30" s="18"/>
    </row>
    <row r="31" spans="1:12">
      <c r="A31" s="16"/>
      <c r="B31" s="11" t="str">
        <f>+'[3]Población Bogotá'!J183</f>
        <v>Valledupar</v>
      </c>
      <c r="C31" s="53">
        <f>+'[3]Población Bogotá'!K183</f>
        <v>16.52</v>
      </c>
      <c r="D31" s="53">
        <f>+'[3]Población Bogotá'!L183</f>
        <v>14.448666666666668</v>
      </c>
      <c r="E31" s="53">
        <f>+'[3]Población Bogotá'!M183</f>
        <v>16.21</v>
      </c>
      <c r="F31" s="53">
        <f>+'[3]Población Bogotá'!N183</f>
        <v>17.672000000000001</v>
      </c>
      <c r="G31" s="54">
        <f>+'[3]Población Bogotá'!O183</f>
        <v>17.241666666666671</v>
      </c>
      <c r="H31" s="28">
        <f t="shared" si="7"/>
        <v>-2.4351139278708134</v>
      </c>
      <c r="I31" s="27">
        <f t="shared" si="4"/>
        <v>9.0191239975323754</v>
      </c>
      <c r="J31" s="28">
        <f t="shared" si="5"/>
        <v>0.86524624096718894</v>
      </c>
      <c r="K31" s="27">
        <f t="shared" si="6"/>
        <v>0.82261617265629805</v>
      </c>
      <c r="L31" s="18"/>
    </row>
    <row r="32" spans="1:12">
      <c r="A32" s="16"/>
      <c r="B32" s="11" t="str">
        <f>+'[3]Población Bogotá'!J184</f>
        <v>Neiva</v>
      </c>
      <c r="C32" s="53">
        <f>+'[3]Población Bogotá'!K184</f>
        <v>16.973333333333333</v>
      </c>
      <c r="D32" s="53">
        <f>+'[3]Población Bogotá'!L184</f>
        <v>19.301333333333332</v>
      </c>
      <c r="E32" s="53">
        <f>+'[3]Población Bogotá'!M184</f>
        <v>18.229666666666667</v>
      </c>
      <c r="F32" s="53">
        <f>+'[3]Población Bogotá'!N184</f>
        <v>17.075333333333333</v>
      </c>
      <c r="G32" s="54">
        <f>+'[3]Población Bogotá'!O184</f>
        <v>15.696333333333333</v>
      </c>
      <c r="H32" s="28">
        <f t="shared" si="7"/>
        <v>-8.0759770429079012</v>
      </c>
      <c r="I32" s="27">
        <f t="shared" si="4"/>
        <v>-6.3321691747883495</v>
      </c>
      <c r="J32" s="28">
        <f t="shared" si="5"/>
        <v>0.78769608972264782</v>
      </c>
      <c r="K32" s="27">
        <f t="shared" si="6"/>
        <v>0.79484186020242031</v>
      </c>
      <c r="L32" s="18"/>
    </row>
    <row r="33" spans="1:14">
      <c r="A33" s="16"/>
      <c r="B33" s="11" t="str">
        <f>+'[3]Población Bogotá'!J185</f>
        <v>Sincelejo</v>
      </c>
      <c r="C33" s="53">
        <f>+'[3]Población Bogotá'!K185</f>
        <v>10.674333333333331</v>
      </c>
      <c r="D33" s="53">
        <f>+'[3]Población Bogotá'!L185</f>
        <v>8.9333333333333336</v>
      </c>
      <c r="E33" s="53">
        <f>+'[3]Población Bogotá'!M185</f>
        <v>10.483333333333333</v>
      </c>
      <c r="F33" s="53">
        <f>+'[3]Población Bogotá'!N185</f>
        <v>13.916666666666666</v>
      </c>
      <c r="G33" s="54">
        <f>+'[3]Población Bogotá'!O185</f>
        <v>13.819666666666665</v>
      </c>
      <c r="H33" s="28">
        <f t="shared" si="7"/>
        <v>-0.69700598802395763</v>
      </c>
      <c r="I33" s="27">
        <f t="shared" si="4"/>
        <v>32.750397456279813</v>
      </c>
      <c r="J33" s="28">
        <f t="shared" si="5"/>
        <v>0.69351849017416489</v>
      </c>
      <c r="K33" s="27">
        <f t="shared" si="6"/>
        <v>0.64780868432926741</v>
      </c>
      <c r="L33" s="18"/>
    </row>
    <row r="34" spans="1:14">
      <c r="A34" s="16"/>
      <c r="B34" s="11" t="str">
        <f>+'[3]Población Bogotá'!J186</f>
        <v>Tunja</v>
      </c>
      <c r="C34" s="53">
        <f>+'[3]Población Bogotá'!K186</f>
        <v>6.97</v>
      </c>
      <c r="D34" s="53">
        <f>+'[3]Población Bogotá'!L186</f>
        <v>8.450666666666665</v>
      </c>
      <c r="E34" s="53">
        <f>+'[3]Población Bogotá'!M186</f>
        <v>8.7843333333333327</v>
      </c>
      <c r="F34" s="53">
        <f>+'[3]Población Bogotá'!N186</f>
        <v>8.4386666666666681</v>
      </c>
      <c r="G34" s="54">
        <f>+'[3]Población Bogotá'!O186</f>
        <v>9.1219999999999999</v>
      </c>
      <c r="H34" s="28">
        <f t="shared" si="7"/>
        <v>8.0976457576236172</v>
      </c>
      <c r="I34" s="27">
        <f t="shared" si="4"/>
        <v>-3.935035859294933</v>
      </c>
      <c r="J34" s="28">
        <f t="shared" si="5"/>
        <v>0.45777339062944594</v>
      </c>
      <c r="K34" s="27">
        <f t="shared" si="6"/>
        <v>0.39281256652646074</v>
      </c>
      <c r="L34" s="18"/>
    </row>
    <row r="35" spans="1:14">
      <c r="A35" s="16"/>
      <c r="B35" s="11" t="str">
        <f>+'[3]Población Bogotá'!J187</f>
        <v>Riohacha</v>
      </c>
      <c r="C35" s="53">
        <f>+'[3]Población Bogotá'!K187</f>
        <v>8.4546666666666663</v>
      </c>
      <c r="D35" s="53">
        <f>+'[3]Población Bogotá'!L187</f>
        <v>9.0983333333333345</v>
      </c>
      <c r="E35" s="53">
        <f>+'[3]Población Bogotá'!M187</f>
        <v>8.4196666666666662</v>
      </c>
      <c r="F35" s="53">
        <f>+'[3]Población Bogotá'!N187</f>
        <v>8.3806666666666665</v>
      </c>
      <c r="G35" s="54">
        <f>+'[3]Población Bogotá'!O187</f>
        <v>8.3170000000000002</v>
      </c>
      <c r="H35" s="28">
        <f t="shared" si="7"/>
        <v>-0.75968498926098915</v>
      </c>
      <c r="I35" s="27">
        <f t="shared" si="4"/>
        <v>-0.46320123520329215</v>
      </c>
      <c r="J35" s="28">
        <f t="shared" si="5"/>
        <v>0.41737571693324954</v>
      </c>
      <c r="K35" s="27">
        <f t="shared" si="6"/>
        <v>0.39011271715943568</v>
      </c>
      <c r="L35" s="18"/>
    </row>
    <row r="36" spans="1:14">
      <c r="A36" s="16"/>
      <c r="B36" s="11" t="str">
        <f>+'[3]Población Bogotá'!J188</f>
        <v>Florencia</v>
      </c>
      <c r="C36" s="53">
        <f>+'[3]Población Bogotá'!K188</f>
        <v>6.0623333333333322</v>
      </c>
      <c r="D36" s="53">
        <f>+'[3]Población Bogotá'!L188</f>
        <v>5.253333333333333</v>
      </c>
      <c r="E36" s="53">
        <f>+'[3]Población Bogotá'!M188</f>
        <v>5.7756666666666669</v>
      </c>
      <c r="F36" s="53">
        <f>+'[3]Población Bogotá'!N188</f>
        <v>7.1779999999999999</v>
      </c>
      <c r="G36" s="54">
        <f>+'[3]Población Bogotá'!O188</f>
        <v>7.8143333333333329</v>
      </c>
      <c r="H36" s="28">
        <f t="shared" si="7"/>
        <v>8.8650506176279222</v>
      </c>
      <c r="I36" s="27">
        <f t="shared" si="4"/>
        <v>24.280025393893911</v>
      </c>
      <c r="J36" s="28">
        <f t="shared" si="5"/>
        <v>0.39215017161901999</v>
      </c>
      <c r="K36" s="27">
        <f t="shared" si="6"/>
        <v>0.33412963373284893</v>
      </c>
      <c r="L36" s="18"/>
    </row>
    <row r="37" spans="1:14">
      <c r="A37" s="16"/>
      <c r="B37" s="11" t="str">
        <f>+'[3]Población Bogotá'!J189</f>
        <v>Quibdó</v>
      </c>
      <c r="C37" s="53">
        <f>+'[3]Población Bogotá'!K189</f>
        <v>7.3676666666666675</v>
      </c>
      <c r="D37" s="53">
        <f>+'[3]Población Bogotá'!L189</f>
        <v>5.373333333333334</v>
      </c>
      <c r="E37" s="53">
        <f>+'[3]Población Bogotá'!M189</f>
        <v>6.9903333333333331</v>
      </c>
      <c r="F37" s="53">
        <f>+'[3]Población Bogotá'!N189</f>
        <v>7.3653333333333331</v>
      </c>
      <c r="G37" s="54">
        <f>+'[3]Población Bogotá'!O189</f>
        <v>6.7829999999999986</v>
      </c>
      <c r="H37" s="28">
        <f t="shared" si="7"/>
        <v>-7.906408399710374</v>
      </c>
      <c r="I37" s="27">
        <f t="shared" si="4"/>
        <v>5.3645510466835189</v>
      </c>
      <c r="J37" s="28">
        <f t="shared" si="5"/>
        <v>0.34039431140534215</v>
      </c>
      <c r="K37" s="27">
        <f t="shared" si="6"/>
        <v>0.34284983686082615</v>
      </c>
      <c r="L37" s="18"/>
    </row>
    <row r="38" spans="1:14">
      <c r="A38" s="16"/>
      <c r="B38" s="11" t="str">
        <f>+'[3]Población Bogotá'!J190</f>
        <v>San Andrés</v>
      </c>
      <c r="C38" s="53">
        <f>+'[3]Población Bogotá'!K190</f>
        <v>2.593666666666667</v>
      </c>
      <c r="D38" s="53">
        <f>+'[3]Población Bogotá'!L190</f>
        <v>1.9886666666666668</v>
      </c>
      <c r="E38" s="53">
        <f>+'[3]Población Bogotá'!M190</f>
        <v>2.1939999999999995</v>
      </c>
      <c r="F38" s="53">
        <f>+'[3]Población Bogotá'!N190</f>
        <v>1.9473333333333331</v>
      </c>
      <c r="G38" s="54">
        <f>+'[3]Población Bogotá'!O190</f>
        <v>1.9996666666666669</v>
      </c>
      <c r="H38" s="28">
        <f t="shared" si="7"/>
        <v>2.6874358096542483</v>
      </c>
      <c r="I38" s="27">
        <f t="shared" si="4"/>
        <v>-11.242783348526276</v>
      </c>
      <c r="J38" s="28">
        <f t="shared" si="5"/>
        <v>0.1003501633554793</v>
      </c>
      <c r="K38" s="27">
        <f t="shared" si="6"/>
        <v>9.0646666679079752E-2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Marzo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1"/>
      <c r="B52" s="92"/>
      <c r="C52" s="91"/>
      <c r="D52" s="91"/>
      <c r="E52" s="91"/>
      <c r="F52" s="91"/>
      <c r="G52" s="91"/>
      <c r="H52" s="91"/>
      <c r="I52" s="91"/>
      <c r="J52" s="91"/>
      <c r="K52" s="91"/>
      <c r="L52" s="9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 codeName="Hoja23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49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168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+'[3]Población Bogotá'!J198</f>
        <v>Colombia</v>
      </c>
      <c r="C13" s="26">
        <f>+'[3]Población Bogotá'!K198</f>
        <v>199.34933333333333</v>
      </c>
      <c r="D13" s="26">
        <f>+'[3]Población Bogotá'!L198</f>
        <v>161.69466666666665</v>
      </c>
      <c r="E13" s="26">
        <f>+'[3]Población Bogotá'!M198</f>
        <v>162.68700000000001</v>
      </c>
      <c r="F13" s="26">
        <f>+'[3]Población Bogotá'!N198</f>
        <v>181.76833333333332</v>
      </c>
      <c r="G13" s="26">
        <f>+'[3]Población Bogotá'!O198</f>
        <v>165.01600000000002</v>
      </c>
      <c r="H13" s="28">
        <f t="shared" ref="H13" si="0">IF(OR(OR(G13=0,F13=0),G13=""),"",(G13/F13-1)*100)</f>
        <v>-9.2163101383629158</v>
      </c>
      <c r="I13" s="27">
        <f>IF(OR(OR(G13=0,F13=0),F13=""),"",(F13/E13-1)*100)</f>
        <v>11.728861761132304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115.17133333333334</v>
      </c>
      <c r="D14" s="25">
        <f t="shared" ref="D14:G14" si="3">D13-SUM(D15:D38)</f>
        <v>100.78166666666665</v>
      </c>
      <c r="E14" s="25">
        <f t="shared" si="3"/>
        <v>84.13833333333335</v>
      </c>
      <c r="F14" s="25">
        <f t="shared" si="3"/>
        <v>103.27399999999999</v>
      </c>
      <c r="G14" s="26">
        <f t="shared" si="3"/>
        <v>79.074666666666673</v>
      </c>
      <c r="H14" s="28">
        <f t="shared" ref="H14:H38" si="4">IF(OR(OR(G14=0,F14=0),G14=""),"",(G14/F14-1)*100)</f>
        <v>-23.432164274970781</v>
      </c>
      <c r="I14" s="27">
        <f t="shared" ref="I14:I38" si="5">IF(OR(OR(G14=0,F14=0),F14=""),"",(F14/E14-1)*100)</f>
        <v>22.74310163817519</v>
      </c>
      <c r="J14" s="28">
        <f t="shared" ref="J14:J38" si="6">IF(G14=0,"",G14/$G$13*100)</f>
        <v>47.919393674956765</v>
      </c>
      <c r="K14" s="27">
        <f t="shared" ref="K14:K38" si="7">IF(F14=0,"",F14/$F$13*100)</f>
        <v>56.816277129312951</v>
      </c>
      <c r="L14" s="18"/>
    </row>
    <row r="15" spans="1:15">
      <c r="A15" s="16"/>
      <c r="B15" s="12" t="str">
        <f>+'[3]Población Bogotá'!J199</f>
        <v>Bogotá</v>
      </c>
      <c r="C15" s="99">
        <f>+'[3]Población Bogotá'!K199</f>
        <v>25.469333333333335</v>
      </c>
      <c r="D15" s="99">
        <f>+'[3]Población Bogotá'!L199</f>
        <v>14.425000000000001</v>
      </c>
      <c r="E15" s="99">
        <f>+'[3]Población Bogotá'!M199</f>
        <v>22.901666666666667</v>
      </c>
      <c r="F15" s="99">
        <f>+'[3]Población Bogotá'!N199</f>
        <v>17.775333333333332</v>
      </c>
      <c r="G15" s="99">
        <f>+'[3]Población Bogotá'!O199</f>
        <v>30.142333333333337</v>
      </c>
      <c r="H15" s="48">
        <f t="shared" si="4"/>
        <v>69.573941416944862</v>
      </c>
      <c r="I15" s="34">
        <f t="shared" si="5"/>
        <v>-22.384105960264911</v>
      </c>
      <c r="J15" s="48">
        <f t="shared" si="6"/>
        <v>18.266309529580973</v>
      </c>
      <c r="K15" s="34">
        <f t="shared" si="7"/>
        <v>9.7791144405424504</v>
      </c>
      <c r="L15" s="18"/>
      <c r="N15" s="23" t="s">
        <v>2</v>
      </c>
      <c r="O15" s="32">
        <f>J15</f>
        <v>18.266309529580973</v>
      </c>
    </row>
    <row r="16" spans="1:15">
      <c r="A16" s="16"/>
      <c r="B16" s="11" t="str">
        <f>+'[3]Población Bogotá'!J200</f>
        <v>Medellín</v>
      </c>
      <c r="C16" s="25">
        <f>+'[3]Población Bogotá'!K200</f>
        <v>13.38</v>
      </c>
      <c r="D16" s="25">
        <f>+'[3]Población Bogotá'!L200</f>
        <v>10.960333333333333</v>
      </c>
      <c r="E16" s="25">
        <f>+'[3]Población Bogotá'!M200</f>
        <v>19.591666666666665</v>
      </c>
      <c r="F16" s="25">
        <f>+'[3]Población Bogotá'!N200</f>
        <v>15.065333333333333</v>
      </c>
      <c r="G16" s="26">
        <f>+'[3]Población Bogotá'!O200</f>
        <v>20.586333333333332</v>
      </c>
      <c r="H16" s="28">
        <f t="shared" si="4"/>
        <v>36.647048411363834</v>
      </c>
      <c r="I16" s="27">
        <f t="shared" si="5"/>
        <v>-23.103360272224581</v>
      </c>
      <c r="J16" s="28">
        <f t="shared" si="6"/>
        <v>12.47535592508201</v>
      </c>
      <c r="K16" s="27">
        <f t="shared" si="7"/>
        <v>8.2882056830581057</v>
      </c>
      <c r="L16" s="18"/>
      <c r="N16" s="23" t="s">
        <v>12</v>
      </c>
      <c r="O16" s="32">
        <f>100-O15</f>
        <v>81.73369047041902</v>
      </c>
    </row>
    <row r="17" spans="1:12">
      <c r="A17" s="16"/>
      <c r="B17" s="11" t="str">
        <f>+'[3]Población Bogotá'!J201</f>
        <v>Cali</v>
      </c>
      <c r="C17" s="25">
        <f>+'[3]Población Bogotá'!K201</f>
        <v>9.4030000000000005</v>
      </c>
      <c r="D17" s="25">
        <f>+'[3]Población Bogotá'!L201</f>
        <v>10.269</v>
      </c>
      <c r="E17" s="25">
        <f>+'[3]Población Bogotá'!M201</f>
        <v>10.323666666666666</v>
      </c>
      <c r="F17" s="25">
        <f>+'[3]Población Bogotá'!N201</f>
        <v>12.104333333333335</v>
      </c>
      <c r="G17" s="26">
        <f>+'[3]Población Bogotá'!O201</f>
        <v>8.4236666666666675</v>
      </c>
      <c r="H17" s="28">
        <f t="shared" si="4"/>
        <v>-30.407842921267868</v>
      </c>
      <c r="I17" s="27">
        <f t="shared" si="5"/>
        <v>17.248393658583861</v>
      </c>
      <c r="J17" s="28">
        <f t="shared" si="6"/>
        <v>5.104757518462856</v>
      </c>
      <c r="K17" s="27">
        <f t="shared" si="7"/>
        <v>6.6592090664857304</v>
      </c>
      <c r="L17" s="18"/>
    </row>
    <row r="18" spans="1:12">
      <c r="A18" s="16"/>
      <c r="B18" s="11" t="str">
        <f>+'[3]Población Bogotá'!J202</f>
        <v>Cartagena</v>
      </c>
      <c r="C18" s="25">
        <f>+'[3]Población Bogotá'!K202</f>
        <v>3.65</v>
      </c>
      <c r="D18" s="25">
        <f>+'[3]Población Bogotá'!L202</f>
        <v>1.659</v>
      </c>
      <c r="E18" s="25">
        <f>+'[3]Población Bogotá'!M202</f>
        <v>0.95066666666666677</v>
      </c>
      <c r="F18" s="25">
        <f>+'[3]Población Bogotá'!N202</f>
        <v>1.3183333333333334</v>
      </c>
      <c r="G18" s="26">
        <f>+'[3]Población Bogotá'!O202</f>
        <v>3.47</v>
      </c>
      <c r="H18" s="28">
        <f t="shared" si="4"/>
        <v>163.21112515802781</v>
      </c>
      <c r="I18" s="27">
        <f t="shared" si="5"/>
        <v>38.674614305750346</v>
      </c>
      <c r="J18" s="28">
        <f t="shared" si="6"/>
        <v>2.1028263925922333</v>
      </c>
      <c r="K18" s="27">
        <f t="shared" si="7"/>
        <v>0.72528218153143664</v>
      </c>
      <c r="L18" s="18"/>
    </row>
    <row r="19" spans="1:12">
      <c r="A19" s="16"/>
      <c r="B19" s="11" t="str">
        <f>+'[3]Población Bogotá'!J203</f>
        <v>Bucaramanga</v>
      </c>
      <c r="C19" s="25">
        <f>+'[3]Población Bogotá'!K203</f>
        <v>2.9066666666666667</v>
      </c>
      <c r="D19" s="25">
        <f>+'[3]Población Bogotá'!L203</f>
        <v>1.5993333333333333</v>
      </c>
      <c r="E19" s="25">
        <f>+'[3]Población Bogotá'!M203</f>
        <v>2.5069999999999997</v>
      </c>
      <c r="F19" s="25">
        <f>+'[3]Población Bogotá'!N203</f>
        <v>2.5836666666666663</v>
      </c>
      <c r="G19" s="26">
        <f>+'[3]Población Bogotá'!O203</f>
        <v>2.8233333333333328</v>
      </c>
      <c r="H19" s="28">
        <f t="shared" si="4"/>
        <v>9.2762224229131718</v>
      </c>
      <c r="I19" s="27">
        <f t="shared" si="5"/>
        <v>3.0581039755351647</v>
      </c>
      <c r="J19" s="28">
        <f t="shared" si="6"/>
        <v>1.7109452012734112</v>
      </c>
      <c r="K19" s="27">
        <f t="shared" si="7"/>
        <v>1.4214063689128102</v>
      </c>
      <c r="L19" s="18"/>
    </row>
    <row r="20" spans="1:12">
      <c r="A20" s="16"/>
      <c r="B20" s="11" t="str">
        <f>+'[3]Población Bogotá'!J204</f>
        <v>Ibagué</v>
      </c>
      <c r="C20" s="25">
        <f>+'[3]Población Bogotá'!K204</f>
        <v>3.0576666666666665</v>
      </c>
      <c r="D20" s="25">
        <f>+'[3]Población Bogotá'!L204</f>
        <v>5.3916666666666666</v>
      </c>
      <c r="E20" s="25">
        <f>+'[3]Población Bogotá'!M204</f>
        <v>1.4156666666666666</v>
      </c>
      <c r="F20" s="25">
        <f>+'[3]Población Bogotá'!N204</f>
        <v>4.7766666666666664</v>
      </c>
      <c r="G20" s="26">
        <f>+'[3]Población Bogotá'!O204</f>
        <v>2.2196666666666665</v>
      </c>
      <c r="H20" s="28">
        <f t="shared" si="4"/>
        <v>-53.531053733426383</v>
      </c>
      <c r="I20" s="27">
        <f t="shared" si="5"/>
        <v>237.41464563221095</v>
      </c>
      <c r="J20" s="28">
        <f t="shared" si="6"/>
        <v>1.3451220891711508</v>
      </c>
      <c r="K20" s="27">
        <f t="shared" si="7"/>
        <v>2.6278871457257864</v>
      </c>
      <c r="L20" s="18"/>
    </row>
    <row r="21" spans="1:12">
      <c r="A21" s="16"/>
      <c r="B21" s="11" t="str">
        <f>+'[3]Población Bogotá'!J205</f>
        <v>Manizales</v>
      </c>
      <c r="C21" s="25">
        <f>+'[3]Población Bogotá'!K205</f>
        <v>2.091333333333333</v>
      </c>
      <c r="D21" s="25">
        <f>+'[3]Población Bogotá'!L205</f>
        <v>1.1233333333333333</v>
      </c>
      <c r="E21" s="25">
        <f>+'[3]Población Bogotá'!M205</f>
        <v>2.6593333333333331</v>
      </c>
      <c r="F21" s="25">
        <f>+'[3]Población Bogotá'!N205</f>
        <v>1.3869999999999998</v>
      </c>
      <c r="G21" s="26">
        <f>+'[3]Población Bogotá'!O205</f>
        <v>1.9963333333333331</v>
      </c>
      <c r="H21" s="28">
        <f t="shared" si="4"/>
        <v>43.931747176159575</v>
      </c>
      <c r="I21" s="27">
        <f t="shared" si="5"/>
        <v>-47.844071195788416</v>
      </c>
      <c r="J21" s="28">
        <f t="shared" si="6"/>
        <v>1.2097816777363</v>
      </c>
      <c r="K21" s="27">
        <f t="shared" si="7"/>
        <v>0.76305920539881344</v>
      </c>
      <c r="L21" s="18"/>
    </row>
    <row r="22" spans="1:12">
      <c r="A22" s="16"/>
      <c r="B22" s="11" t="str">
        <f>+'[3]Población Bogotá'!J206</f>
        <v>Pereira</v>
      </c>
      <c r="C22" s="25">
        <f>+'[3]Población Bogotá'!K206</f>
        <v>1.9686666666666668</v>
      </c>
      <c r="D22" s="25">
        <f>+'[3]Población Bogotá'!L206</f>
        <v>1.6673333333333333</v>
      </c>
      <c r="E22" s="25">
        <f>+'[3]Población Bogotá'!M206</f>
        <v>2.6360000000000001</v>
      </c>
      <c r="F22" s="25">
        <f>+'[3]Población Bogotá'!N206</f>
        <v>2.7496666666666663</v>
      </c>
      <c r="G22" s="26">
        <f>+'[3]Población Bogotá'!O206</f>
        <v>1.9243333333333332</v>
      </c>
      <c r="H22" s="28">
        <f t="shared" si="4"/>
        <v>-30.015759485998295</v>
      </c>
      <c r="I22" s="27">
        <f t="shared" si="5"/>
        <v>4.31208902377338</v>
      </c>
      <c r="J22" s="28">
        <f t="shared" si="6"/>
        <v>1.1661495450946169</v>
      </c>
      <c r="K22" s="27">
        <f t="shared" si="7"/>
        <v>1.5127314071941389</v>
      </c>
      <c r="L22" s="18"/>
    </row>
    <row r="23" spans="1:12">
      <c r="A23" s="16"/>
      <c r="B23" s="11" t="str">
        <f>+'[3]Población Bogotá'!J207</f>
        <v>Barranquilla</v>
      </c>
      <c r="C23" s="25">
        <f>+'[3]Población Bogotá'!K207</f>
        <v>2.9180000000000006</v>
      </c>
      <c r="D23" s="25">
        <f>+'[3]Población Bogotá'!L207</f>
        <v>2.8719999999999999</v>
      </c>
      <c r="E23" s="25">
        <f>+'[3]Población Bogotá'!M207</f>
        <v>3.7749999999999999</v>
      </c>
      <c r="F23" s="25">
        <f>+'[3]Población Bogotá'!N207</f>
        <v>5.3786666666666667</v>
      </c>
      <c r="G23" s="26">
        <f>+'[3]Población Bogotá'!O207</f>
        <v>1.8473333333333333</v>
      </c>
      <c r="H23" s="28">
        <f t="shared" si="4"/>
        <v>-65.654437283093699</v>
      </c>
      <c r="I23" s="27">
        <f t="shared" si="5"/>
        <v>42.481236203090525</v>
      </c>
      <c r="J23" s="28">
        <f t="shared" si="6"/>
        <v>1.1194874032417057</v>
      </c>
      <c r="K23" s="27">
        <f t="shared" si="7"/>
        <v>2.9590779472038586</v>
      </c>
      <c r="L23" s="18"/>
    </row>
    <row r="24" spans="1:12">
      <c r="A24" s="16"/>
      <c r="B24" s="11" t="str">
        <f>+'[3]Población Bogotá'!J208</f>
        <v>Pasto</v>
      </c>
      <c r="C24" s="25">
        <f>+'[3]Población Bogotá'!K208</f>
        <v>1.0313333333333332</v>
      </c>
      <c r="D24" s="25">
        <f>+'[3]Población Bogotá'!L208</f>
        <v>0.55566666666666675</v>
      </c>
      <c r="E24" s="25">
        <f>+'[3]Población Bogotá'!M208</f>
        <v>1.0123333333333333</v>
      </c>
      <c r="F24" s="25">
        <f>+'[3]Población Bogotá'!N208</f>
        <v>1.0693333333333335</v>
      </c>
      <c r="G24" s="26">
        <f>+'[3]Población Bogotá'!O208</f>
        <v>1.5753333333333333</v>
      </c>
      <c r="H24" s="28">
        <f t="shared" si="4"/>
        <v>47.319201995012449</v>
      </c>
      <c r="I24" s="27">
        <f t="shared" si="5"/>
        <v>5.6305564702008759</v>
      </c>
      <c r="J24" s="28">
        <f t="shared" si="6"/>
        <v>0.95465490215090232</v>
      </c>
      <c r="K24" s="27">
        <f t="shared" si="7"/>
        <v>0.58829462410944344</v>
      </c>
      <c r="L24" s="18"/>
    </row>
    <row r="25" spans="1:12">
      <c r="A25" s="16"/>
      <c r="B25" s="11" t="str">
        <f>+'[3]Población Bogotá'!J209</f>
        <v>Cúcuta</v>
      </c>
      <c r="C25" s="25">
        <f>+'[3]Población Bogotá'!K209</f>
        <v>3.2303333333333328</v>
      </c>
      <c r="D25" s="25">
        <f>+'[3]Población Bogotá'!L209</f>
        <v>1.833</v>
      </c>
      <c r="E25" s="25">
        <f>+'[3]Población Bogotá'!M209</f>
        <v>1.2306666666666668</v>
      </c>
      <c r="F25" s="25">
        <f>+'[3]Población Bogotá'!N209</f>
        <v>2.5249999999999999</v>
      </c>
      <c r="G25" s="26">
        <f>+'[3]Población Bogotá'!O209</f>
        <v>1.5676666666666665</v>
      </c>
      <c r="H25" s="28">
        <f t="shared" si="4"/>
        <v>-37.914191419141915</v>
      </c>
      <c r="I25" s="27">
        <f t="shared" si="5"/>
        <v>105.17334777898158</v>
      </c>
      <c r="J25" s="28">
        <f t="shared" si="6"/>
        <v>0.95000888802701944</v>
      </c>
      <c r="K25" s="27">
        <f t="shared" si="7"/>
        <v>1.3891308533756339</v>
      </c>
      <c r="L25" s="18"/>
    </row>
    <row r="26" spans="1:12">
      <c r="A26" s="16"/>
      <c r="B26" s="11" t="str">
        <f>+'[3]Población Bogotá'!J210</f>
        <v>Santa Marta</v>
      </c>
      <c r="C26" s="25">
        <f>+'[3]Población Bogotá'!K210</f>
        <v>1.6533333333333333</v>
      </c>
      <c r="D26" s="25">
        <f>+'[3]Población Bogotá'!L210</f>
        <v>0.35466666666666669</v>
      </c>
      <c r="E26" s="25">
        <f>+'[3]Población Bogotá'!M210</f>
        <v>1.042</v>
      </c>
      <c r="F26" s="25">
        <f>+'[3]Población Bogotá'!N210</f>
        <v>2.4753333333333334</v>
      </c>
      <c r="G26" s="26">
        <f>+'[3]Población Bogotá'!O210</f>
        <v>1.4019999999999999</v>
      </c>
      <c r="H26" s="28">
        <f t="shared" si="4"/>
        <v>-43.36116347966604</v>
      </c>
      <c r="I26" s="27">
        <f t="shared" si="5"/>
        <v>137.55598208573255</v>
      </c>
      <c r="J26" s="28">
        <f t="shared" si="6"/>
        <v>0.84961458282833169</v>
      </c>
      <c r="K26" s="27">
        <f t="shared" si="7"/>
        <v>1.361806695335638</v>
      </c>
      <c r="L26" s="18"/>
    </row>
    <row r="27" spans="1:12">
      <c r="A27" s="16"/>
      <c r="B27" s="11" t="str">
        <f>+'[3]Población Bogotá'!J211</f>
        <v>Armenia</v>
      </c>
      <c r="C27" s="25">
        <f>+'[3]Población Bogotá'!K211</f>
        <v>1.6740000000000002</v>
      </c>
      <c r="D27" s="25">
        <f>+'[3]Población Bogotá'!L211</f>
        <v>1.022</v>
      </c>
      <c r="E27" s="25">
        <f>+'[3]Población Bogotá'!M211</f>
        <v>1.3483333333333334</v>
      </c>
      <c r="F27" s="25">
        <f>+'[3]Población Bogotá'!N211</f>
        <v>0.97433333333333338</v>
      </c>
      <c r="G27" s="26">
        <f>+'[3]Población Bogotá'!O211</f>
        <v>1.3780000000000001</v>
      </c>
      <c r="H27" s="28">
        <f t="shared" si="4"/>
        <v>41.430037632569274</v>
      </c>
      <c r="I27" s="27">
        <f t="shared" si="5"/>
        <v>-27.737948084054388</v>
      </c>
      <c r="J27" s="28">
        <f t="shared" si="6"/>
        <v>0.83507053861443736</v>
      </c>
      <c r="K27" s="27">
        <f t="shared" si="7"/>
        <v>0.5360302949725384</v>
      </c>
      <c r="L27" s="18"/>
    </row>
    <row r="28" spans="1:12">
      <c r="A28" s="16"/>
      <c r="B28" s="11" t="str">
        <f>+'[3]Población Bogotá'!J212</f>
        <v>Montería</v>
      </c>
      <c r="C28" s="25">
        <f>+'[3]Población Bogotá'!K212</f>
        <v>0.90166666666666673</v>
      </c>
      <c r="D28" s="25">
        <f>+'[3]Población Bogotá'!L212</f>
        <v>1.1589999999999998</v>
      </c>
      <c r="E28" s="25">
        <f>+'[3]Población Bogotá'!M212</f>
        <v>0.622</v>
      </c>
      <c r="F28" s="25">
        <f>+'[3]Población Bogotá'!N212</f>
        <v>1.1636666666666666</v>
      </c>
      <c r="G28" s="26">
        <f>+'[3]Población Bogotá'!O212</f>
        <v>1.3110000000000002</v>
      </c>
      <c r="H28" s="28">
        <f t="shared" si="4"/>
        <v>12.661128616442308</v>
      </c>
      <c r="I28" s="27">
        <f t="shared" si="5"/>
        <v>87.084673097534832</v>
      </c>
      <c r="J28" s="28">
        <f t="shared" si="6"/>
        <v>0.79446841518398226</v>
      </c>
      <c r="K28" s="27">
        <f t="shared" si="7"/>
        <v>0.64019218602433503</v>
      </c>
      <c r="L28" s="18"/>
    </row>
    <row r="29" spans="1:12">
      <c r="A29" s="16"/>
      <c r="B29" s="11" t="str">
        <f>+'[3]Población Bogotá'!J213</f>
        <v>Neiva</v>
      </c>
      <c r="C29" s="25">
        <f>+'[3]Población Bogotá'!K213</f>
        <v>1.0453333333333332</v>
      </c>
      <c r="D29" s="25">
        <f>+'[3]Población Bogotá'!L213</f>
        <v>1.4816666666666667</v>
      </c>
      <c r="E29" s="25">
        <f>+'[3]Población Bogotá'!M213</f>
        <v>1.5696666666666665</v>
      </c>
      <c r="F29" s="25">
        <f>+'[3]Población Bogotá'!N213</f>
        <v>1.4116666666666664</v>
      </c>
      <c r="G29" s="26">
        <f>+'[3]Población Bogotá'!O213</f>
        <v>1.2460000000000002</v>
      </c>
      <c r="H29" s="28">
        <f t="shared" si="4"/>
        <v>-11.735537190082612</v>
      </c>
      <c r="I29" s="27">
        <f t="shared" si="5"/>
        <v>-10.065831386706314</v>
      </c>
      <c r="J29" s="28">
        <f t="shared" si="6"/>
        <v>0.75507829543801819</v>
      </c>
      <c r="K29" s="27">
        <f t="shared" si="7"/>
        <v>0.77662959261330811</v>
      </c>
      <c r="L29" s="18"/>
    </row>
    <row r="30" spans="1:12">
      <c r="A30" s="16"/>
      <c r="B30" s="11" t="str">
        <f>+'[3]Población Bogotá'!J214</f>
        <v>Sincelejo</v>
      </c>
      <c r="C30" s="25">
        <f>+'[3]Población Bogotá'!K214</f>
        <v>1.6829999999999998</v>
      </c>
      <c r="D30" s="25">
        <f>+'[3]Población Bogotá'!L214</f>
        <v>1.1933333333333334</v>
      </c>
      <c r="E30" s="25">
        <f>+'[3]Población Bogotá'!M214</f>
        <v>0.72599999999999998</v>
      </c>
      <c r="F30" s="25">
        <f>+'[3]Población Bogotá'!N214</f>
        <v>0.746</v>
      </c>
      <c r="G30" s="26">
        <f>+'[3]Población Bogotá'!O214</f>
        <v>0.93833333333333335</v>
      </c>
      <c r="H30" s="28">
        <f t="shared" si="4"/>
        <v>25.781948168007162</v>
      </c>
      <c r="I30" s="27">
        <f t="shared" si="5"/>
        <v>2.7548209366391241</v>
      </c>
      <c r="J30" s="28">
        <f t="shared" si="6"/>
        <v>0.56863172864045497</v>
      </c>
      <c r="K30" s="27">
        <f t="shared" si="7"/>
        <v>0.41041252143295959</v>
      </c>
      <c r="L30" s="18"/>
    </row>
    <row r="31" spans="1:12">
      <c r="A31" s="16"/>
      <c r="B31" s="11" t="str">
        <f>+'[3]Población Bogotá'!J215</f>
        <v>Quibdó</v>
      </c>
      <c r="C31" s="25">
        <f>+'[3]Población Bogotá'!K215</f>
        <v>0.81833333333333336</v>
      </c>
      <c r="D31" s="25">
        <f>+'[3]Población Bogotá'!L215</f>
        <v>0.66333333333333333</v>
      </c>
      <c r="E31" s="25">
        <f>+'[3]Población Bogotá'!M215</f>
        <v>0.76100000000000001</v>
      </c>
      <c r="F31" s="25">
        <f>+'[3]Población Bogotá'!N215</f>
        <v>0.88</v>
      </c>
      <c r="G31" s="26">
        <f>+'[3]Población Bogotá'!O215</f>
        <v>0.61866666666666659</v>
      </c>
      <c r="H31" s="28">
        <f t="shared" si="4"/>
        <v>-29.69696969696971</v>
      </c>
      <c r="I31" s="27">
        <f t="shared" si="5"/>
        <v>15.637319316688568</v>
      </c>
      <c r="J31" s="28">
        <f t="shared" si="6"/>
        <v>0.3749131397359447</v>
      </c>
      <c r="K31" s="27">
        <f t="shared" si="7"/>
        <v>0.48413273305764665</v>
      </c>
      <c r="L31" s="18"/>
    </row>
    <row r="32" spans="1:12">
      <c r="A32" s="16"/>
      <c r="B32" s="11" t="str">
        <f>+'[3]Población Bogotá'!J216</f>
        <v>Popayán</v>
      </c>
      <c r="C32" s="25">
        <f>+'[3]Población Bogotá'!K216</f>
        <v>1.6576666666666666</v>
      </c>
      <c r="D32" s="25">
        <f>+'[3]Población Bogotá'!L216</f>
        <v>0.23666666666666666</v>
      </c>
      <c r="E32" s="25">
        <f>+'[3]Población Bogotá'!M216</f>
        <v>0.51966666666666661</v>
      </c>
      <c r="F32" s="25">
        <f>+'[3]Población Bogotá'!N216</f>
        <v>0.39</v>
      </c>
      <c r="G32" s="26">
        <f>+'[3]Población Bogotá'!O216</f>
        <v>0.57633333333333325</v>
      </c>
      <c r="H32" s="28">
        <f t="shared" si="4"/>
        <v>47.777777777777743</v>
      </c>
      <c r="I32" s="27">
        <f t="shared" si="5"/>
        <v>-24.95189223861448</v>
      </c>
      <c r="J32" s="28">
        <f t="shared" si="6"/>
        <v>0.34925906174754762</v>
      </c>
      <c r="K32" s="27">
        <f t="shared" si="7"/>
        <v>0.21455882487782071</v>
      </c>
      <c r="L32" s="18"/>
    </row>
    <row r="33" spans="1:14">
      <c r="A33" s="16"/>
      <c r="B33" s="11" t="str">
        <f>+'[3]Población Bogotá'!J217</f>
        <v>Valledupar</v>
      </c>
      <c r="C33" s="25">
        <f>+'[3]Población Bogotá'!K217</f>
        <v>1.3473333333333333</v>
      </c>
      <c r="D33" s="25">
        <f>+'[3]Población Bogotá'!L217</f>
        <v>0.46333333333333332</v>
      </c>
      <c r="E33" s="25">
        <f>+'[3]Población Bogotá'!M217</f>
        <v>0.96200000000000008</v>
      </c>
      <c r="F33" s="25">
        <f>+'[3]Población Bogotá'!N217</f>
        <v>1.748</v>
      </c>
      <c r="G33" s="26">
        <f>+'[3]Población Bogotá'!O217</f>
        <v>0.57433333333333325</v>
      </c>
      <c r="H33" s="28">
        <f t="shared" si="4"/>
        <v>-67.143401983218922</v>
      </c>
      <c r="I33" s="27">
        <f t="shared" si="5"/>
        <v>81.704781704781681</v>
      </c>
      <c r="J33" s="28">
        <f t="shared" si="6"/>
        <v>0.34804705806305641</v>
      </c>
      <c r="K33" s="27">
        <f t="shared" si="7"/>
        <v>0.9616636561190528</v>
      </c>
      <c r="L33" s="18"/>
    </row>
    <row r="34" spans="1:14">
      <c r="A34" s="16"/>
      <c r="B34" s="11" t="str">
        <f>+'[3]Población Bogotá'!J218</f>
        <v>Villavicencio</v>
      </c>
      <c r="C34" s="25">
        <f>+'[3]Población Bogotá'!K218</f>
        <v>1.2763333333333333</v>
      </c>
      <c r="D34" s="25">
        <f>+'[3]Población Bogotá'!L218</f>
        <v>0.39900000000000002</v>
      </c>
      <c r="E34" s="25">
        <f>+'[3]Población Bogotá'!M218</f>
        <v>0.76733333333333331</v>
      </c>
      <c r="F34" s="25">
        <f>+'[3]Población Bogotá'!N218</f>
        <v>0.93100000000000005</v>
      </c>
      <c r="G34" s="26">
        <f>+'[3]Población Bogotá'!O218</f>
        <v>0.38766666666666666</v>
      </c>
      <c r="H34" s="28">
        <f t="shared" si="4"/>
        <v>-58.360186179735067</v>
      </c>
      <c r="I34" s="27">
        <f t="shared" si="5"/>
        <v>21.329278887923554</v>
      </c>
      <c r="J34" s="28">
        <f t="shared" si="6"/>
        <v>0.23492671417721106</v>
      </c>
      <c r="K34" s="27">
        <f t="shared" si="7"/>
        <v>0.51219042554166938</v>
      </c>
      <c r="L34" s="18"/>
    </row>
    <row r="35" spans="1:14">
      <c r="A35" s="16"/>
      <c r="B35" s="11" t="str">
        <f>+'[3]Población Bogotá'!J219</f>
        <v>Riohacha</v>
      </c>
      <c r="C35" s="25">
        <f>+'[3]Población Bogotá'!K219</f>
        <v>1.4870000000000001</v>
      </c>
      <c r="D35" s="25">
        <f>+'[3]Población Bogotá'!L219</f>
        <v>1.1113333333333333</v>
      </c>
      <c r="E35" s="25">
        <f>+'[3]Población Bogotá'!M219</f>
        <v>0.70966666666666667</v>
      </c>
      <c r="F35" s="25">
        <f>+'[3]Población Bogotá'!N219</f>
        <v>0.44333333333333336</v>
      </c>
      <c r="G35" s="26">
        <f>+'[3]Población Bogotá'!O219</f>
        <v>0.3796666666666666</v>
      </c>
      <c r="H35" s="28">
        <f t="shared" si="4"/>
        <v>-14.360902255639118</v>
      </c>
      <c r="I35" s="27">
        <f t="shared" si="5"/>
        <v>-37.529356505401587</v>
      </c>
      <c r="J35" s="28">
        <f t="shared" si="6"/>
        <v>0.23007869943924625</v>
      </c>
      <c r="K35" s="27">
        <f t="shared" si="7"/>
        <v>0.2439002026388902</v>
      </c>
      <c r="L35" s="18"/>
    </row>
    <row r="36" spans="1:14">
      <c r="A36" s="16"/>
      <c r="B36" s="11" t="str">
        <f>+'[3]Población Bogotá'!J220</f>
        <v>Florencia</v>
      </c>
      <c r="C36" s="25">
        <f>+'[3]Población Bogotá'!K220</f>
        <v>0.8846666666666666</v>
      </c>
      <c r="D36" s="25">
        <f>+'[3]Población Bogotá'!L220</f>
        <v>0.214</v>
      </c>
      <c r="E36" s="25">
        <f>+'[3]Población Bogotá'!M220</f>
        <v>0.19500000000000001</v>
      </c>
      <c r="F36" s="25">
        <f>+'[3]Población Bogotá'!N220</f>
        <v>0.21733333333333335</v>
      </c>
      <c r="G36" s="26">
        <f>+'[3]Población Bogotá'!O220</f>
        <v>0.33533333333333332</v>
      </c>
      <c r="H36" s="28">
        <f t="shared" si="4"/>
        <v>54.294478527607339</v>
      </c>
      <c r="I36" s="27">
        <f t="shared" si="5"/>
        <v>11.452991452991457</v>
      </c>
      <c r="J36" s="28">
        <f t="shared" si="6"/>
        <v>0.20321261776635796</v>
      </c>
      <c r="K36" s="27">
        <f t="shared" si="7"/>
        <v>0.1195661143763582</v>
      </c>
      <c r="L36" s="18"/>
    </row>
    <row r="37" spans="1:14">
      <c r="A37" s="16"/>
      <c r="B37" s="11" t="str">
        <f>+'[3]Población Bogotá'!J221</f>
        <v>San Andrés</v>
      </c>
      <c r="C37" s="25">
        <f>+'[3]Población Bogotá'!K221</f>
        <v>0.28566666666666668</v>
      </c>
      <c r="D37" s="25">
        <f>+'[3]Población Bogotá'!L221</f>
        <v>6.1666666666666668E-2</v>
      </c>
      <c r="E37" s="25">
        <f>+'[3]Población Bogotá'!M221</f>
        <v>0.19266666666666668</v>
      </c>
      <c r="F37" s="25">
        <f>+'[3]Población Bogotá'!N221</f>
        <v>0.13900000000000001</v>
      </c>
      <c r="G37" s="26">
        <f>+'[3]Población Bogotá'!O221</f>
        <v>0.13766666666666666</v>
      </c>
      <c r="H37" s="28">
        <f t="shared" si="4"/>
        <v>-0.95923261390888914</v>
      </c>
      <c r="I37" s="27">
        <f t="shared" si="5"/>
        <v>-27.854671280276811</v>
      </c>
      <c r="J37" s="28">
        <f t="shared" si="6"/>
        <v>8.3426253615810977E-2</v>
      </c>
      <c r="K37" s="27">
        <f t="shared" si="7"/>
        <v>7.6470965789787376E-2</v>
      </c>
      <c r="L37" s="18"/>
    </row>
    <row r="38" spans="1:14">
      <c r="A38" s="16"/>
      <c r="B38" s="11" t="str">
        <f>+'[3]Población Bogotá'!J222</f>
        <v>Tunja</v>
      </c>
      <c r="C38" s="25">
        <f>+'[3]Población Bogotá'!K222</f>
        <v>0.35733333333333334</v>
      </c>
      <c r="D38" s="25">
        <f>+'[3]Población Bogotá'!L222</f>
        <v>0.19733333333333336</v>
      </c>
      <c r="E38" s="25">
        <f>+'[3]Población Bogotá'!M222</f>
        <v>0.12966666666666668</v>
      </c>
      <c r="F38" s="25">
        <f>+'[3]Población Bogotá'!N222</f>
        <v>0.24133333333333332</v>
      </c>
      <c r="G38" s="26">
        <f>+'[3]Población Bogotá'!O222</f>
        <v>0.08</v>
      </c>
      <c r="H38" s="28">
        <f t="shared" si="4"/>
        <v>-66.850828729281758</v>
      </c>
      <c r="I38" s="27">
        <f t="shared" si="5"/>
        <v>86.118251928020541</v>
      </c>
      <c r="J38" s="28">
        <f t="shared" si="6"/>
        <v>4.848014737964803E-2</v>
      </c>
      <c r="K38" s="27">
        <f t="shared" si="7"/>
        <v>0.13276973436883946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Marzo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1"/>
      <c r="B52" s="92"/>
      <c r="C52" s="91"/>
      <c r="D52" s="91"/>
      <c r="E52" s="91"/>
      <c r="F52" s="91"/>
      <c r="G52" s="91"/>
      <c r="H52" s="91"/>
      <c r="I52" s="91"/>
      <c r="J52" s="91"/>
      <c r="K52" s="91"/>
      <c r="L52" s="9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 codeName="Hoja24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G14" sqref="G1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9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168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+'[3]Población Bogotá'!J230</f>
        <v>Colombia</v>
      </c>
      <c r="C13" s="26">
        <f>+'[3]Población Bogotá'!K230</f>
        <v>13427.016000000001</v>
      </c>
      <c r="D13" s="26">
        <f>+'[3]Población Bogotá'!L230</f>
        <v>14104.693333333335</v>
      </c>
      <c r="E13" s="26">
        <f>+'[3]Población Bogotá'!M230</f>
        <v>12877.746666666666</v>
      </c>
      <c r="F13" s="26">
        <f>+'[3]Población Bogotá'!N230</f>
        <v>12692.990333333333</v>
      </c>
      <c r="G13" s="26">
        <f>+'[3]Población Bogotá'!O230</f>
        <v>12242.757333333333</v>
      </c>
      <c r="H13" s="28">
        <f t="shared" ref="H13" si="0">IF(OR(OR(G13=0,F13=0),G13=""),"",(G13/F13-1)*100)</f>
        <v>-3.5470995264026417</v>
      </c>
      <c r="I13" s="27">
        <f>IF(OR(OR(G13=0,F13=0),F13=""),"",(F13/E13-1)*100)</f>
        <v>-1.4346945790723153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7024.0233333333335</v>
      </c>
      <c r="D14" s="25">
        <f t="shared" ref="D14:G14" si="3">D13-SUM(D15:D38)</f>
        <v>7503.9093333333358</v>
      </c>
      <c r="E14" s="25">
        <f t="shared" si="3"/>
        <v>6633.4493333333339</v>
      </c>
      <c r="F14" s="25">
        <f t="shared" si="3"/>
        <v>6587.4083333333347</v>
      </c>
      <c r="G14" s="26">
        <f t="shared" si="3"/>
        <v>6291.1103333333349</v>
      </c>
      <c r="H14" s="28">
        <f t="shared" ref="H14:H38" si="4">IF(OR(OR(G14=0,F14=0),G14=""),"",(G14/F14-1)*100)</f>
        <v>-4.4979449429403795</v>
      </c>
      <c r="I14" s="27">
        <f t="shared" ref="I14:I38" si="5">IF(OR(OR(G14=0,F14=0),F14=""),"",(F14/E14-1)*100)</f>
        <v>-0.69407328957261649</v>
      </c>
      <c r="J14" s="28">
        <f t="shared" ref="J14:J38" si="6">IF(G14=0,"",G14/$G$13*100)</f>
        <v>51.386384309068511</v>
      </c>
      <c r="K14" s="27">
        <f t="shared" ref="K14:K38" si="7">IF(F14=0,"",F14/$F$13*100)</f>
        <v>51.898001655559455</v>
      </c>
      <c r="L14" s="18"/>
    </row>
    <row r="15" spans="1:15">
      <c r="A15" s="16"/>
      <c r="B15" s="12" t="str">
        <f>+'[3]Población Bogotá'!J231</f>
        <v>Bogotá</v>
      </c>
      <c r="C15" s="99">
        <f>+'[3]Población Bogotá'!K231</f>
        <v>1990.2686666666668</v>
      </c>
      <c r="D15" s="99">
        <f>+'[3]Población Bogotá'!L231</f>
        <v>2005.1936666666668</v>
      </c>
      <c r="E15" s="99">
        <f>+'[3]Población Bogotá'!M231</f>
        <v>1925.7693333333334</v>
      </c>
      <c r="F15" s="99">
        <f>+'[3]Población Bogotá'!N231</f>
        <v>1770.2323333333334</v>
      </c>
      <c r="G15" s="99">
        <f>+'[3]Población Bogotá'!O231</f>
        <v>1681.0293333333332</v>
      </c>
      <c r="H15" s="48">
        <f t="shared" si="4"/>
        <v>-5.0390560787030525</v>
      </c>
      <c r="I15" s="34">
        <f t="shared" si="5"/>
        <v>-8.0766163064181491</v>
      </c>
      <c r="J15" s="48">
        <f t="shared" si="6"/>
        <v>13.730806611321109</v>
      </c>
      <c r="K15" s="34">
        <f t="shared" si="7"/>
        <v>13.946534952323161</v>
      </c>
      <c r="L15" s="18"/>
      <c r="N15" s="23" t="s">
        <v>2</v>
      </c>
      <c r="O15" s="32">
        <f>J15</f>
        <v>13.730806611321109</v>
      </c>
    </row>
    <row r="16" spans="1:15">
      <c r="A16" s="16"/>
      <c r="B16" s="11" t="str">
        <f>+'[3]Población Bogotá'!J232</f>
        <v>Medellín</v>
      </c>
      <c r="C16" s="53">
        <f>+'[3]Población Bogotá'!K232</f>
        <v>1035.6670000000001</v>
      </c>
      <c r="D16" s="53">
        <f>+'[3]Población Bogotá'!L232</f>
        <v>1064.616</v>
      </c>
      <c r="E16" s="53">
        <f>+'[3]Población Bogotá'!M232</f>
        <v>993.52599999999995</v>
      </c>
      <c r="F16" s="53">
        <f>+'[3]Población Bogotá'!N232</f>
        <v>975.89499999999998</v>
      </c>
      <c r="G16" s="54">
        <f>+'[3]Población Bogotá'!O232</f>
        <v>979.05799999999999</v>
      </c>
      <c r="H16" s="28">
        <f t="shared" si="4"/>
        <v>0.32411273753836234</v>
      </c>
      <c r="I16" s="27">
        <f t="shared" si="5"/>
        <v>-1.774588687160672</v>
      </c>
      <c r="J16" s="28">
        <f t="shared" si="6"/>
        <v>7.997038357807849</v>
      </c>
      <c r="K16" s="27">
        <f t="shared" si="7"/>
        <v>7.688456182284968</v>
      </c>
      <c r="L16" s="18"/>
      <c r="N16" s="23" t="s">
        <v>12</v>
      </c>
      <c r="O16" s="32">
        <f>100-O15</f>
        <v>86.269193388678886</v>
      </c>
    </row>
    <row r="17" spans="1:12">
      <c r="A17" s="16"/>
      <c r="B17" s="11" t="str">
        <f>+'[3]Población Bogotá'!J233</f>
        <v>Cali</v>
      </c>
      <c r="C17" s="53">
        <f>+'[3]Población Bogotá'!K233</f>
        <v>592.60733333333337</v>
      </c>
      <c r="D17" s="53">
        <f>+'[3]Población Bogotá'!L233</f>
        <v>619.84199999999998</v>
      </c>
      <c r="E17" s="53">
        <f>+'[3]Población Bogotá'!M233</f>
        <v>557.24799999999993</v>
      </c>
      <c r="F17" s="53">
        <f>+'[3]Población Bogotá'!N233</f>
        <v>606.97199999999987</v>
      </c>
      <c r="G17" s="54">
        <f>+'[3]Población Bogotá'!O233</f>
        <v>638.04933333333338</v>
      </c>
      <c r="H17" s="28">
        <f t="shared" si="4"/>
        <v>5.1200604530906801</v>
      </c>
      <c r="I17" s="27">
        <f t="shared" si="5"/>
        <v>8.9231365567933771</v>
      </c>
      <c r="J17" s="28">
        <f t="shared" si="6"/>
        <v>5.2116473108236621</v>
      </c>
      <c r="K17" s="27">
        <f t="shared" si="7"/>
        <v>4.7819464449288818</v>
      </c>
      <c r="L17" s="18"/>
    </row>
    <row r="18" spans="1:12">
      <c r="A18" s="16"/>
      <c r="B18" s="11" t="str">
        <f>+'[3]Población Bogotá'!J234</f>
        <v>Barranquilla</v>
      </c>
      <c r="C18" s="53">
        <f>+'[3]Población Bogotá'!K234</f>
        <v>559.30700000000002</v>
      </c>
      <c r="D18" s="53">
        <f>+'[3]Población Bogotá'!L234</f>
        <v>575.70733333333339</v>
      </c>
      <c r="E18" s="53">
        <f>+'[3]Población Bogotá'!M234</f>
        <v>542.178</v>
      </c>
      <c r="F18" s="53">
        <f>+'[3]Población Bogotá'!N234</f>
        <v>521.28733333333332</v>
      </c>
      <c r="G18" s="54">
        <f>+'[3]Población Bogotá'!O234</f>
        <v>530.06500000000005</v>
      </c>
      <c r="H18" s="28">
        <f t="shared" si="4"/>
        <v>1.6838442266645215</v>
      </c>
      <c r="I18" s="27">
        <f t="shared" si="5"/>
        <v>-3.8531011340679044</v>
      </c>
      <c r="J18" s="28">
        <f t="shared" si="6"/>
        <v>4.3296210613992407</v>
      </c>
      <c r="K18" s="27">
        <f t="shared" si="7"/>
        <v>4.1068914388469162</v>
      </c>
      <c r="L18" s="18"/>
    </row>
    <row r="19" spans="1:12">
      <c r="A19" s="16"/>
      <c r="B19" s="11" t="str">
        <f>+'[3]Población Bogotá'!J235</f>
        <v>Cartagena</v>
      </c>
      <c r="C19" s="53">
        <f>+'[3]Población Bogotá'!K235</f>
        <v>272.35033333333337</v>
      </c>
      <c r="D19" s="53">
        <f>+'[3]Población Bogotá'!L235</f>
        <v>319.92133333333334</v>
      </c>
      <c r="E19" s="53">
        <f>+'[3]Población Bogotá'!M235</f>
        <v>303.87633333333332</v>
      </c>
      <c r="F19" s="53">
        <f>+'[3]Población Bogotá'!N235</f>
        <v>313.05666666666667</v>
      </c>
      <c r="G19" s="54">
        <f>+'[3]Población Bogotá'!O235</f>
        <v>291.01033333333334</v>
      </c>
      <c r="H19" s="28">
        <f t="shared" si="4"/>
        <v>-7.0422820149706684</v>
      </c>
      <c r="I19" s="27">
        <f t="shared" si="5"/>
        <v>3.0210754594248268</v>
      </c>
      <c r="J19" s="28">
        <f t="shared" si="6"/>
        <v>2.376999930734558</v>
      </c>
      <c r="K19" s="27">
        <f t="shared" si="7"/>
        <v>2.4663744196238917</v>
      </c>
      <c r="L19" s="18"/>
    </row>
    <row r="20" spans="1:12">
      <c r="A20" s="16"/>
      <c r="B20" s="11" t="str">
        <f>+'[3]Población Bogotá'!J236</f>
        <v>Bucaramanga</v>
      </c>
      <c r="C20" s="53">
        <f>+'[3]Población Bogotá'!K236</f>
        <v>297.04733333333337</v>
      </c>
      <c r="D20" s="53">
        <f>+'[3]Población Bogotá'!L236</f>
        <v>301.04966666666667</v>
      </c>
      <c r="E20" s="53">
        <f>+'[3]Población Bogotá'!M236</f>
        <v>269.25666666666666</v>
      </c>
      <c r="F20" s="53">
        <f>+'[3]Población Bogotá'!N236</f>
        <v>250.37633333333335</v>
      </c>
      <c r="G20" s="54">
        <f>+'[3]Población Bogotá'!O236</f>
        <v>244.16566666666665</v>
      </c>
      <c r="H20" s="28">
        <f t="shared" si="4"/>
        <v>-2.480532638201971</v>
      </c>
      <c r="I20" s="27">
        <f t="shared" si="5"/>
        <v>-7.0120207484803743</v>
      </c>
      <c r="J20" s="28">
        <f t="shared" si="6"/>
        <v>1.9943682621387686</v>
      </c>
      <c r="K20" s="27">
        <f t="shared" si="7"/>
        <v>1.972555928572755</v>
      </c>
      <c r="L20" s="18"/>
    </row>
    <row r="21" spans="1:12">
      <c r="A21" s="16"/>
      <c r="B21" s="11" t="str">
        <f>+'[3]Población Bogotá'!J237</f>
        <v>Cúcuta</v>
      </c>
      <c r="C21" s="53">
        <f>+'[3]Población Bogotá'!K237</f>
        <v>206.56300000000002</v>
      </c>
      <c r="D21" s="53">
        <f>+'[3]Población Bogotá'!L237</f>
        <v>213.44499999999999</v>
      </c>
      <c r="E21" s="53">
        <f>+'[3]Población Bogotá'!M237</f>
        <v>222.11033333333333</v>
      </c>
      <c r="F21" s="53">
        <f>+'[3]Población Bogotá'!N237</f>
        <v>224.28666666666666</v>
      </c>
      <c r="G21" s="54">
        <f>+'[3]Población Bogotá'!O237</f>
        <v>201.398</v>
      </c>
      <c r="H21" s="28">
        <f t="shared" si="4"/>
        <v>-10.205094670510951</v>
      </c>
      <c r="I21" s="27">
        <f t="shared" si="5"/>
        <v>0.97984335112728527</v>
      </c>
      <c r="J21" s="28">
        <f t="shared" si="6"/>
        <v>1.6450379152060299</v>
      </c>
      <c r="K21" s="27">
        <f t="shared" si="7"/>
        <v>1.7670120340174109</v>
      </c>
      <c r="L21" s="18"/>
    </row>
    <row r="22" spans="1:12">
      <c r="A22" s="16"/>
      <c r="B22" s="11" t="str">
        <f>+'[3]Población Bogotá'!J238</f>
        <v>Pereira</v>
      </c>
      <c r="C22" s="53">
        <f>+'[3]Población Bogotá'!K238</f>
        <v>191.96600000000001</v>
      </c>
      <c r="D22" s="53">
        <f>+'[3]Población Bogotá'!L238</f>
        <v>189.958</v>
      </c>
      <c r="E22" s="53">
        <f>+'[3]Población Bogotá'!M238</f>
        <v>172.71899999999997</v>
      </c>
      <c r="F22" s="53">
        <f>+'[3]Población Bogotá'!N238</f>
        <v>172.40566666666666</v>
      </c>
      <c r="G22" s="54">
        <f>+'[3]Población Bogotá'!O238</f>
        <v>159.05000000000001</v>
      </c>
      <c r="H22" s="28">
        <f t="shared" si="4"/>
        <v>-7.746651792187798</v>
      </c>
      <c r="I22" s="27">
        <f t="shared" si="5"/>
        <v>-0.18141219746137249</v>
      </c>
      <c r="J22" s="28">
        <f t="shared" si="6"/>
        <v>1.299135445304914</v>
      </c>
      <c r="K22" s="27">
        <f t="shared" si="7"/>
        <v>1.3582746235448431</v>
      </c>
      <c r="L22" s="18"/>
    </row>
    <row r="23" spans="1:12">
      <c r="A23" s="16"/>
      <c r="B23" s="11" t="str">
        <f>+'[3]Población Bogotá'!J239</f>
        <v>Manizales</v>
      </c>
      <c r="C23" s="53">
        <f>+'[3]Población Bogotá'!K239</f>
        <v>140.87566666666666</v>
      </c>
      <c r="D23" s="53">
        <f>+'[3]Población Bogotá'!L239</f>
        <v>150.58699999999999</v>
      </c>
      <c r="E23" s="53">
        <f>+'[3]Población Bogotá'!M239</f>
        <v>137.18633333333332</v>
      </c>
      <c r="F23" s="53">
        <f>+'[3]Población Bogotá'!N239</f>
        <v>142.92600000000002</v>
      </c>
      <c r="G23" s="54">
        <f>+'[3]Población Bogotá'!O239</f>
        <v>135.98099999999999</v>
      </c>
      <c r="H23" s="28">
        <f t="shared" si="4"/>
        <v>-4.8591578858990125</v>
      </c>
      <c r="I23" s="27">
        <f t="shared" si="5"/>
        <v>4.1838472734164744</v>
      </c>
      <c r="J23" s="28">
        <f t="shared" si="6"/>
        <v>1.1107056710971863</v>
      </c>
      <c r="K23" s="27">
        <f t="shared" si="7"/>
        <v>1.1260230745205799</v>
      </c>
      <c r="L23" s="18"/>
    </row>
    <row r="24" spans="1:12">
      <c r="A24" s="16"/>
      <c r="B24" s="11" t="str">
        <f>+'[3]Población Bogotá'!J240</f>
        <v>Santa Marta</v>
      </c>
      <c r="C24" s="53">
        <f>+'[3]Población Bogotá'!K240</f>
        <v>122.027</v>
      </c>
      <c r="D24" s="53">
        <f>+'[3]Población Bogotá'!L240</f>
        <v>119.03</v>
      </c>
      <c r="E24" s="53">
        <f>+'[3]Población Bogotá'!M240</f>
        <v>120.31099999999999</v>
      </c>
      <c r="F24" s="53">
        <f>+'[3]Población Bogotá'!N240</f>
        <v>124.10533333333335</v>
      </c>
      <c r="G24" s="54">
        <f>+'[3]Población Bogotá'!O240</f>
        <v>124.41799999999999</v>
      </c>
      <c r="H24" s="28">
        <f t="shared" si="4"/>
        <v>0.25193652703614511</v>
      </c>
      <c r="I24" s="27">
        <f t="shared" si="5"/>
        <v>3.1537709214729759</v>
      </c>
      <c r="J24" s="28">
        <f t="shared" si="6"/>
        <v>1.0162579932973705</v>
      </c>
      <c r="K24" s="27">
        <f t="shared" si="7"/>
        <v>0.97774700897248523</v>
      </c>
      <c r="L24" s="18"/>
    </row>
    <row r="25" spans="1:12">
      <c r="A25" s="16"/>
      <c r="B25" s="11" t="str">
        <f>+'[3]Población Bogotá'!J241</f>
        <v>Villavicencio</v>
      </c>
      <c r="C25" s="53">
        <f>+'[3]Población Bogotá'!K241</f>
        <v>105.53</v>
      </c>
      <c r="D25" s="53">
        <f>+'[3]Población Bogotá'!L241</f>
        <v>107.286</v>
      </c>
      <c r="E25" s="53">
        <f>+'[3]Población Bogotá'!M241</f>
        <v>103.76466666666666</v>
      </c>
      <c r="F25" s="53">
        <f>+'[3]Población Bogotá'!N241</f>
        <v>110.15866666666666</v>
      </c>
      <c r="G25" s="54">
        <f>+'[3]Población Bogotá'!O241</f>
        <v>110.46566666666666</v>
      </c>
      <c r="H25" s="28">
        <f t="shared" si="4"/>
        <v>0.27868892143454449</v>
      </c>
      <c r="I25" s="27">
        <f t="shared" si="5"/>
        <v>6.1620204693954905</v>
      </c>
      <c r="J25" s="28">
        <f t="shared" si="6"/>
        <v>0.9022940148123495</v>
      </c>
      <c r="K25" s="27">
        <f t="shared" si="7"/>
        <v>0.86787009029209317</v>
      </c>
      <c r="L25" s="18"/>
    </row>
    <row r="26" spans="1:12">
      <c r="A26" s="16"/>
      <c r="B26" s="11" t="str">
        <f>+'[3]Población Bogotá'!J242</f>
        <v>Ibagué</v>
      </c>
      <c r="C26" s="53">
        <f>+'[3]Población Bogotá'!K242</f>
        <v>117.30266666666665</v>
      </c>
      <c r="D26" s="53">
        <f>+'[3]Población Bogotá'!L242</f>
        <v>118.22066666666667</v>
      </c>
      <c r="E26" s="53">
        <f>+'[3]Población Bogotá'!M242</f>
        <v>124.75866666666666</v>
      </c>
      <c r="F26" s="53">
        <f>+'[3]Población Bogotá'!N242</f>
        <v>130.58933333333334</v>
      </c>
      <c r="G26" s="54">
        <f>+'[3]Población Bogotá'!O242</f>
        <v>107.32666666666667</v>
      </c>
      <c r="H26" s="28">
        <f t="shared" si="4"/>
        <v>-17.813603969696356</v>
      </c>
      <c r="I26" s="27">
        <f t="shared" si="5"/>
        <v>4.673556412914559</v>
      </c>
      <c r="J26" s="28">
        <f t="shared" si="6"/>
        <v>0.87665436587923329</v>
      </c>
      <c r="K26" s="27">
        <f t="shared" si="7"/>
        <v>1.0288303221218871</v>
      </c>
      <c r="L26" s="18"/>
    </row>
    <row r="27" spans="1:12">
      <c r="A27" s="16"/>
      <c r="B27" s="11" t="str">
        <f>+'[3]Población Bogotá'!J243</f>
        <v>Valledupar</v>
      </c>
      <c r="C27" s="53">
        <f>+'[3]Población Bogotá'!K243</f>
        <v>99.571000000000012</v>
      </c>
      <c r="D27" s="53">
        <f>+'[3]Población Bogotá'!L243</f>
        <v>111.01600000000001</v>
      </c>
      <c r="E27" s="53">
        <f>+'[3]Población Bogotá'!M243</f>
        <v>92.99133333333333</v>
      </c>
      <c r="F27" s="53">
        <f>+'[3]Población Bogotá'!N243</f>
        <v>93.603000000000009</v>
      </c>
      <c r="G27" s="54">
        <f>+'[3]Población Bogotá'!O243</f>
        <v>99.043666666666653</v>
      </c>
      <c r="H27" s="28">
        <f t="shared" si="4"/>
        <v>5.8124917648650687</v>
      </c>
      <c r="I27" s="27">
        <f t="shared" si="5"/>
        <v>0.65776739050953381</v>
      </c>
      <c r="J27" s="28">
        <f t="shared" si="6"/>
        <v>0.80899803835040207</v>
      </c>
      <c r="K27" s="27">
        <f t="shared" si="7"/>
        <v>0.73743851954402873</v>
      </c>
      <c r="L27" s="18"/>
    </row>
    <row r="28" spans="1:12">
      <c r="A28" s="16"/>
      <c r="B28" s="11" t="str">
        <f>+'[3]Población Bogotá'!J244</f>
        <v>Pasto</v>
      </c>
      <c r="C28" s="53">
        <f>+'[3]Población Bogotá'!K244</f>
        <v>91.257999999999996</v>
      </c>
      <c r="D28" s="53">
        <f>+'[3]Población Bogotá'!L244</f>
        <v>98.993333333333339</v>
      </c>
      <c r="E28" s="53">
        <f>+'[3]Población Bogotá'!M244</f>
        <v>86.884333333333345</v>
      </c>
      <c r="F28" s="53">
        <f>+'[3]Población Bogotá'!N244</f>
        <v>93.833000000000013</v>
      </c>
      <c r="G28" s="54">
        <f>+'[3]Población Bogotá'!O244</f>
        <v>86.915000000000006</v>
      </c>
      <c r="H28" s="28">
        <f t="shared" si="4"/>
        <v>-7.3726727270789656</v>
      </c>
      <c r="I28" s="27">
        <f t="shared" si="5"/>
        <v>7.9976060125914517</v>
      </c>
      <c r="J28" s="28">
        <f t="shared" si="6"/>
        <v>0.70992994170812074</v>
      </c>
      <c r="K28" s="27">
        <f t="shared" si="7"/>
        <v>0.73925054329855722</v>
      </c>
      <c r="L28" s="18"/>
    </row>
    <row r="29" spans="1:12">
      <c r="A29" s="16"/>
      <c r="B29" s="11" t="str">
        <f>+'[3]Población Bogotá'!J245</f>
        <v>Armenia</v>
      </c>
      <c r="C29" s="53">
        <f>+'[3]Población Bogotá'!K245</f>
        <v>93.041333333333341</v>
      </c>
      <c r="D29" s="53">
        <f>+'[3]Población Bogotá'!L245</f>
        <v>96.49366666666667</v>
      </c>
      <c r="E29" s="53">
        <f>+'[3]Población Bogotá'!M245</f>
        <v>90.510666666666665</v>
      </c>
      <c r="F29" s="53">
        <f>+'[3]Población Bogotá'!N245</f>
        <v>85.440333333333342</v>
      </c>
      <c r="G29" s="54">
        <f>+'[3]Población Bogotá'!O245</f>
        <v>83.287999999999997</v>
      </c>
      <c r="H29" s="28">
        <f t="shared" si="4"/>
        <v>-2.5191069011122891</v>
      </c>
      <c r="I29" s="27">
        <f t="shared" si="5"/>
        <v>-5.601918005980866</v>
      </c>
      <c r="J29" s="28">
        <f t="shared" si="6"/>
        <v>0.68030426261273602</v>
      </c>
      <c r="K29" s="27">
        <f t="shared" si="7"/>
        <v>0.67313005910795232</v>
      </c>
      <c r="L29" s="18"/>
    </row>
    <row r="30" spans="1:12">
      <c r="A30" s="16"/>
      <c r="B30" s="11" t="str">
        <f>+'[3]Población Bogotá'!J246</f>
        <v>Neiva</v>
      </c>
      <c r="C30" s="53">
        <f>+'[3]Población Bogotá'!K246</f>
        <v>91.035666666666657</v>
      </c>
      <c r="D30" s="53">
        <f>+'[3]Población Bogotá'!L246</f>
        <v>88.443666666666672</v>
      </c>
      <c r="E30" s="53">
        <f>+'[3]Población Bogotá'!M246</f>
        <v>89.178666666666672</v>
      </c>
      <c r="F30" s="53">
        <f>+'[3]Población Bogotá'!N246</f>
        <v>87.148333333333355</v>
      </c>
      <c r="G30" s="54">
        <f>+'[3]Población Bogotá'!O246</f>
        <v>82.569333333333319</v>
      </c>
      <c r="H30" s="28">
        <f t="shared" si="4"/>
        <v>-5.2542599781981281</v>
      </c>
      <c r="I30" s="27">
        <f t="shared" si="5"/>
        <v>-2.2767029483882317</v>
      </c>
      <c r="J30" s="28">
        <f t="shared" si="6"/>
        <v>0.6744341252972641</v>
      </c>
      <c r="K30" s="27">
        <f t="shared" si="7"/>
        <v>0.68658630507636376</v>
      </c>
      <c r="L30" s="18"/>
    </row>
    <row r="31" spans="1:12">
      <c r="A31" s="16"/>
      <c r="B31" s="11" t="str">
        <f>+'[3]Población Bogotá'!J247</f>
        <v>Popayán</v>
      </c>
      <c r="C31" s="53">
        <f>+'[3]Población Bogotá'!K247</f>
        <v>71.325333333333319</v>
      </c>
      <c r="D31" s="53">
        <f>+'[3]Población Bogotá'!L247</f>
        <v>79.950333333333333</v>
      </c>
      <c r="E31" s="53">
        <f>+'[3]Población Bogotá'!M247</f>
        <v>78.047000000000011</v>
      </c>
      <c r="F31" s="53">
        <f>+'[3]Población Bogotá'!N247</f>
        <v>80.63600000000001</v>
      </c>
      <c r="G31" s="54">
        <f>+'[3]Población Bogotá'!O247</f>
        <v>81.393000000000001</v>
      </c>
      <c r="H31" s="28">
        <f t="shared" si="4"/>
        <v>0.93878664616300345</v>
      </c>
      <c r="I31" s="27">
        <f t="shared" si="5"/>
        <v>3.31723192435327</v>
      </c>
      <c r="J31" s="28">
        <f t="shared" si="6"/>
        <v>0.66482572335556656</v>
      </c>
      <c r="K31" s="27">
        <f t="shared" si="7"/>
        <v>0.63527977160937477</v>
      </c>
      <c r="L31" s="18"/>
    </row>
    <row r="32" spans="1:12">
      <c r="A32" s="16"/>
      <c r="B32" s="11" t="str">
        <f>+'[3]Población Bogotá'!J248</f>
        <v>Montería</v>
      </c>
      <c r="C32" s="53">
        <f>+'[3]Población Bogotá'!K248</f>
        <v>79.829000000000008</v>
      </c>
      <c r="D32" s="53">
        <f>+'[3]Población Bogotá'!L248</f>
        <v>73.819666666666663</v>
      </c>
      <c r="E32" s="53">
        <f>+'[3]Población Bogotá'!M248</f>
        <v>73.74766666666666</v>
      </c>
      <c r="F32" s="53">
        <f>+'[3]Población Bogotá'!N248</f>
        <v>74.771666666666661</v>
      </c>
      <c r="G32" s="54">
        <f>+'[3]Población Bogotá'!O248</f>
        <v>73.054666666666662</v>
      </c>
      <c r="H32" s="28">
        <f t="shared" si="4"/>
        <v>-2.2963243652898813</v>
      </c>
      <c r="I32" s="27">
        <f t="shared" si="5"/>
        <v>1.3885185068002182</v>
      </c>
      <c r="J32" s="28">
        <f t="shared" si="6"/>
        <v>0.59671742792582239</v>
      </c>
      <c r="K32" s="27">
        <f t="shared" si="7"/>
        <v>0.58907841811166584</v>
      </c>
      <c r="L32" s="18"/>
    </row>
    <row r="33" spans="1:14">
      <c r="A33" s="16"/>
      <c r="B33" s="11" t="str">
        <f>+'[3]Población Bogotá'!J249</f>
        <v>Sincelejo</v>
      </c>
      <c r="C33" s="53">
        <f>+'[3]Población Bogotá'!K249</f>
        <v>67.863333333333344</v>
      </c>
      <c r="D33" s="53">
        <f>+'[3]Población Bogotá'!L249</f>
        <v>77.50266666666667</v>
      </c>
      <c r="E33" s="53">
        <f>+'[3]Población Bogotá'!M249</f>
        <v>79.467666666666659</v>
      </c>
      <c r="F33" s="53">
        <f>+'[3]Población Bogotá'!N249</f>
        <v>70.343333333333348</v>
      </c>
      <c r="G33" s="54">
        <f>+'[3]Población Bogotá'!O249</f>
        <v>68.596333333333334</v>
      </c>
      <c r="H33" s="28">
        <f t="shared" si="4"/>
        <v>-2.4835331469459487</v>
      </c>
      <c r="I33" s="27">
        <f t="shared" si="5"/>
        <v>-11.481818601275961</v>
      </c>
      <c r="J33" s="28">
        <f t="shared" si="6"/>
        <v>0.56030133952395034</v>
      </c>
      <c r="K33" s="27">
        <f t="shared" si="7"/>
        <v>0.55419039553353489</v>
      </c>
      <c r="L33" s="18"/>
    </row>
    <row r="34" spans="1:14">
      <c r="A34" s="16"/>
      <c r="B34" s="11" t="str">
        <f>+'[3]Población Bogotá'!J250</f>
        <v>Tunja</v>
      </c>
      <c r="C34" s="53">
        <f>+'[3]Población Bogotá'!K250</f>
        <v>49.031333333333329</v>
      </c>
      <c r="D34" s="53">
        <f>+'[3]Población Bogotá'!L250</f>
        <v>47.526000000000003</v>
      </c>
      <c r="E34" s="53">
        <f>+'[3]Población Bogotá'!M250</f>
        <v>48.749333333333333</v>
      </c>
      <c r="F34" s="53">
        <f>+'[3]Población Bogotá'!N250</f>
        <v>49.490666666666669</v>
      </c>
      <c r="G34" s="54">
        <f>+'[3]Población Bogotá'!O250</f>
        <v>48.530666666666662</v>
      </c>
      <c r="H34" s="28">
        <f t="shared" si="4"/>
        <v>-1.9397596853278909</v>
      </c>
      <c r="I34" s="27">
        <f t="shared" si="5"/>
        <v>1.5207045566435262</v>
      </c>
      <c r="J34" s="28">
        <f t="shared" si="6"/>
        <v>0.3964030760826428</v>
      </c>
      <c r="K34" s="27">
        <f t="shared" si="7"/>
        <v>0.38990549403238867</v>
      </c>
      <c r="L34" s="18"/>
    </row>
    <row r="35" spans="1:14">
      <c r="A35" s="16"/>
      <c r="B35" s="11" t="str">
        <f>+'[3]Población Bogotá'!J251</f>
        <v>Riohacha</v>
      </c>
      <c r="C35" s="53">
        <f>+'[3]Población Bogotá'!K251</f>
        <v>42.805</v>
      </c>
      <c r="D35" s="53">
        <f>+'[3]Población Bogotá'!L251</f>
        <v>48.206999999999994</v>
      </c>
      <c r="E35" s="53">
        <f>+'[3]Población Bogotá'!M251</f>
        <v>42.779666666666664</v>
      </c>
      <c r="F35" s="53">
        <f>+'[3]Población Bogotá'!N251</f>
        <v>42.121000000000002</v>
      </c>
      <c r="G35" s="54">
        <f>+'[3]Población Bogotá'!O251</f>
        <v>42.794666666666672</v>
      </c>
      <c r="H35" s="28">
        <f t="shared" si="4"/>
        <v>1.5993605723194415</v>
      </c>
      <c r="I35" s="27">
        <f t="shared" si="5"/>
        <v>-1.5396722742112567</v>
      </c>
      <c r="J35" s="28">
        <f t="shared" si="6"/>
        <v>0.34955088548679891</v>
      </c>
      <c r="K35" s="27">
        <f t="shared" si="7"/>
        <v>0.33184457636736037</v>
      </c>
      <c r="L35" s="18"/>
    </row>
    <row r="36" spans="1:14">
      <c r="A36" s="16"/>
      <c r="B36" s="11" t="str">
        <f>+'[3]Población Bogotá'!J252</f>
        <v>Florencia</v>
      </c>
      <c r="C36" s="53">
        <f>+'[3]Población Bogotá'!K252</f>
        <v>36.397666666666666</v>
      </c>
      <c r="D36" s="53">
        <f>+'[3]Población Bogotá'!L252</f>
        <v>44.053666666666665</v>
      </c>
      <c r="E36" s="53">
        <f>+'[3]Población Bogotá'!M252</f>
        <v>43.650666666666666</v>
      </c>
      <c r="F36" s="53">
        <f>+'[3]Población Bogotá'!N252</f>
        <v>42.462666666666671</v>
      </c>
      <c r="G36" s="54">
        <f>+'[3]Población Bogotá'!O252</f>
        <v>42.670666666666669</v>
      </c>
      <c r="H36" s="28">
        <f t="shared" si="4"/>
        <v>0.48984205733664243</v>
      </c>
      <c r="I36" s="27">
        <f t="shared" si="5"/>
        <v>-2.7216079174048446</v>
      </c>
      <c r="J36" s="28">
        <f t="shared" si="6"/>
        <v>0.34853804175704212</v>
      </c>
      <c r="K36" s="27">
        <f t="shared" si="7"/>
        <v>0.33453635078531929</v>
      </c>
      <c r="L36" s="18"/>
    </row>
    <row r="37" spans="1:14">
      <c r="A37" s="16"/>
      <c r="B37" s="11" t="str">
        <f>+'[3]Población Bogotá'!J253</f>
        <v>Quibdó</v>
      </c>
      <c r="C37" s="53">
        <f>+'[3]Población Bogotá'!K253</f>
        <v>34.844000000000001</v>
      </c>
      <c r="D37" s="53">
        <f>+'[3]Población Bogotá'!L253</f>
        <v>35.382333333333328</v>
      </c>
      <c r="E37" s="53">
        <f>+'[3]Población Bogotá'!M253</f>
        <v>31.894333333333332</v>
      </c>
      <c r="F37" s="53">
        <f>+'[3]Población Bogotá'!N253</f>
        <v>28.503666666666664</v>
      </c>
      <c r="G37" s="54">
        <f>+'[3]Población Bogotá'!O253</f>
        <v>27.052999999999997</v>
      </c>
      <c r="H37" s="28">
        <f t="shared" si="4"/>
        <v>-5.0894037024476368</v>
      </c>
      <c r="I37" s="27">
        <f t="shared" si="5"/>
        <v>-10.630937575117837</v>
      </c>
      <c r="J37" s="28">
        <f t="shared" si="6"/>
        <v>0.22097146307346011</v>
      </c>
      <c r="K37" s="27">
        <f t="shared" si="7"/>
        <v>0.22456226561374254</v>
      </c>
      <c r="L37" s="18"/>
    </row>
    <row r="38" spans="1:14">
      <c r="A38" s="16"/>
      <c r="B38" s="11" t="str">
        <f>+'[3]Población Bogotá'!J254</f>
        <v>San Andrés</v>
      </c>
      <c r="C38" s="53">
        <f>+'[3]Población Bogotá'!K254</f>
        <v>14.479000000000001</v>
      </c>
      <c r="D38" s="53">
        <f>+'[3]Población Bogotá'!L254</f>
        <v>14.539000000000001</v>
      </c>
      <c r="E38" s="53">
        <f>+'[3]Población Bogotá'!M254</f>
        <v>13.691666666666668</v>
      </c>
      <c r="F38" s="53">
        <f>+'[3]Población Bogotá'!N254</f>
        <v>14.936999999999999</v>
      </c>
      <c r="G38" s="54">
        <f>+'[3]Población Bogotá'!O254</f>
        <v>13.720999999999998</v>
      </c>
      <c r="H38" s="28">
        <f t="shared" si="4"/>
        <v>-8.1408582714065822</v>
      </c>
      <c r="I38" s="27">
        <f t="shared" si="5"/>
        <v>9.0955569080949381</v>
      </c>
      <c r="J38" s="28">
        <f t="shared" si="6"/>
        <v>0.11207442593542108</v>
      </c>
      <c r="K38" s="27">
        <f t="shared" si="7"/>
        <v>0.1176791253103977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Marzo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1"/>
      <c r="B52" s="92"/>
      <c r="C52" s="91"/>
      <c r="D52" s="91"/>
      <c r="E52" s="91"/>
      <c r="F52" s="91"/>
      <c r="G52" s="91"/>
      <c r="H52" s="91"/>
      <c r="I52" s="91"/>
      <c r="J52" s="91"/>
      <c r="K52" s="91"/>
      <c r="L52" s="9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 codeName="Hoja25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32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168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+'[3]Población Bogotá'!J262</f>
        <v>Colombia</v>
      </c>
      <c r="C13" s="26">
        <f>+'[3]Población Bogotá'!K262</f>
        <v>7118.2390000000005</v>
      </c>
      <c r="D13" s="26">
        <f>+'[3]Población Bogotá'!L262</f>
        <v>5448.391333333333</v>
      </c>
      <c r="E13" s="26">
        <f>+'[3]Población Bogotá'!M262</f>
        <v>6536.375</v>
      </c>
      <c r="F13" s="26">
        <f>+'[3]Población Bogotá'!N262</f>
        <v>7384.7750000000005</v>
      </c>
      <c r="G13" s="26">
        <f>+'[3]Población Bogotá'!O262</f>
        <v>7531.6570000000002</v>
      </c>
      <c r="H13" s="28">
        <f t="shared" ref="H13" si="0">IF(OR(OR(G13=0,F13=0),G13=""),"",(G13/F13-1)*100)</f>
        <v>1.9889840922709068</v>
      </c>
      <c r="I13" s="27">
        <f>IF(OR(OR(G13=0,F13=0),F13=""),"",(F13/E13-1)*100)</f>
        <v>12.979671453978714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3598.8503333333342</v>
      </c>
      <c r="D14" s="25">
        <f t="shared" ref="D14:G14" si="3">D13-SUM(D15:D38)</f>
        <v>2571.8890000000006</v>
      </c>
      <c r="E14" s="25">
        <f t="shared" si="3"/>
        <v>3355.5696666666668</v>
      </c>
      <c r="F14" s="25">
        <f t="shared" si="3"/>
        <v>3587.3079999999991</v>
      </c>
      <c r="G14" s="26">
        <f t="shared" si="3"/>
        <v>3717.2123333333334</v>
      </c>
      <c r="H14" s="28">
        <f t="shared" ref="H14:H38" si="4">IF(OR(OR(G14=0,F14=0),G14=""),"",(G14/F14-1)*100)</f>
        <v>3.6212205178182133</v>
      </c>
      <c r="I14" s="27">
        <f t="shared" ref="I14:I38" si="5">IF(OR(OR(G14=0,F14=0),F14=""),"",(F14/E14-1)*100)</f>
        <v>6.9060802293976709</v>
      </c>
      <c r="J14" s="28">
        <f t="shared" ref="J14:J38" si="6">IF(G14=0,"",G14/$G$13*100)</f>
        <v>49.354509018843174</v>
      </c>
      <c r="K14" s="27">
        <f t="shared" ref="K14:K38" si="7">IF(F14=0,"",F14/$F$13*100)</f>
        <v>48.577079193340339</v>
      </c>
      <c r="L14" s="18"/>
    </row>
    <row r="15" spans="1:15">
      <c r="A15" s="16"/>
      <c r="B15" s="12" t="str">
        <f>+'[3]Población Bogotá'!J263</f>
        <v>Bogotá</v>
      </c>
      <c r="C15" s="99">
        <f>+'[3]Población Bogotá'!K263</f>
        <v>1161.2406666666668</v>
      </c>
      <c r="D15" s="99">
        <f>+'[3]Población Bogotá'!L263</f>
        <v>1096.5923333333333</v>
      </c>
      <c r="E15" s="99">
        <f>+'[3]Población Bogotá'!M263</f>
        <v>1020.9983333333333</v>
      </c>
      <c r="F15" s="99">
        <f>+'[3]Población Bogotá'!N263</f>
        <v>1434.6753333333334</v>
      </c>
      <c r="G15" s="99">
        <f>+'[3]Población Bogotá'!O263</f>
        <v>1554.1733333333334</v>
      </c>
      <c r="H15" s="48">
        <f t="shared" si="4"/>
        <v>8.3292712451086501</v>
      </c>
      <c r="I15" s="34">
        <f t="shared" si="5"/>
        <v>40.51691236844983</v>
      </c>
      <c r="J15" s="48">
        <f t="shared" si="6"/>
        <v>20.635211260063137</v>
      </c>
      <c r="K15" s="34">
        <f t="shared" si="7"/>
        <v>19.427475222106743</v>
      </c>
      <c r="L15" s="18"/>
      <c r="N15" s="23" t="s">
        <v>2</v>
      </c>
      <c r="O15" s="32">
        <f>J15</f>
        <v>20.635211260063137</v>
      </c>
    </row>
    <row r="16" spans="1:15">
      <c r="A16" s="16"/>
      <c r="B16" s="11" t="str">
        <f>+'[3]Población Bogotá'!J264</f>
        <v>Medellín</v>
      </c>
      <c r="C16" s="53">
        <f>+'[3]Población Bogotá'!K264</f>
        <v>457.46566666666666</v>
      </c>
      <c r="D16" s="53">
        <f>+'[3]Población Bogotá'!L264</f>
        <v>419.47866666666664</v>
      </c>
      <c r="E16" s="53">
        <f>+'[3]Población Bogotá'!M264</f>
        <v>496.267</v>
      </c>
      <c r="F16" s="53">
        <f>+'[3]Población Bogotá'!N264</f>
        <v>552.23833333333334</v>
      </c>
      <c r="G16" s="54">
        <f>+'[3]Población Bogotá'!O264</f>
        <v>591.77033333333338</v>
      </c>
      <c r="H16" s="28">
        <f t="shared" si="4"/>
        <v>7.1585034239443734</v>
      </c>
      <c r="I16" s="27">
        <f t="shared" si="5"/>
        <v>11.278471736652506</v>
      </c>
      <c r="J16" s="28">
        <f t="shared" si="6"/>
        <v>7.8571067871695881</v>
      </c>
      <c r="K16" s="27">
        <f t="shared" si="7"/>
        <v>7.4780657952792513</v>
      </c>
      <c r="L16" s="18"/>
      <c r="N16" s="23" t="s">
        <v>12</v>
      </c>
      <c r="O16" s="32">
        <f>100-O15</f>
        <v>79.36478873993687</v>
      </c>
    </row>
    <row r="17" spans="1:12">
      <c r="A17" s="16"/>
      <c r="B17" s="11" t="str">
        <f>+'[3]Población Bogotá'!J265</f>
        <v>Cali</v>
      </c>
      <c r="C17" s="53">
        <f>+'[3]Población Bogotá'!K265</f>
        <v>486.97399999999999</v>
      </c>
      <c r="D17" s="53">
        <f>+'[3]Población Bogotá'!L265</f>
        <v>400.41399999999999</v>
      </c>
      <c r="E17" s="53">
        <f>+'[3]Población Bogotá'!M265</f>
        <v>487.21933333333328</v>
      </c>
      <c r="F17" s="53">
        <f>+'[3]Población Bogotá'!N265</f>
        <v>413.93666666666672</v>
      </c>
      <c r="G17" s="54">
        <f>+'[3]Población Bogotá'!O265</f>
        <v>346.5266666666667</v>
      </c>
      <c r="H17" s="28">
        <f t="shared" si="4"/>
        <v>-16.285099975036445</v>
      </c>
      <c r="I17" s="27">
        <f t="shared" si="5"/>
        <v>-15.04100138336052</v>
      </c>
      <c r="J17" s="28">
        <f t="shared" si="6"/>
        <v>4.60093531432282</v>
      </c>
      <c r="K17" s="27">
        <f t="shared" si="7"/>
        <v>5.6052712055095339</v>
      </c>
      <c r="L17" s="18"/>
    </row>
    <row r="18" spans="1:12">
      <c r="A18" s="16"/>
      <c r="B18" s="11" t="str">
        <f>+'[3]Población Bogotá'!J266</f>
        <v>Bucaramanga</v>
      </c>
      <c r="C18" s="53">
        <f>+'[3]Población Bogotá'!K266</f>
        <v>155.30566666666667</v>
      </c>
      <c r="D18" s="53">
        <f>+'[3]Población Bogotá'!L266</f>
        <v>72.455666666666659</v>
      </c>
      <c r="E18" s="53">
        <f>+'[3]Población Bogotá'!M266</f>
        <v>157.26933333333332</v>
      </c>
      <c r="F18" s="53">
        <f>+'[3]Población Bogotá'!N266</f>
        <v>215.51900000000001</v>
      </c>
      <c r="G18" s="54">
        <f>+'[3]Población Bogotá'!O266</f>
        <v>222.93600000000001</v>
      </c>
      <c r="H18" s="28">
        <f t="shared" si="4"/>
        <v>3.441459917687073</v>
      </c>
      <c r="I18" s="27">
        <f t="shared" si="5"/>
        <v>37.038159590341849</v>
      </c>
      <c r="J18" s="28">
        <f t="shared" si="6"/>
        <v>2.9599860960211015</v>
      </c>
      <c r="K18" s="27">
        <f t="shared" si="7"/>
        <v>2.9184233778280313</v>
      </c>
      <c r="L18" s="18"/>
    </row>
    <row r="19" spans="1:12">
      <c r="A19" s="16"/>
      <c r="B19" s="11" t="str">
        <f>+'[3]Población Bogotá'!J267</f>
        <v>Barranquilla</v>
      </c>
      <c r="C19" s="53">
        <f>+'[3]Población Bogotá'!K267</f>
        <v>155.50466666666668</v>
      </c>
      <c r="D19" s="53">
        <f>+'[3]Población Bogotá'!L267</f>
        <v>97.101666666666674</v>
      </c>
      <c r="E19" s="53">
        <f>+'[3]Población Bogotá'!M267</f>
        <v>115.09066666666666</v>
      </c>
      <c r="F19" s="53">
        <f>+'[3]Población Bogotá'!N267</f>
        <v>177.935</v>
      </c>
      <c r="G19" s="54">
        <f>+'[3]Población Bogotá'!O267</f>
        <v>158.24600000000001</v>
      </c>
      <c r="H19" s="28">
        <f t="shared" si="4"/>
        <v>-11.065276645966215</v>
      </c>
      <c r="I19" s="27">
        <f t="shared" si="5"/>
        <v>54.604196112050786</v>
      </c>
      <c r="J19" s="28">
        <f t="shared" si="6"/>
        <v>2.1010781558427318</v>
      </c>
      <c r="K19" s="27">
        <f t="shared" si="7"/>
        <v>2.4094843783324471</v>
      </c>
      <c r="L19" s="18"/>
    </row>
    <row r="20" spans="1:12">
      <c r="A20" s="16"/>
      <c r="B20" s="11" t="str">
        <f>+'[3]Población Bogotá'!J268</f>
        <v>Cúcuta</v>
      </c>
      <c r="C20" s="53">
        <f>+'[3]Población Bogotá'!K268</f>
        <v>144.67133333333334</v>
      </c>
      <c r="D20" s="53">
        <f>+'[3]Población Bogotá'!L268</f>
        <v>98.656000000000006</v>
      </c>
      <c r="E20" s="53">
        <f>+'[3]Población Bogotá'!M268</f>
        <v>103.78533333333333</v>
      </c>
      <c r="F20" s="53">
        <f>+'[3]Población Bogotá'!N268</f>
        <v>139.51700000000002</v>
      </c>
      <c r="G20" s="54">
        <f>+'[3]Población Bogotá'!O268</f>
        <v>116.89533333333334</v>
      </c>
      <c r="H20" s="28">
        <f t="shared" si="4"/>
        <v>-16.214272573712652</v>
      </c>
      <c r="I20" s="27">
        <f t="shared" si="5"/>
        <v>34.428435617107134</v>
      </c>
      <c r="J20" s="28">
        <f t="shared" si="6"/>
        <v>1.5520533308053373</v>
      </c>
      <c r="K20" s="27">
        <f t="shared" si="7"/>
        <v>1.8892518729412882</v>
      </c>
      <c r="L20" s="18"/>
    </row>
    <row r="21" spans="1:12">
      <c r="A21" s="16"/>
      <c r="B21" s="11" t="str">
        <f>+'[3]Población Bogotá'!J269</f>
        <v>Ibagué</v>
      </c>
      <c r="C21" s="53">
        <f>+'[3]Población Bogotá'!K269</f>
        <v>103.76033333333334</v>
      </c>
      <c r="D21" s="53">
        <f>+'[3]Población Bogotá'!L269</f>
        <v>82.373333333333335</v>
      </c>
      <c r="E21" s="53">
        <f>+'[3]Población Bogotá'!M269</f>
        <v>84.73899999999999</v>
      </c>
      <c r="F21" s="53">
        <f>+'[3]Población Bogotá'!N269</f>
        <v>79.031999999999996</v>
      </c>
      <c r="G21" s="54">
        <f>+'[3]Población Bogotá'!O269</f>
        <v>98.456666666666663</v>
      </c>
      <c r="H21" s="28">
        <f t="shared" si="4"/>
        <v>24.578229915308558</v>
      </c>
      <c r="I21" s="27">
        <f t="shared" si="5"/>
        <v>-6.7347974368354491</v>
      </c>
      <c r="J21" s="28">
        <f t="shared" si="6"/>
        <v>1.307237791984774</v>
      </c>
      <c r="K21" s="27">
        <f t="shared" si="7"/>
        <v>1.0702018680325398</v>
      </c>
      <c r="L21" s="18"/>
    </row>
    <row r="22" spans="1:12">
      <c r="A22" s="16"/>
      <c r="B22" s="11" t="str">
        <f>+'[3]Población Bogotá'!J270</f>
        <v>Pereira</v>
      </c>
      <c r="C22" s="53">
        <f>+'[3]Población Bogotá'!K270</f>
        <v>77.904666666666671</v>
      </c>
      <c r="D22" s="53">
        <f>+'[3]Población Bogotá'!L270</f>
        <v>63.24</v>
      </c>
      <c r="E22" s="53">
        <f>+'[3]Población Bogotá'!M270</f>
        <v>73.417333333333332</v>
      </c>
      <c r="F22" s="53">
        <f>+'[3]Población Bogotá'!N270</f>
        <v>83.84</v>
      </c>
      <c r="G22" s="54">
        <f>+'[3]Población Bogotá'!O270</f>
        <v>93.841000000000008</v>
      </c>
      <c r="H22" s="28">
        <f t="shared" si="4"/>
        <v>11.928673664122137</v>
      </c>
      <c r="I22" s="27">
        <f t="shared" si="5"/>
        <v>14.196465866371245</v>
      </c>
      <c r="J22" s="28">
        <f t="shared" si="6"/>
        <v>1.2459542435349884</v>
      </c>
      <c r="K22" s="27">
        <f t="shared" si="7"/>
        <v>1.1353087941067941</v>
      </c>
      <c r="L22" s="18"/>
    </row>
    <row r="23" spans="1:12">
      <c r="A23" s="16"/>
      <c r="B23" s="11" t="str">
        <f>+'[3]Población Bogotá'!J271</f>
        <v>Pasto</v>
      </c>
      <c r="C23" s="53">
        <f>+'[3]Población Bogotá'!K271</f>
        <v>68.656999999999996</v>
      </c>
      <c r="D23" s="53">
        <f>+'[3]Población Bogotá'!L271</f>
        <v>54.063333333333333</v>
      </c>
      <c r="E23" s="53">
        <f>+'[3]Población Bogotá'!M271</f>
        <v>67.450666666666677</v>
      </c>
      <c r="F23" s="53">
        <f>+'[3]Población Bogotá'!N271</f>
        <v>71.022666666666666</v>
      </c>
      <c r="G23" s="54">
        <f>+'[3]Población Bogotá'!O271</f>
        <v>72.481333333333325</v>
      </c>
      <c r="H23" s="28">
        <f t="shared" si="4"/>
        <v>2.05380441924643</v>
      </c>
      <c r="I23" s="27">
        <f t="shared" si="5"/>
        <v>5.2957223056851355</v>
      </c>
      <c r="J23" s="28">
        <f t="shared" si="6"/>
        <v>0.96235573836319577</v>
      </c>
      <c r="K23" s="27">
        <f t="shared" si="7"/>
        <v>0.96174449007135165</v>
      </c>
      <c r="L23" s="18"/>
    </row>
    <row r="24" spans="1:12">
      <c r="A24" s="16"/>
      <c r="B24" s="11" t="str">
        <f>+'[3]Población Bogotá'!J272</f>
        <v>Cartagena</v>
      </c>
      <c r="C24" s="53">
        <f>+'[3]Población Bogotá'!K272</f>
        <v>105.65066666666667</v>
      </c>
      <c r="D24" s="53">
        <f>+'[3]Población Bogotá'!L272</f>
        <v>66.898666666666657</v>
      </c>
      <c r="E24" s="53">
        <f>+'[3]Población Bogotá'!M272</f>
        <v>86.853333333333339</v>
      </c>
      <c r="F24" s="53">
        <f>+'[3]Población Bogotá'!N272</f>
        <v>106.79066666666667</v>
      </c>
      <c r="G24" s="54">
        <f>+'[3]Población Bogotá'!O272</f>
        <v>72.144999999999996</v>
      </c>
      <c r="H24" s="28">
        <f t="shared" si="4"/>
        <v>-32.442597979848429</v>
      </c>
      <c r="I24" s="27">
        <f t="shared" si="5"/>
        <v>22.95517347252072</v>
      </c>
      <c r="J24" s="28">
        <f t="shared" si="6"/>
        <v>0.95789014289949737</v>
      </c>
      <c r="K24" s="27">
        <f t="shared" si="7"/>
        <v>1.4460923544274085</v>
      </c>
      <c r="L24" s="18"/>
    </row>
    <row r="25" spans="1:12">
      <c r="A25" s="16"/>
      <c r="B25" s="11" t="str">
        <f>+'[3]Población Bogotá'!J273</f>
        <v>Santa Marta</v>
      </c>
      <c r="C25" s="53">
        <f>+'[3]Población Bogotá'!K273</f>
        <v>65.73566666666666</v>
      </c>
      <c r="D25" s="53">
        <f>+'[3]Población Bogotá'!L273</f>
        <v>52.176666666666669</v>
      </c>
      <c r="E25" s="53">
        <f>+'[3]Población Bogotá'!M273</f>
        <v>57.769333333333329</v>
      </c>
      <c r="F25" s="53">
        <f>+'[3]Población Bogotá'!N273</f>
        <v>61.924333333333344</v>
      </c>
      <c r="G25" s="54">
        <f>+'[3]Población Bogotá'!O273</f>
        <v>63.004333333333328</v>
      </c>
      <c r="H25" s="28">
        <f t="shared" si="4"/>
        <v>1.7440639920763168</v>
      </c>
      <c r="I25" s="27">
        <f t="shared" si="5"/>
        <v>7.192397350381996</v>
      </c>
      <c r="J25" s="28">
        <f t="shared" si="6"/>
        <v>0.83652685369678059</v>
      </c>
      <c r="K25" s="27">
        <f t="shared" si="7"/>
        <v>0.83854055585083287</v>
      </c>
      <c r="L25" s="18"/>
    </row>
    <row r="26" spans="1:12">
      <c r="A26" s="16"/>
      <c r="B26" s="11" t="str">
        <f>+'[3]Población Bogotá'!J274</f>
        <v>Neiva</v>
      </c>
      <c r="C26" s="53">
        <f>+'[3]Población Bogotá'!K274</f>
        <v>65.768333333333331</v>
      </c>
      <c r="D26" s="53">
        <f>+'[3]Población Bogotá'!L274</f>
        <v>55.497999999999998</v>
      </c>
      <c r="E26" s="53">
        <f>+'[3]Población Bogotá'!M274</f>
        <v>54.533666666666669</v>
      </c>
      <c r="F26" s="53">
        <f>+'[3]Población Bogotá'!N274</f>
        <v>60.571333333333335</v>
      </c>
      <c r="G26" s="54">
        <f>+'[3]Población Bogotá'!O274</f>
        <v>62.699000000000005</v>
      </c>
      <c r="H26" s="28">
        <f t="shared" si="4"/>
        <v>3.5126627557590551</v>
      </c>
      <c r="I26" s="27">
        <f t="shared" si="5"/>
        <v>11.071448218531676</v>
      </c>
      <c r="J26" s="28">
        <f t="shared" si="6"/>
        <v>0.83247285424708006</v>
      </c>
      <c r="K26" s="27">
        <f t="shared" si="7"/>
        <v>0.82021907686196716</v>
      </c>
      <c r="L26" s="18"/>
    </row>
    <row r="27" spans="1:12">
      <c r="A27" s="16"/>
      <c r="B27" s="11" t="str">
        <f>+'[3]Población Bogotá'!J275</f>
        <v>Manizales</v>
      </c>
      <c r="C27" s="53">
        <f>+'[3]Población Bogotá'!K275</f>
        <v>58.983666666666672</v>
      </c>
      <c r="D27" s="53">
        <f>+'[3]Población Bogotá'!L275</f>
        <v>38.391999999999996</v>
      </c>
      <c r="E27" s="53">
        <f>+'[3]Población Bogotá'!M275</f>
        <v>50.527000000000008</v>
      </c>
      <c r="F27" s="53">
        <f>+'[3]Población Bogotá'!N275</f>
        <v>37.675666666666665</v>
      </c>
      <c r="G27" s="54">
        <f>+'[3]Población Bogotá'!O275</f>
        <v>60.277000000000008</v>
      </c>
      <c r="H27" s="28">
        <f t="shared" si="4"/>
        <v>59.989206118891978</v>
      </c>
      <c r="I27" s="27">
        <f t="shared" si="5"/>
        <v>-25.434586128868407</v>
      </c>
      <c r="J27" s="28">
        <f t="shared" si="6"/>
        <v>0.80031525599214104</v>
      </c>
      <c r="K27" s="27">
        <f t="shared" si="7"/>
        <v>0.5101802921100056</v>
      </c>
      <c r="L27" s="18"/>
    </row>
    <row r="28" spans="1:12">
      <c r="A28" s="16"/>
      <c r="B28" s="11" t="str">
        <f>+'[3]Población Bogotá'!J276</f>
        <v>Villavicencio</v>
      </c>
      <c r="C28" s="53">
        <f>+'[3]Población Bogotá'!K276</f>
        <v>64.516000000000005</v>
      </c>
      <c r="D28" s="53">
        <f>+'[3]Población Bogotá'!L276</f>
        <v>44.337333333333333</v>
      </c>
      <c r="E28" s="53">
        <f>+'[3]Población Bogotá'!M276</f>
        <v>66.928666666666672</v>
      </c>
      <c r="F28" s="53">
        <f>+'[3]Población Bogotá'!N276</f>
        <v>50.137999999999998</v>
      </c>
      <c r="G28" s="54">
        <f>+'[3]Población Bogotá'!O276</f>
        <v>48.351666666666667</v>
      </c>
      <c r="H28" s="28">
        <f t="shared" si="4"/>
        <v>-3.562833246905206</v>
      </c>
      <c r="I28" s="27">
        <f t="shared" si="5"/>
        <v>-25.087406492484543</v>
      </c>
      <c r="J28" s="28">
        <f t="shared" si="6"/>
        <v>0.64197913774706761</v>
      </c>
      <c r="K28" s="27">
        <f t="shared" si="7"/>
        <v>0.67893740838414163</v>
      </c>
      <c r="L28" s="18"/>
    </row>
    <row r="29" spans="1:12">
      <c r="A29" s="16"/>
      <c r="B29" s="11" t="str">
        <f>+'[3]Población Bogotá'!J277</f>
        <v>Sincelejo</v>
      </c>
      <c r="C29" s="53">
        <f>+'[3]Población Bogotá'!K277</f>
        <v>46.105999999999995</v>
      </c>
      <c r="D29" s="53">
        <f>+'[3]Población Bogotá'!L277</f>
        <v>32.395000000000003</v>
      </c>
      <c r="E29" s="53">
        <f>+'[3]Población Bogotá'!M277</f>
        <v>31.102000000000004</v>
      </c>
      <c r="F29" s="53">
        <f>+'[3]Población Bogotá'!N277</f>
        <v>47.895333333333333</v>
      </c>
      <c r="G29" s="54">
        <f>+'[3]Población Bogotá'!O277</f>
        <v>41.79366666666666</v>
      </c>
      <c r="H29" s="28">
        <f t="shared" si="4"/>
        <v>-12.739584928246328</v>
      </c>
      <c r="I29" s="27">
        <f t="shared" si="5"/>
        <v>53.994384069620359</v>
      </c>
      <c r="J29" s="28">
        <f t="shared" si="6"/>
        <v>0.55490666485033313</v>
      </c>
      <c r="K29" s="27">
        <f t="shared" si="7"/>
        <v>0.64856862034839691</v>
      </c>
      <c r="L29" s="18"/>
    </row>
    <row r="30" spans="1:12">
      <c r="A30" s="16"/>
      <c r="B30" s="11" t="str">
        <f>+'[3]Población Bogotá'!J278</f>
        <v>Montería</v>
      </c>
      <c r="C30" s="53">
        <f>+'[3]Población Bogotá'!K278</f>
        <v>59.651333333333334</v>
      </c>
      <c r="D30" s="53">
        <f>+'[3]Población Bogotá'!L278</f>
        <v>49.755666666666663</v>
      </c>
      <c r="E30" s="53">
        <f>+'[3]Población Bogotá'!M278</f>
        <v>49.498666666666672</v>
      </c>
      <c r="F30" s="53">
        <f>+'[3]Población Bogotá'!N278</f>
        <v>55.219666666666662</v>
      </c>
      <c r="G30" s="54">
        <f>+'[3]Población Bogotá'!O278</f>
        <v>40.417333333333332</v>
      </c>
      <c r="H30" s="28">
        <f t="shared" si="4"/>
        <v>-26.806270712729152</v>
      </c>
      <c r="I30" s="27">
        <f t="shared" si="5"/>
        <v>11.557887081133478</v>
      </c>
      <c r="J30" s="28">
        <f t="shared" si="6"/>
        <v>0.5366326869815411</v>
      </c>
      <c r="K30" s="27">
        <f t="shared" si="7"/>
        <v>0.74775015713636039</v>
      </c>
      <c r="L30" s="18"/>
    </row>
    <row r="31" spans="1:12">
      <c r="A31" s="16"/>
      <c r="B31" s="11" t="str">
        <f>+'[3]Población Bogotá'!J279</f>
        <v>Armenia</v>
      </c>
      <c r="C31" s="53">
        <f>+'[3]Población Bogotá'!K279</f>
        <v>47.330999999999996</v>
      </c>
      <c r="D31" s="53">
        <f>+'[3]Población Bogotá'!L279</f>
        <v>30.998333333333335</v>
      </c>
      <c r="E31" s="53">
        <f>+'[3]Población Bogotá'!M279</f>
        <v>45.199333333333335</v>
      </c>
      <c r="F31" s="53">
        <f>+'[3]Población Bogotá'!N279</f>
        <v>31.62233333333333</v>
      </c>
      <c r="G31" s="54">
        <f>+'[3]Población Bogotá'!O279</f>
        <v>40.144666666666666</v>
      </c>
      <c r="H31" s="28">
        <f t="shared" si="4"/>
        <v>26.950362085867585</v>
      </c>
      <c r="I31" s="27">
        <f t="shared" si="5"/>
        <v>-30.038053658608543</v>
      </c>
      <c r="J31" s="28">
        <f t="shared" si="6"/>
        <v>0.53301241236379548</v>
      </c>
      <c r="K31" s="27">
        <f t="shared" si="7"/>
        <v>0.42820984164491582</v>
      </c>
      <c r="L31" s="18"/>
    </row>
    <row r="32" spans="1:12">
      <c r="A32" s="16"/>
      <c r="B32" s="11" t="str">
        <f>+'[3]Población Bogotá'!J280</f>
        <v>Popayán</v>
      </c>
      <c r="C32" s="53">
        <f>+'[3]Población Bogotá'!K280</f>
        <v>55.38</v>
      </c>
      <c r="D32" s="53">
        <f>+'[3]Población Bogotá'!L280</f>
        <v>37.470333333333336</v>
      </c>
      <c r="E32" s="53">
        <f>+'[3]Población Bogotá'!M280</f>
        <v>41.502000000000002</v>
      </c>
      <c r="F32" s="53">
        <f>+'[3]Población Bogotá'!N280</f>
        <v>39.625333333333337</v>
      </c>
      <c r="G32" s="54">
        <f>+'[3]Población Bogotá'!O280</f>
        <v>33.714333333333336</v>
      </c>
      <c r="H32" s="28">
        <f t="shared" si="4"/>
        <v>-14.917224671085838</v>
      </c>
      <c r="I32" s="27">
        <f t="shared" si="5"/>
        <v>-4.5218704319470504</v>
      </c>
      <c r="J32" s="28">
        <f t="shared" si="6"/>
        <v>0.44763500692255814</v>
      </c>
      <c r="K32" s="27">
        <f t="shared" si="7"/>
        <v>0.53658145757092579</v>
      </c>
      <c r="L32" s="18"/>
    </row>
    <row r="33" spans="1:14">
      <c r="A33" s="16"/>
      <c r="B33" s="11" t="str">
        <f>+'[3]Población Bogotá'!J281</f>
        <v>Valledupar</v>
      </c>
      <c r="C33" s="53">
        <f>+'[3]Población Bogotá'!K281</f>
        <v>54.757666666666665</v>
      </c>
      <c r="D33" s="53">
        <f>+'[3]Población Bogotá'!L281</f>
        <v>27.98</v>
      </c>
      <c r="E33" s="53">
        <f>+'[3]Población Bogotá'!M281</f>
        <v>37.03</v>
      </c>
      <c r="F33" s="53">
        <f>+'[3]Población Bogotá'!N281</f>
        <v>57.484999999999999</v>
      </c>
      <c r="G33" s="54">
        <f>+'[3]Población Bogotá'!O281</f>
        <v>30.771000000000001</v>
      </c>
      <c r="H33" s="28">
        <f t="shared" si="4"/>
        <v>-46.471253370444465</v>
      </c>
      <c r="I33" s="27">
        <f t="shared" si="5"/>
        <v>55.238995409127732</v>
      </c>
      <c r="J33" s="28">
        <f t="shared" si="6"/>
        <v>0.4085555144107067</v>
      </c>
      <c r="K33" s="27">
        <f t="shared" si="7"/>
        <v>0.77842588298221671</v>
      </c>
      <c r="L33" s="18"/>
    </row>
    <row r="34" spans="1:14">
      <c r="A34" s="16"/>
      <c r="B34" s="11" t="str">
        <f>+'[3]Población Bogotá'!J282</f>
        <v>Riohacha</v>
      </c>
      <c r="C34" s="53">
        <f>+'[3]Población Bogotá'!K282</f>
        <v>27.349666666666664</v>
      </c>
      <c r="D34" s="53">
        <f>+'[3]Población Bogotá'!L282</f>
        <v>22.34566666666667</v>
      </c>
      <c r="E34" s="53">
        <f>+'[3]Población Bogotá'!M282</f>
        <v>25.452666666666669</v>
      </c>
      <c r="F34" s="53">
        <f>+'[3]Población Bogotá'!N282</f>
        <v>33.731999999999999</v>
      </c>
      <c r="G34" s="54">
        <f>+'[3]Población Bogotá'!O282</f>
        <v>24.647666666666666</v>
      </c>
      <c r="H34" s="28">
        <f t="shared" si="4"/>
        <v>-26.930906359935179</v>
      </c>
      <c r="I34" s="27">
        <f t="shared" si="5"/>
        <v>32.5283532832185</v>
      </c>
      <c r="J34" s="28">
        <f t="shared" si="6"/>
        <v>0.32725423723712677</v>
      </c>
      <c r="K34" s="27">
        <f t="shared" si="7"/>
        <v>0.45677762694191759</v>
      </c>
      <c r="L34" s="18"/>
    </row>
    <row r="35" spans="1:14">
      <c r="A35" s="16"/>
      <c r="B35" s="11" t="str">
        <f>+'[3]Población Bogotá'!J283</f>
        <v>Tunja</v>
      </c>
      <c r="C35" s="53">
        <f>+'[3]Población Bogotá'!K283</f>
        <v>19.298333333333332</v>
      </c>
      <c r="D35" s="53">
        <f>+'[3]Población Bogotá'!L283</f>
        <v>16.693333333333332</v>
      </c>
      <c r="E35" s="53">
        <f>+'[3]Población Bogotá'!M283</f>
        <v>10.572666666666668</v>
      </c>
      <c r="F35" s="53">
        <f>+'[3]Población Bogotá'!N283</f>
        <v>25.152333333333335</v>
      </c>
      <c r="G35" s="54">
        <f>+'[3]Población Bogotá'!O283</f>
        <v>16.972666666666669</v>
      </c>
      <c r="H35" s="28">
        <f t="shared" si="4"/>
        <v>-32.520508369004865</v>
      </c>
      <c r="I35" s="27">
        <f t="shared" si="5"/>
        <v>137.89961536036319</v>
      </c>
      <c r="J35" s="28">
        <f t="shared" si="6"/>
        <v>0.22535103054569092</v>
      </c>
      <c r="K35" s="27">
        <f t="shared" si="7"/>
        <v>0.34059715202336338</v>
      </c>
      <c r="L35" s="18"/>
    </row>
    <row r="36" spans="1:14">
      <c r="A36" s="16"/>
      <c r="B36" s="11" t="str">
        <f>+'[3]Población Bogotá'!J284</f>
        <v>Florencia</v>
      </c>
      <c r="C36" s="53">
        <f>+'[3]Población Bogotá'!K284</f>
        <v>23.405999999999995</v>
      </c>
      <c r="D36" s="53">
        <f>+'[3]Población Bogotá'!L284</f>
        <v>8.4466666666666672</v>
      </c>
      <c r="E36" s="53">
        <f>+'[3]Población Bogotá'!M284</f>
        <v>7.262666666666667</v>
      </c>
      <c r="F36" s="53">
        <f>+'[3]Población Bogotá'!N284</f>
        <v>10.993666666666668</v>
      </c>
      <c r="G36" s="54">
        <f>+'[3]Población Bogotá'!O284</f>
        <v>13.4</v>
      </c>
      <c r="H36" s="28">
        <f t="shared" si="4"/>
        <v>21.888359964828229</v>
      </c>
      <c r="I36" s="27">
        <f t="shared" si="5"/>
        <v>51.372315035799531</v>
      </c>
      <c r="J36" s="28">
        <f t="shared" si="6"/>
        <v>0.1779156963733213</v>
      </c>
      <c r="K36" s="27">
        <f t="shared" si="7"/>
        <v>0.14886935169543644</v>
      </c>
      <c r="L36" s="18"/>
    </row>
    <row r="37" spans="1:14">
      <c r="A37" s="16"/>
      <c r="B37" s="11" t="str">
        <f>+'[3]Población Bogotá'!J285</f>
        <v>Quibdó</v>
      </c>
      <c r="C37" s="53">
        <f>+'[3]Población Bogotá'!K285</f>
        <v>9.836666666666666</v>
      </c>
      <c r="D37" s="53">
        <f>+'[3]Población Bogotá'!L285</f>
        <v>7.121666666666667</v>
      </c>
      <c r="E37" s="53">
        <f>+'[3]Población Bogotá'!M285</f>
        <v>7.51</v>
      </c>
      <c r="F37" s="53">
        <f>+'[3]Población Bogotá'!N285</f>
        <v>9.8916666666666657</v>
      </c>
      <c r="G37" s="54">
        <f>+'[3]Población Bogotá'!O285</f>
        <v>8.2103333333333328</v>
      </c>
      <c r="H37" s="28">
        <f t="shared" si="4"/>
        <v>-16.997472620050548</v>
      </c>
      <c r="I37" s="27">
        <f t="shared" si="5"/>
        <v>31.713271193963589</v>
      </c>
      <c r="J37" s="28">
        <f t="shared" si="6"/>
        <v>0.10901098301918598</v>
      </c>
      <c r="K37" s="27">
        <f t="shared" si="7"/>
        <v>0.13394675757442395</v>
      </c>
      <c r="L37" s="18"/>
    </row>
    <row r="38" spans="1:14">
      <c r="A38" s="16"/>
      <c r="B38" s="11" t="str">
        <f>+'[3]Población Bogotá'!J286</f>
        <v>San Andrés</v>
      </c>
      <c r="C38" s="53">
        <f>+'[3]Población Bogotá'!K286</f>
        <v>4.1336666666666666</v>
      </c>
      <c r="D38" s="53">
        <f>+'[3]Población Bogotá'!L286</f>
        <v>1.6180000000000001</v>
      </c>
      <c r="E38" s="53">
        <f>+'[3]Población Bogotá'!M286</f>
        <v>2.8263333333333329</v>
      </c>
      <c r="F38" s="53">
        <f>+'[3]Población Bogotá'!N286</f>
        <v>1.0336666666666667</v>
      </c>
      <c r="G38" s="54">
        <f>+'[3]Población Bogotá'!O286</f>
        <v>2.5693333333333332</v>
      </c>
      <c r="H38" s="28">
        <f t="shared" si="4"/>
        <v>148.56497903901965</v>
      </c>
      <c r="I38" s="27">
        <f t="shared" si="5"/>
        <v>-63.427290954121943</v>
      </c>
      <c r="J38" s="28">
        <f t="shared" si="6"/>
        <v>3.4113785762327375E-2</v>
      </c>
      <c r="K38" s="27">
        <f t="shared" si="7"/>
        <v>1.3997266899352608E-2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Marzo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67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 codeName="Hoja26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51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168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+'[3]Población Bogotá'!J294</f>
        <v>Colombia</v>
      </c>
      <c r="C13" s="26">
        <f>+'[3]Población Bogotá'!K294</f>
        <v>2137.5263333333332</v>
      </c>
      <c r="D13" s="26">
        <f>+'[3]Población Bogotá'!L294</f>
        <v>1537.9806666666666</v>
      </c>
      <c r="E13" s="26">
        <f>+'[3]Población Bogotá'!M294</f>
        <v>2108.0589999999997</v>
      </c>
      <c r="F13" s="26">
        <f>+'[3]Población Bogotá'!N294</f>
        <v>2228.96</v>
      </c>
      <c r="G13" s="26">
        <f>+'[3]Población Bogotá'!O294</f>
        <v>2450.9519999999998</v>
      </c>
      <c r="H13" s="28">
        <f t="shared" ref="H13" si="0">IF(OR(OR(G13=0,F13=0),G13=""),"",(G13/F13-1)*100)</f>
        <v>9.9594429689182196</v>
      </c>
      <c r="I13" s="27">
        <f>IF(OR(OR(G13=0,F13=0),F13=""),"",(F13/E13-1)*100)</f>
        <v>5.7351810362044064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1166.9263333333333</v>
      </c>
      <c r="D14" s="25">
        <f t="shared" ref="D14:G14" si="3">D13-SUM(D15:D38)</f>
        <v>777.34433333333334</v>
      </c>
      <c r="E14" s="25">
        <f t="shared" si="3"/>
        <v>1115.0813333333329</v>
      </c>
      <c r="F14" s="25">
        <f t="shared" si="3"/>
        <v>991.01433333333307</v>
      </c>
      <c r="G14" s="26">
        <f t="shared" si="3"/>
        <v>1253.1199999999997</v>
      </c>
      <c r="H14" s="28">
        <f t="shared" ref="H14:H38" si="4">IF(OR(OR(G14=0,F14=0),G14=""),"",(G14/F14-1)*100)</f>
        <v>26.448221569617392</v>
      </c>
      <c r="I14" s="27">
        <f t="shared" ref="I14:I38" si="5">IF(OR(OR(G14=0,F14=0),F14=""),"",(F14/E14-1)*100)</f>
        <v>-11.126273599175407</v>
      </c>
      <c r="J14" s="28">
        <f t="shared" ref="J14:J38" si="6">IF(G14=0,"",G14/$G$13*100)</f>
        <v>51.127888265457656</v>
      </c>
      <c r="K14" s="27">
        <f t="shared" ref="K14:K38" si="7">IF(F14=0,"",F14/$F$13*100)</f>
        <v>44.460839733926719</v>
      </c>
      <c r="L14" s="18"/>
    </row>
    <row r="15" spans="1:15">
      <c r="A15" s="16"/>
      <c r="B15" s="12" t="str">
        <f>+'[3]Población Bogotá'!J295</f>
        <v>Bogotá</v>
      </c>
      <c r="C15" s="99">
        <f>+'[3]Población Bogotá'!K295</f>
        <v>322.64533333333333</v>
      </c>
      <c r="D15" s="99">
        <f>+'[3]Población Bogotá'!L295</f>
        <v>271.19233333333335</v>
      </c>
      <c r="E15" s="99">
        <f>+'[3]Población Bogotá'!M295</f>
        <v>321.00366666666667</v>
      </c>
      <c r="F15" s="99">
        <f>+'[3]Población Bogotá'!N295</f>
        <v>529.85666666666668</v>
      </c>
      <c r="G15" s="99">
        <f>+'[3]Población Bogotá'!O295</f>
        <v>543.99900000000002</v>
      </c>
      <c r="H15" s="48">
        <f t="shared" si="4"/>
        <v>2.6690866083280307</v>
      </c>
      <c r="I15" s="34">
        <f t="shared" si="5"/>
        <v>65.062496690068954</v>
      </c>
      <c r="J15" s="48">
        <f t="shared" si="6"/>
        <v>22.195416311702555</v>
      </c>
      <c r="K15" s="34">
        <f t="shared" si="7"/>
        <v>23.771474888139164</v>
      </c>
      <c r="L15" s="18"/>
      <c r="N15" s="23" t="s">
        <v>2</v>
      </c>
      <c r="O15" s="32">
        <f>J15</f>
        <v>22.195416311702555</v>
      </c>
    </row>
    <row r="16" spans="1:15">
      <c r="A16" s="16"/>
      <c r="B16" s="11" t="str">
        <f>+'[3]Población Bogotá'!J296</f>
        <v>Medellín</v>
      </c>
      <c r="C16" s="53">
        <f>+'[3]Población Bogotá'!K296</f>
        <v>136.00899999999999</v>
      </c>
      <c r="D16" s="53">
        <f>+'[3]Población Bogotá'!L296</f>
        <v>141.67700000000002</v>
      </c>
      <c r="E16" s="53">
        <f>+'[3]Población Bogotá'!M296</f>
        <v>180.95899999999997</v>
      </c>
      <c r="F16" s="53">
        <f>+'[3]Población Bogotá'!N296</f>
        <v>206.29100000000003</v>
      </c>
      <c r="G16" s="54">
        <f>+'[3]Población Bogotá'!O296</f>
        <v>203.7586666666667</v>
      </c>
      <c r="H16" s="28">
        <f t="shared" si="4"/>
        <v>-1.2275539569507776</v>
      </c>
      <c r="I16" s="27">
        <f t="shared" si="5"/>
        <v>13.998751098315122</v>
      </c>
      <c r="J16" s="28">
        <f t="shared" si="6"/>
        <v>8.3134499030036775</v>
      </c>
      <c r="K16" s="27">
        <f t="shared" si="7"/>
        <v>9.2550337377072722</v>
      </c>
      <c r="L16" s="18"/>
      <c r="N16" s="23" t="s">
        <v>12</v>
      </c>
      <c r="O16" s="32">
        <f>100-O15</f>
        <v>77.804583688297441</v>
      </c>
    </row>
    <row r="17" spans="1:12">
      <c r="A17" s="16"/>
      <c r="B17" s="11" t="str">
        <f>+'[3]Población Bogotá'!J297</f>
        <v>Cali</v>
      </c>
      <c r="C17" s="53">
        <f>+'[3]Población Bogotá'!K297</f>
        <v>155.52433333333332</v>
      </c>
      <c r="D17" s="53">
        <f>+'[3]Población Bogotá'!L297</f>
        <v>146.20333333333335</v>
      </c>
      <c r="E17" s="53">
        <f>+'[3]Población Bogotá'!M297</f>
        <v>200.27</v>
      </c>
      <c r="F17" s="53">
        <f>+'[3]Población Bogotá'!N297</f>
        <v>154.691</v>
      </c>
      <c r="G17" s="54">
        <f>+'[3]Población Bogotá'!O297</f>
        <v>102.36966666666666</v>
      </c>
      <c r="H17" s="28">
        <f t="shared" si="4"/>
        <v>-33.823126964938709</v>
      </c>
      <c r="I17" s="27">
        <f t="shared" si="5"/>
        <v>-22.758775652868636</v>
      </c>
      <c r="J17" s="28">
        <f t="shared" si="6"/>
        <v>4.1767307832493934</v>
      </c>
      <c r="K17" s="27">
        <f t="shared" si="7"/>
        <v>6.940052760031584</v>
      </c>
      <c r="L17" s="18"/>
    </row>
    <row r="18" spans="1:12">
      <c r="A18" s="16"/>
      <c r="B18" s="11" t="str">
        <f>+'[3]Población Bogotá'!J298</f>
        <v>Bucaramanga</v>
      </c>
      <c r="C18" s="53">
        <f>+'[3]Población Bogotá'!K298</f>
        <v>31.306333333333338</v>
      </c>
      <c r="D18" s="53">
        <f>+'[3]Población Bogotá'!L298</f>
        <v>10.914999999999999</v>
      </c>
      <c r="E18" s="53">
        <f>+'[3]Población Bogotá'!M298</f>
        <v>44.110666666666667</v>
      </c>
      <c r="F18" s="53">
        <f>+'[3]Población Bogotá'!N298</f>
        <v>57.851333333333322</v>
      </c>
      <c r="G18" s="54">
        <f>+'[3]Población Bogotá'!O298</f>
        <v>75.228333333333339</v>
      </c>
      <c r="H18" s="28">
        <f t="shared" si="4"/>
        <v>30.037337082406658</v>
      </c>
      <c r="I18" s="27">
        <f t="shared" si="5"/>
        <v>31.150439802919895</v>
      </c>
      <c r="J18" s="28">
        <f t="shared" si="6"/>
        <v>3.0693515553684181</v>
      </c>
      <c r="K18" s="27">
        <f t="shared" si="7"/>
        <v>2.5954406240279466</v>
      </c>
      <c r="L18" s="18"/>
    </row>
    <row r="19" spans="1:12">
      <c r="A19" s="16"/>
      <c r="B19" s="11" t="str">
        <f>+'[3]Población Bogotá'!J299</f>
        <v>Cúcuta</v>
      </c>
      <c r="C19" s="53">
        <f>+'[3]Población Bogotá'!K299</f>
        <v>41.057333333333332</v>
      </c>
      <c r="D19" s="53">
        <f>+'[3]Población Bogotá'!L299</f>
        <v>20.431666666666668</v>
      </c>
      <c r="E19" s="53">
        <f>+'[3]Población Bogotá'!M299</f>
        <v>28.391333333333336</v>
      </c>
      <c r="F19" s="53">
        <f>+'[3]Población Bogotá'!N299</f>
        <v>43.008999999999993</v>
      </c>
      <c r="G19" s="54">
        <f>+'[3]Población Bogotá'!O299</f>
        <v>35.06733333333333</v>
      </c>
      <c r="H19" s="28">
        <f t="shared" si="4"/>
        <v>-18.46512745394374</v>
      </c>
      <c r="I19" s="27">
        <f t="shared" si="5"/>
        <v>51.486369079766092</v>
      </c>
      <c r="J19" s="28">
        <f t="shared" si="6"/>
        <v>1.4307637739675576</v>
      </c>
      <c r="K19" s="27">
        <f t="shared" si="7"/>
        <v>1.9295545904816593</v>
      </c>
      <c r="L19" s="18"/>
    </row>
    <row r="20" spans="1:12">
      <c r="A20" s="16"/>
      <c r="B20" s="11" t="str">
        <f>+'[3]Población Bogotá'!J300</f>
        <v>Barranquilla</v>
      </c>
      <c r="C20" s="53">
        <f>+'[3]Población Bogotá'!K300</f>
        <v>22.349333333333334</v>
      </c>
      <c r="D20" s="53">
        <f>+'[3]Población Bogotá'!L300</f>
        <v>20.676666666666666</v>
      </c>
      <c r="E20" s="53">
        <f>+'[3]Población Bogotá'!M300</f>
        <v>17.839000000000002</v>
      </c>
      <c r="F20" s="53">
        <f>+'[3]Población Bogotá'!N300</f>
        <v>39.42766666666666</v>
      </c>
      <c r="G20" s="54">
        <f>+'[3]Población Bogotá'!O300</f>
        <v>33.74666666666667</v>
      </c>
      <c r="H20" s="28">
        <f t="shared" si="4"/>
        <v>-14.40866396692676</v>
      </c>
      <c r="I20" s="27">
        <f t="shared" si="5"/>
        <v>121.01948913429372</v>
      </c>
      <c r="J20" s="28">
        <f t="shared" si="6"/>
        <v>1.3768799497773385</v>
      </c>
      <c r="K20" s="27">
        <f t="shared" si="7"/>
        <v>1.7688817505323855</v>
      </c>
      <c r="L20" s="18"/>
    </row>
    <row r="21" spans="1:12">
      <c r="A21" s="16"/>
      <c r="B21" s="11" t="str">
        <f>+'[3]Población Bogotá'!J301</f>
        <v>Ibagué</v>
      </c>
      <c r="C21" s="53">
        <f>+'[3]Población Bogotá'!K301</f>
        <v>37.089666666666666</v>
      </c>
      <c r="D21" s="53">
        <f>+'[3]Población Bogotá'!L301</f>
        <v>28.144333333333332</v>
      </c>
      <c r="E21" s="53">
        <f>+'[3]Población Bogotá'!M301</f>
        <v>35.36633333333333</v>
      </c>
      <c r="F21" s="53">
        <f>+'[3]Población Bogotá'!N301</f>
        <v>28.735666666666663</v>
      </c>
      <c r="G21" s="54">
        <f>+'[3]Población Bogotá'!O301</f>
        <v>31.635999999999999</v>
      </c>
      <c r="H21" s="28">
        <f t="shared" si="4"/>
        <v>10.093147888222553</v>
      </c>
      <c r="I21" s="27">
        <f t="shared" si="5"/>
        <v>-18.74852731882487</v>
      </c>
      <c r="J21" s="28">
        <f t="shared" si="6"/>
        <v>1.2907637522073057</v>
      </c>
      <c r="K21" s="27">
        <f t="shared" si="7"/>
        <v>1.2891961572512143</v>
      </c>
      <c r="L21" s="18"/>
    </row>
    <row r="22" spans="1:12">
      <c r="A22" s="16"/>
      <c r="B22" s="11" t="str">
        <f>+'[3]Población Bogotá'!J302</f>
        <v>Pasto</v>
      </c>
      <c r="C22" s="53">
        <f>+'[3]Población Bogotá'!K302</f>
        <v>16.542999999999999</v>
      </c>
      <c r="D22" s="53">
        <f>+'[3]Población Bogotá'!L302</f>
        <v>14.347333333333333</v>
      </c>
      <c r="E22" s="53">
        <f>+'[3]Población Bogotá'!M302</f>
        <v>22.644666666666666</v>
      </c>
      <c r="F22" s="53">
        <f>+'[3]Población Bogotá'!N302</f>
        <v>25.451999999999998</v>
      </c>
      <c r="G22" s="54">
        <f>+'[3]Población Bogotá'!O302</f>
        <v>26.371666666666666</v>
      </c>
      <c r="H22" s="28">
        <f t="shared" si="4"/>
        <v>3.6133375242286103</v>
      </c>
      <c r="I22" s="27">
        <f t="shared" si="5"/>
        <v>12.397326817204934</v>
      </c>
      <c r="J22" s="28">
        <f t="shared" si="6"/>
        <v>1.0759764641113603</v>
      </c>
      <c r="K22" s="27">
        <f t="shared" si="7"/>
        <v>1.1418778264302634</v>
      </c>
      <c r="L22" s="18"/>
    </row>
    <row r="23" spans="1:12">
      <c r="A23" s="16"/>
      <c r="B23" s="11" t="str">
        <f>+'[3]Población Bogotá'!J303</f>
        <v>Pereira</v>
      </c>
      <c r="C23" s="53">
        <f>+'[3]Población Bogotá'!K303</f>
        <v>19.507999999999999</v>
      </c>
      <c r="D23" s="53">
        <f>+'[3]Población Bogotá'!L303</f>
        <v>14.296666666666667</v>
      </c>
      <c r="E23" s="53">
        <f>+'[3]Población Bogotá'!M303</f>
        <v>19.817333333333334</v>
      </c>
      <c r="F23" s="53">
        <f>+'[3]Población Bogotá'!N303</f>
        <v>25.174333333333333</v>
      </c>
      <c r="G23" s="54">
        <f>+'[3]Población Bogotá'!O303</f>
        <v>24.271666666666665</v>
      </c>
      <c r="H23" s="28">
        <f t="shared" si="4"/>
        <v>-3.585662645816512</v>
      </c>
      <c r="I23" s="27">
        <f t="shared" si="5"/>
        <v>27.031891273632503</v>
      </c>
      <c r="J23" s="28">
        <f t="shared" si="6"/>
        <v>0.99029547158274289</v>
      </c>
      <c r="K23" s="27">
        <f t="shared" si="7"/>
        <v>1.1294205967506519</v>
      </c>
      <c r="L23" s="18"/>
    </row>
    <row r="24" spans="1:12">
      <c r="A24" s="16"/>
      <c r="B24" s="11" t="str">
        <f>+'[3]Población Bogotá'!J304</f>
        <v>Neiva</v>
      </c>
      <c r="C24" s="53">
        <f>+'[3]Población Bogotá'!K304</f>
        <v>22.196000000000002</v>
      </c>
      <c r="D24" s="53">
        <f>+'[3]Población Bogotá'!L304</f>
        <v>17.221</v>
      </c>
      <c r="E24" s="53">
        <f>+'[3]Población Bogotá'!M304</f>
        <v>13.850666666666667</v>
      </c>
      <c r="F24" s="53">
        <f>+'[3]Población Bogotá'!N304</f>
        <v>23.355666666666668</v>
      </c>
      <c r="G24" s="54">
        <f>+'[3]Población Bogotá'!O304</f>
        <v>22.652666666666665</v>
      </c>
      <c r="H24" s="28">
        <f t="shared" si="4"/>
        <v>-3.0099761656700141</v>
      </c>
      <c r="I24" s="27">
        <f t="shared" si="5"/>
        <v>68.624855602618425</v>
      </c>
      <c r="J24" s="28">
        <f t="shared" si="6"/>
        <v>0.92423950639044206</v>
      </c>
      <c r="K24" s="27">
        <f t="shared" si="7"/>
        <v>1.047827985547819</v>
      </c>
      <c r="L24" s="18"/>
    </row>
    <row r="25" spans="1:12">
      <c r="A25" s="16"/>
      <c r="B25" s="11" t="str">
        <f>+'[3]Población Bogotá'!J305</f>
        <v>Manizales</v>
      </c>
      <c r="C25" s="53">
        <f>+'[3]Población Bogotá'!K305</f>
        <v>23.287666666666667</v>
      </c>
      <c r="D25" s="53">
        <f>+'[3]Población Bogotá'!L305</f>
        <v>11.564666666666666</v>
      </c>
      <c r="E25" s="53">
        <f>+'[3]Población Bogotá'!M305</f>
        <v>17.813666666666666</v>
      </c>
      <c r="F25" s="53">
        <f>+'[3]Población Bogotá'!N305</f>
        <v>12.850333333333333</v>
      </c>
      <c r="G25" s="54">
        <f>+'[3]Población Bogotá'!O305</f>
        <v>17.501999999999999</v>
      </c>
      <c r="H25" s="28">
        <f t="shared" si="4"/>
        <v>36.198801587507454</v>
      </c>
      <c r="I25" s="27">
        <f t="shared" si="5"/>
        <v>-27.862502572930893</v>
      </c>
      <c r="J25" s="28">
        <f t="shared" si="6"/>
        <v>0.71408987201707741</v>
      </c>
      <c r="K25" s="27">
        <f t="shared" si="7"/>
        <v>0.57651700045462162</v>
      </c>
      <c r="L25" s="18"/>
    </row>
    <row r="26" spans="1:12">
      <c r="A26" s="16"/>
      <c r="B26" s="11" t="str">
        <f>+'[3]Población Bogotá'!J306</f>
        <v>Armenia</v>
      </c>
      <c r="C26" s="53">
        <f>+'[3]Población Bogotá'!K306</f>
        <v>17.720666666666666</v>
      </c>
      <c r="D26" s="53">
        <f>+'[3]Población Bogotá'!L306</f>
        <v>10.858666666666664</v>
      </c>
      <c r="E26" s="53">
        <f>+'[3]Población Bogotá'!M306</f>
        <v>18.465666666666667</v>
      </c>
      <c r="F26" s="53">
        <f>+'[3]Población Bogotá'!N306</f>
        <v>11.429666666666668</v>
      </c>
      <c r="G26" s="54">
        <f>+'[3]Población Bogotá'!O306</f>
        <v>14.427</v>
      </c>
      <c r="H26" s="28">
        <f t="shared" si="4"/>
        <v>26.224153518621108</v>
      </c>
      <c r="I26" s="27">
        <f t="shared" si="5"/>
        <v>-38.10314637976785</v>
      </c>
      <c r="J26" s="28">
        <f t="shared" si="6"/>
        <v>0.58862841867160198</v>
      </c>
      <c r="K26" s="27">
        <f t="shared" si="7"/>
        <v>0.5127802502811476</v>
      </c>
      <c r="L26" s="18"/>
    </row>
    <row r="27" spans="1:12">
      <c r="A27" s="16"/>
      <c r="B27" s="11" t="str">
        <f>+'[3]Población Bogotá'!J307</f>
        <v>Cartagena</v>
      </c>
      <c r="C27" s="53">
        <f>+'[3]Población Bogotá'!K307</f>
        <v>17.875</v>
      </c>
      <c r="D27" s="53">
        <f>+'[3]Población Bogotá'!L307</f>
        <v>7.3256666666666668</v>
      </c>
      <c r="E27" s="53">
        <f>+'[3]Población Bogotá'!M307</f>
        <v>8.3176666666666677</v>
      </c>
      <c r="F27" s="53">
        <f>+'[3]Población Bogotá'!N307</f>
        <v>8.3146666666666675</v>
      </c>
      <c r="G27" s="54">
        <f>+'[3]Población Bogotá'!O307</f>
        <v>11.470333333333334</v>
      </c>
      <c r="H27" s="28">
        <f t="shared" si="4"/>
        <v>37.953014753046823</v>
      </c>
      <c r="I27" s="27">
        <f t="shared" si="5"/>
        <v>-3.6067807478057379E-2</v>
      </c>
      <c r="J27" s="28">
        <f t="shared" si="6"/>
        <v>0.46799502125432629</v>
      </c>
      <c r="K27" s="27">
        <f t="shared" si="7"/>
        <v>0.37302897614433039</v>
      </c>
      <c r="L27" s="18"/>
    </row>
    <row r="28" spans="1:12">
      <c r="A28" s="16"/>
      <c r="B28" s="11" t="str">
        <f>+'[3]Población Bogotá'!J308</f>
        <v>Sincelejo</v>
      </c>
      <c r="C28" s="53">
        <f>+'[3]Población Bogotá'!K308</f>
        <v>13.758000000000001</v>
      </c>
      <c r="D28" s="53">
        <f>+'[3]Población Bogotá'!L308</f>
        <v>4.9956666666666667</v>
      </c>
      <c r="E28" s="53">
        <f>+'[3]Población Bogotá'!M308</f>
        <v>5.1343333333333332</v>
      </c>
      <c r="F28" s="53">
        <f>+'[3]Población Bogotá'!N308</f>
        <v>8.4613333333333323</v>
      </c>
      <c r="G28" s="54">
        <f>+'[3]Población Bogotá'!O308</f>
        <v>7.9856666666666669</v>
      </c>
      <c r="H28" s="28">
        <f t="shared" si="4"/>
        <v>-5.6216514339741401</v>
      </c>
      <c r="I28" s="27">
        <f t="shared" si="5"/>
        <v>64.799065117184938</v>
      </c>
      <c r="J28" s="28">
        <f t="shared" si="6"/>
        <v>0.32581897428699819</v>
      </c>
      <c r="K28" s="27">
        <f t="shared" si="7"/>
        <v>0.3796090254348814</v>
      </c>
      <c r="L28" s="18"/>
    </row>
    <row r="29" spans="1:12">
      <c r="A29" s="16"/>
      <c r="B29" s="11" t="str">
        <f>+'[3]Población Bogotá'!J309</f>
        <v>Villavicencio</v>
      </c>
      <c r="C29" s="53">
        <f>+'[3]Población Bogotá'!K309</f>
        <v>16.335333333333331</v>
      </c>
      <c r="D29" s="53">
        <f>+'[3]Población Bogotá'!L309</f>
        <v>5.4946666666666673</v>
      </c>
      <c r="E29" s="53">
        <f>+'[3]Población Bogotá'!M309</f>
        <v>18.169333333333331</v>
      </c>
      <c r="F29" s="53">
        <f>+'[3]Población Bogotá'!N309</f>
        <v>9.8513333333333346</v>
      </c>
      <c r="G29" s="54">
        <f>+'[3]Población Bogotá'!O309</f>
        <v>7.758</v>
      </c>
      <c r="H29" s="28">
        <f t="shared" si="4"/>
        <v>-21.24923868173514</v>
      </c>
      <c r="I29" s="27">
        <f t="shared" si="5"/>
        <v>-45.780435899317517</v>
      </c>
      <c r="J29" s="28">
        <f t="shared" si="6"/>
        <v>0.31653006668429251</v>
      </c>
      <c r="K29" s="27">
        <f t="shared" si="7"/>
        <v>0.44196994712033116</v>
      </c>
      <c r="L29" s="18"/>
    </row>
    <row r="30" spans="1:12">
      <c r="A30" s="16"/>
      <c r="B30" s="11" t="str">
        <f>+'[3]Población Bogotá'!J310</f>
        <v>Santa Marta</v>
      </c>
      <c r="C30" s="53">
        <f>+'[3]Población Bogotá'!K310</f>
        <v>14.924000000000001</v>
      </c>
      <c r="D30" s="53">
        <f>+'[3]Población Bogotá'!L310</f>
        <v>6.347999999999999</v>
      </c>
      <c r="E30" s="53">
        <f>+'[3]Población Bogotá'!M310</f>
        <v>8.1910000000000007</v>
      </c>
      <c r="F30" s="53">
        <f>+'[3]Población Bogotá'!N310</f>
        <v>8.9590000000000014</v>
      </c>
      <c r="G30" s="54">
        <f>+'[3]Población Bogotá'!O310</f>
        <v>7.7416666666666671</v>
      </c>
      <c r="H30" s="28">
        <f t="shared" si="4"/>
        <v>-13.587826022249516</v>
      </c>
      <c r="I30" s="27">
        <f t="shared" si="5"/>
        <v>9.3761445488951267</v>
      </c>
      <c r="J30" s="28">
        <f t="shared" si="6"/>
        <v>0.31586365896462548</v>
      </c>
      <c r="K30" s="27">
        <f t="shared" si="7"/>
        <v>0.40193632905031951</v>
      </c>
      <c r="L30" s="18"/>
    </row>
    <row r="31" spans="1:12">
      <c r="A31" s="16"/>
      <c r="B31" s="11" t="str">
        <f>+'[3]Población Bogotá'!J311</f>
        <v>Popayán</v>
      </c>
      <c r="C31" s="53">
        <f>+'[3]Población Bogotá'!K311</f>
        <v>17.159666666666666</v>
      </c>
      <c r="D31" s="53">
        <f>+'[3]Población Bogotá'!L311</f>
        <v>6.1696666666666671</v>
      </c>
      <c r="E31" s="53">
        <f>+'[3]Población Bogotá'!M311</f>
        <v>12.493</v>
      </c>
      <c r="F31" s="53">
        <f>+'[3]Población Bogotá'!N311</f>
        <v>9.0813333333333333</v>
      </c>
      <c r="G31" s="54">
        <f>+'[3]Población Bogotá'!O311</f>
        <v>7.4006666666666669</v>
      </c>
      <c r="H31" s="28">
        <f t="shared" si="4"/>
        <v>-18.506827191308172</v>
      </c>
      <c r="I31" s="27">
        <f t="shared" si="5"/>
        <v>-27.308626163985174</v>
      </c>
      <c r="J31" s="28">
        <f t="shared" si="6"/>
        <v>0.30195069779688333</v>
      </c>
      <c r="K31" s="27">
        <f t="shared" si="7"/>
        <v>0.40742468834493817</v>
      </c>
      <c r="L31" s="18"/>
    </row>
    <row r="32" spans="1:12">
      <c r="A32" s="16"/>
      <c r="B32" s="11" t="str">
        <f>+'[3]Población Bogotá'!J312</f>
        <v>Montería</v>
      </c>
      <c r="C32" s="53">
        <f>+'[3]Población Bogotá'!K312</f>
        <v>14.855333333333334</v>
      </c>
      <c r="D32" s="53">
        <f>+'[3]Población Bogotá'!L312</f>
        <v>8.4826666666666668</v>
      </c>
      <c r="E32" s="53">
        <f>+'[3]Población Bogotá'!M312</f>
        <v>6.8463333333333338</v>
      </c>
      <c r="F32" s="53">
        <f>+'[3]Población Bogotá'!N312</f>
        <v>8.7593333333333323</v>
      </c>
      <c r="G32" s="54">
        <f>+'[3]Población Bogotá'!O312</f>
        <v>6.4989999999999997</v>
      </c>
      <c r="H32" s="28">
        <f t="shared" si="4"/>
        <v>-25.804855772889866</v>
      </c>
      <c r="I32" s="27">
        <f t="shared" si="5"/>
        <v>27.941964068357738</v>
      </c>
      <c r="J32" s="28">
        <f t="shared" si="6"/>
        <v>0.2651622716397547</v>
      </c>
      <c r="K32" s="27">
        <f t="shared" si="7"/>
        <v>0.3929784892206829</v>
      </c>
      <c r="L32" s="18"/>
    </row>
    <row r="33" spans="1:14">
      <c r="A33" s="16"/>
      <c r="B33" s="11" t="str">
        <f>+'[3]Población Bogotá'!J313</f>
        <v>Tunja</v>
      </c>
      <c r="C33" s="53">
        <f>+'[3]Población Bogotá'!K313</f>
        <v>6.0010000000000003</v>
      </c>
      <c r="D33" s="53">
        <f>+'[3]Población Bogotá'!L313</f>
        <v>3.613</v>
      </c>
      <c r="E33" s="53">
        <f>+'[3]Población Bogotá'!M313</f>
        <v>2.7580000000000005</v>
      </c>
      <c r="F33" s="53">
        <f>+'[3]Población Bogotá'!N313</f>
        <v>5.8326666666666656</v>
      </c>
      <c r="G33" s="54">
        <f>+'[3]Población Bogotá'!O313</f>
        <v>4.9156666666666666</v>
      </c>
      <c r="H33" s="28">
        <f t="shared" si="4"/>
        <v>-15.721796776774477</v>
      </c>
      <c r="I33" s="27">
        <f t="shared" si="5"/>
        <v>111.4817500604302</v>
      </c>
      <c r="J33" s="28">
        <f t="shared" si="6"/>
        <v>0.20056152330468596</v>
      </c>
      <c r="K33" s="27">
        <f t="shared" si="7"/>
        <v>0.26167659655923237</v>
      </c>
      <c r="L33" s="18"/>
    </row>
    <row r="34" spans="1:14">
      <c r="A34" s="16"/>
      <c r="B34" s="11" t="str">
        <f>+'[3]Población Bogotá'!J314</f>
        <v>Valledupar</v>
      </c>
      <c r="C34" s="53">
        <f>+'[3]Población Bogotá'!K314</f>
        <v>7.3493333333333339</v>
      </c>
      <c r="D34" s="53">
        <f>+'[3]Población Bogotá'!L314</f>
        <v>1.4320000000000002</v>
      </c>
      <c r="E34" s="53">
        <f>+'[3]Población Bogotá'!M314</f>
        <v>2.7880000000000003</v>
      </c>
      <c r="F34" s="53">
        <f>+'[3]Población Bogotá'!N314</f>
        <v>12.057666666666668</v>
      </c>
      <c r="G34" s="54">
        <f>+'[3]Población Bogotá'!O314</f>
        <v>4.5640000000000001</v>
      </c>
      <c r="H34" s="28">
        <f t="shared" si="4"/>
        <v>-62.148563845962457</v>
      </c>
      <c r="I34" s="27">
        <f t="shared" si="5"/>
        <v>332.48445719751317</v>
      </c>
      <c r="J34" s="28">
        <f t="shared" si="6"/>
        <v>0.18621335709552861</v>
      </c>
      <c r="K34" s="27">
        <f t="shared" si="7"/>
        <v>0.54095482497068892</v>
      </c>
      <c r="L34" s="18"/>
    </row>
    <row r="35" spans="1:14">
      <c r="A35" s="16"/>
      <c r="B35" s="11" t="str">
        <f>+'[3]Población Bogotá'!J315</f>
        <v>Riohacha</v>
      </c>
      <c r="C35" s="53">
        <f>+'[3]Población Bogotá'!K315</f>
        <v>8.5983333333333345</v>
      </c>
      <c r="D35" s="53">
        <f>+'[3]Población Bogotá'!L315</f>
        <v>5.9733333333333336</v>
      </c>
      <c r="E35" s="53">
        <f>+'[3]Población Bogotá'!M315</f>
        <v>5.7143333333333333</v>
      </c>
      <c r="F35" s="53">
        <f>+'[3]Población Bogotá'!N315</f>
        <v>6.0286666666666662</v>
      </c>
      <c r="G35" s="54">
        <f>+'[3]Población Bogotá'!O315</f>
        <v>3.8553333333333337</v>
      </c>
      <c r="H35" s="28">
        <f t="shared" si="4"/>
        <v>-36.049983412584311</v>
      </c>
      <c r="I35" s="27">
        <f t="shared" si="5"/>
        <v>5.5007874934375423</v>
      </c>
      <c r="J35" s="28">
        <f t="shared" si="6"/>
        <v>0.15729942215650627</v>
      </c>
      <c r="K35" s="27">
        <f t="shared" si="7"/>
        <v>0.27046993515660517</v>
      </c>
      <c r="L35" s="18"/>
    </row>
    <row r="36" spans="1:14">
      <c r="A36" s="16"/>
      <c r="B36" s="11" t="str">
        <f>+'[3]Población Bogotá'!J316</f>
        <v>Florencia</v>
      </c>
      <c r="C36" s="53">
        <f>+'[3]Población Bogotá'!K316</f>
        <v>6.4506666666666668</v>
      </c>
      <c r="D36" s="53">
        <f>+'[3]Población Bogotá'!L316</f>
        <v>1.73</v>
      </c>
      <c r="E36" s="53">
        <f>+'[3]Población Bogotá'!M316</f>
        <v>0.50266666666666671</v>
      </c>
      <c r="F36" s="53">
        <f>+'[3]Población Bogotá'!N316</f>
        <v>1.2893333333333332</v>
      </c>
      <c r="G36" s="54">
        <f>+'[3]Población Bogotá'!O316</f>
        <v>2.1926666666666668</v>
      </c>
      <c r="H36" s="28">
        <f t="shared" si="4"/>
        <v>70.062047569803539</v>
      </c>
      <c r="I36" s="27">
        <f t="shared" si="5"/>
        <v>156.49867374005302</v>
      </c>
      <c r="J36" s="28">
        <f t="shared" si="6"/>
        <v>8.9461836325912009E-2</v>
      </c>
      <c r="K36" s="27">
        <f t="shared" si="7"/>
        <v>5.7844615126935124E-2</v>
      </c>
      <c r="L36" s="18"/>
    </row>
    <row r="37" spans="1:14">
      <c r="A37" s="16"/>
      <c r="B37" s="11" t="str">
        <f>+'[3]Población Bogotá'!J317</f>
        <v>Quibdó</v>
      </c>
      <c r="C37" s="53">
        <f>+'[3]Población Bogotá'!K317</f>
        <v>1.0096666666666667</v>
      </c>
      <c r="D37" s="53">
        <f>+'[3]Población Bogotá'!L317</f>
        <v>1.0883333333333334</v>
      </c>
      <c r="E37" s="53">
        <f>+'[3]Población Bogotá'!M317</f>
        <v>0.97366666666666657</v>
      </c>
      <c r="F37" s="53">
        <f>+'[3]Población Bogotá'!N317</f>
        <v>0.85966666666666658</v>
      </c>
      <c r="G37" s="54">
        <f>+'[3]Población Bogotá'!O317</f>
        <v>1.7506666666666666</v>
      </c>
      <c r="H37" s="28">
        <f t="shared" si="4"/>
        <v>103.64482357502909</v>
      </c>
      <c r="I37" s="27">
        <f t="shared" si="5"/>
        <v>-11.708319068812045</v>
      </c>
      <c r="J37" s="28">
        <f t="shared" si="6"/>
        <v>7.1428027422269655E-2</v>
      </c>
      <c r="K37" s="27">
        <f t="shared" si="7"/>
        <v>3.8568061637116263E-2</v>
      </c>
      <c r="L37" s="18"/>
    </row>
    <row r="38" spans="1:14">
      <c r="A38" s="16"/>
      <c r="B38" s="11" t="str">
        <f>+'[3]Población Bogotá'!J318</f>
        <v>San Andrés</v>
      </c>
      <c r="C38" s="53">
        <f>+'[3]Población Bogotá'!K318</f>
        <v>1.0469999999999999</v>
      </c>
      <c r="D38" s="53">
        <f>+'[3]Población Bogotá'!L318</f>
        <v>0.45466666666666661</v>
      </c>
      <c r="E38" s="53">
        <f>+'[3]Población Bogotá'!M318</f>
        <v>0.55733333333333335</v>
      </c>
      <c r="F38" s="53">
        <f>+'[3]Población Bogotá'!N318</f>
        <v>0.32633333333333331</v>
      </c>
      <c r="G38" s="54">
        <f>+'[3]Población Bogotá'!O318</f>
        <v>0.66766666666666674</v>
      </c>
      <c r="H38" s="28">
        <f t="shared" si="4"/>
        <v>104.59652706843721</v>
      </c>
      <c r="I38" s="27">
        <f t="shared" si="5"/>
        <v>-41.44736842105263</v>
      </c>
      <c r="J38" s="28">
        <f t="shared" si="6"/>
        <v>2.7241115561082666E-2</v>
      </c>
      <c r="K38" s="27">
        <f t="shared" si="7"/>
        <v>1.4640609671476084E-2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Marzo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67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 codeName="Hoja27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50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168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+'[3]Población Bogotá'!J326</f>
        <v>Colombia</v>
      </c>
      <c r="C13" s="26">
        <f>+'[3]Población Bogotá'!K326</f>
        <v>3911.723</v>
      </c>
      <c r="D13" s="26">
        <f>+'[3]Población Bogotá'!L326</f>
        <v>2823.003666666667</v>
      </c>
      <c r="E13" s="26">
        <f>+'[3]Población Bogotá'!M326</f>
        <v>3344.8853333333336</v>
      </c>
      <c r="F13" s="26">
        <f>+'[3]Población Bogotá'!N326</f>
        <v>3864.0540000000001</v>
      </c>
      <c r="G13" s="26">
        <f>+'[3]Población Bogotá'!O326</f>
        <v>3983.9483333333333</v>
      </c>
      <c r="H13" s="28">
        <f t="shared" ref="H13" si="0">IF(OR(OR(G13=0,F13=0),G13=""),"",(G13/F13-1)*100)</f>
        <v>3.102812055249049</v>
      </c>
      <c r="I13" s="27">
        <f>IF(OR(OR(G13=0,F13=0),F13=""),"",(F13/E13-1)*100)</f>
        <v>15.521269488460776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1781.7436666666663</v>
      </c>
      <c r="D14" s="25">
        <f t="shared" ref="D14:G14" si="3">D13-SUM(D15:D38)</f>
        <v>1160.0563333333337</v>
      </c>
      <c r="E14" s="25">
        <f t="shared" si="3"/>
        <v>1524.5476666666666</v>
      </c>
      <c r="F14" s="25">
        <f t="shared" si="3"/>
        <v>1699.6806666666666</v>
      </c>
      <c r="G14" s="26">
        <f t="shared" si="3"/>
        <v>1766.4380000000006</v>
      </c>
      <c r="H14" s="28">
        <f t="shared" ref="H14:H38" si="4">IF(OR(OR(G14=0,F14=0),G14=""),"",(G14/F14-1)*100)</f>
        <v>3.927639740955291</v>
      </c>
      <c r="I14" s="27">
        <f t="shared" ref="I14:I38" si="5">IF(OR(OR(G14=0,F14=0),F14=""),"",(F14/E14-1)*100)</f>
        <v>11.487538489558546</v>
      </c>
      <c r="J14" s="28">
        <f t="shared" ref="J14:J38" si="6">IF(G14=0,"",G14/$G$13*100)</f>
        <v>44.338878223404016</v>
      </c>
      <c r="K14" s="27">
        <f t="shared" ref="K14:K38" si="7">IF(F14=0,"",F14/$F$13*100)</f>
        <v>43.986980168151547</v>
      </c>
      <c r="L14" s="18"/>
    </row>
    <row r="15" spans="1:15">
      <c r="A15" s="16"/>
      <c r="B15" s="12" t="str">
        <f>+'[3]Población Bogotá'!J327</f>
        <v>Bogotá</v>
      </c>
      <c r="C15" s="99">
        <f>+'[3]Población Bogotá'!K327</f>
        <v>832.09466666666674</v>
      </c>
      <c r="D15" s="99">
        <f>+'[3]Población Bogotá'!L327</f>
        <v>764.22699999999998</v>
      </c>
      <c r="E15" s="99">
        <f>+'[3]Población Bogotá'!M327</f>
        <v>657.94966666666676</v>
      </c>
      <c r="F15" s="99">
        <f>+'[3]Población Bogotá'!N327</f>
        <v>914.64066666666668</v>
      </c>
      <c r="G15" s="99">
        <f>+'[3]Población Bogotá'!O327</f>
        <v>927.83199999999999</v>
      </c>
      <c r="H15" s="48">
        <f t="shared" si="4"/>
        <v>1.4422421628603077</v>
      </c>
      <c r="I15" s="34">
        <f t="shared" si="5"/>
        <v>39.013774609911891</v>
      </c>
      <c r="J15" s="48">
        <f t="shared" si="6"/>
        <v>23.289257850984512</v>
      </c>
      <c r="K15" s="34">
        <f t="shared" si="7"/>
        <v>23.670493907866366</v>
      </c>
      <c r="L15" s="18"/>
      <c r="N15" s="23" t="s">
        <v>2</v>
      </c>
      <c r="O15" s="32">
        <f>J15</f>
        <v>23.289257850984512</v>
      </c>
    </row>
    <row r="16" spans="1:15">
      <c r="A16" s="16"/>
      <c r="B16" s="11" t="str">
        <f>+'[3]Población Bogotá'!J328</f>
        <v>Medellín</v>
      </c>
      <c r="C16" s="53">
        <f>+'[3]Población Bogotá'!K328</f>
        <v>253.78733333333335</v>
      </c>
      <c r="D16" s="53">
        <f>+'[3]Población Bogotá'!L328</f>
        <v>186.196</v>
      </c>
      <c r="E16" s="53">
        <f>+'[3]Población Bogotá'!M328</f>
        <v>269.41033333333331</v>
      </c>
      <c r="F16" s="53">
        <f>+'[3]Población Bogotá'!N328</f>
        <v>307.62</v>
      </c>
      <c r="G16" s="54">
        <f>+'[3]Población Bogotá'!O328</f>
        <v>355.2356666666667</v>
      </c>
      <c r="H16" s="28">
        <f t="shared" si="4"/>
        <v>15.478729168021154</v>
      </c>
      <c r="I16" s="27">
        <f t="shared" si="5"/>
        <v>14.182702717416195</v>
      </c>
      <c r="J16" s="28">
        <f t="shared" si="6"/>
        <v>8.9166735345045058</v>
      </c>
      <c r="K16" s="27">
        <f t="shared" si="7"/>
        <v>7.9610688670499945</v>
      </c>
      <c r="L16" s="18"/>
      <c r="N16" s="23" t="s">
        <v>12</v>
      </c>
      <c r="O16" s="32">
        <f>100-O15</f>
        <v>76.710742149015488</v>
      </c>
    </row>
    <row r="17" spans="1:12">
      <c r="A17" s="16"/>
      <c r="B17" s="11" t="str">
        <f>+'[3]Población Bogotá'!J329</f>
        <v>Cali</v>
      </c>
      <c r="C17" s="53">
        <f>+'[3]Población Bogotá'!K329</f>
        <v>257.89499999999998</v>
      </c>
      <c r="D17" s="53">
        <f>+'[3]Población Bogotá'!L329</f>
        <v>236.25866666666664</v>
      </c>
      <c r="E17" s="53">
        <f>+'[3]Población Bogotá'!M329</f>
        <v>283.03033333333337</v>
      </c>
      <c r="F17" s="53">
        <f>+'[3]Población Bogotá'!N329</f>
        <v>213.61266666666666</v>
      </c>
      <c r="G17" s="54">
        <f>+'[3]Población Bogotá'!O329</f>
        <v>196.9316666666667</v>
      </c>
      <c r="H17" s="28">
        <f t="shared" si="4"/>
        <v>-7.8089938486793686</v>
      </c>
      <c r="I17" s="27">
        <f t="shared" si="5"/>
        <v>-24.526581956468753</v>
      </c>
      <c r="J17" s="28">
        <f t="shared" si="6"/>
        <v>4.9431280275137448</v>
      </c>
      <c r="K17" s="27">
        <f t="shared" si="7"/>
        <v>5.5282008653778298</v>
      </c>
      <c r="L17" s="18"/>
    </row>
    <row r="18" spans="1:12">
      <c r="A18" s="16"/>
      <c r="B18" s="11" t="str">
        <f>+'[3]Población Bogotá'!J330</f>
        <v>Barranquilla</v>
      </c>
      <c r="C18" s="53">
        <f>+'[3]Población Bogotá'!K330</f>
        <v>79.478333333333339</v>
      </c>
      <c r="D18" s="53">
        <f>+'[3]Población Bogotá'!L330</f>
        <v>42.467666666666666</v>
      </c>
      <c r="E18" s="53">
        <f>+'[3]Población Bogotá'!M330</f>
        <v>67.326000000000008</v>
      </c>
      <c r="F18" s="53">
        <f>+'[3]Población Bogotá'!N330</f>
        <v>66.24166666666666</v>
      </c>
      <c r="G18" s="54">
        <f>+'[3]Población Bogotá'!O330</f>
        <v>132.52833333333334</v>
      </c>
      <c r="H18" s="28">
        <f t="shared" si="4"/>
        <v>100.06793307334259</v>
      </c>
      <c r="I18" s="27">
        <f t="shared" si="5"/>
        <v>-1.6105714483755862</v>
      </c>
      <c r="J18" s="28">
        <f t="shared" si="6"/>
        <v>3.3265575314940921</v>
      </c>
      <c r="K18" s="27">
        <f t="shared" si="7"/>
        <v>1.7143048898039897</v>
      </c>
      <c r="L18" s="18"/>
    </row>
    <row r="19" spans="1:12">
      <c r="A19" s="16"/>
      <c r="B19" s="11" t="str">
        <f>+'[3]Población Bogotá'!J331</f>
        <v>Bucaramanga</v>
      </c>
      <c r="C19" s="53">
        <f>+'[3]Población Bogotá'!K331</f>
        <v>82.056333333333342</v>
      </c>
      <c r="D19" s="53">
        <f>+'[3]Población Bogotá'!L331</f>
        <v>57.020666666666664</v>
      </c>
      <c r="E19" s="53">
        <f>+'[3]Población Bogotá'!M331</f>
        <v>97.368333333333339</v>
      </c>
      <c r="F19" s="53">
        <f>+'[3]Población Bogotá'!N331</f>
        <v>138.65433333333334</v>
      </c>
      <c r="G19" s="54">
        <f>+'[3]Población Bogotá'!O331</f>
        <v>111.39299999999999</v>
      </c>
      <c r="H19" s="28">
        <f t="shared" si="4"/>
        <v>-19.661364111711876</v>
      </c>
      <c r="I19" s="27">
        <f t="shared" si="5"/>
        <v>42.401876037726161</v>
      </c>
      <c r="J19" s="28">
        <f t="shared" si="6"/>
        <v>2.7960452967721716</v>
      </c>
      <c r="K19" s="27">
        <f t="shared" si="7"/>
        <v>3.5883125166815297</v>
      </c>
      <c r="L19" s="18"/>
    </row>
    <row r="20" spans="1:12">
      <c r="A20" s="16"/>
      <c r="B20" s="11" t="str">
        <f>+'[3]Población Bogotá'!J332</f>
        <v>Cúcuta</v>
      </c>
      <c r="C20" s="53">
        <f>+'[3]Población Bogotá'!K332</f>
        <v>84.219333333333324</v>
      </c>
      <c r="D20" s="53">
        <f>+'[3]Población Bogotá'!L332</f>
        <v>47.145333333333333</v>
      </c>
      <c r="E20" s="53">
        <f>+'[3]Población Bogotá'!M332</f>
        <v>42.604999999999997</v>
      </c>
      <c r="F20" s="53">
        <f>+'[3]Población Bogotá'!N332</f>
        <v>94.440666666666672</v>
      </c>
      <c r="G20" s="54">
        <f>+'[3]Población Bogotá'!O332</f>
        <v>68.11033333333333</v>
      </c>
      <c r="H20" s="28">
        <f t="shared" si="4"/>
        <v>-27.880291682255532</v>
      </c>
      <c r="I20" s="27">
        <f t="shared" si="5"/>
        <v>121.66568869068577</v>
      </c>
      <c r="J20" s="28">
        <f t="shared" si="6"/>
        <v>1.709618891476588</v>
      </c>
      <c r="K20" s="27">
        <f t="shared" si="7"/>
        <v>2.4440824757279964</v>
      </c>
      <c r="L20" s="18"/>
    </row>
    <row r="21" spans="1:12">
      <c r="A21" s="16"/>
      <c r="B21" s="11" t="str">
        <f>+'[3]Población Bogotá'!J333</f>
        <v>Ibagué</v>
      </c>
      <c r="C21" s="53">
        <f>+'[3]Población Bogotá'!K333</f>
        <v>65.095666666666659</v>
      </c>
      <c r="D21" s="53">
        <f>+'[3]Población Bogotá'!L333</f>
        <v>41.93633333333333</v>
      </c>
      <c r="E21" s="53">
        <f>+'[3]Población Bogotá'!M333</f>
        <v>48.238666666666667</v>
      </c>
      <c r="F21" s="53">
        <f>+'[3]Población Bogotá'!N333</f>
        <v>37.625666666666667</v>
      </c>
      <c r="G21" s="54">
        <f>+'[3]Población Bogotá'!O333</f>
        <v>58.378666666666668</v>
      </c>
      <c r="H21" s="28">
        <f t="shared" si="4"/>
        <v>55.156497780770209</v>
      </c>
      <c r="I21" s="27">
        <f t="shared" si="5"/>
        <v>-22.001022692722294</v>
      </c>
      <c r="J21" s="28">
        <f t="shared" si="6"/>
        <v>1.4653469819931568</v>
      </c>
      <c r="K21" s="27">
        <f t="shared" si="7"/>
        <v>0.9737355292308717</v>
      </c>
      <c r="L21" s="18"/>
    </row>
    <row r="22" spans="1:12">
      <c r="A22" s="16"/>
      <c r="B22" s="11" t="str">
        <f>+'[3]Población Bogotá'!J334</f>
        <v>Neiva</v>
      </c>
      <c r="C22" s="53">
        <f>+'[3]Población Bogotá'!K334</f>
        <v>45.56966666666667</v>
      </c>
      <c r="D22" s="53">
        <f>+'[3]Población Bogotá'!L334</f>
        <v>36.363666666666667</v>
      </c>
      <c r="E22" s="53">
        <f>+'[3]Población Bogotá'!M334</f>
        <v>38.873666666666672</v>
      </c>
      <c r="F22" s="53">
        <f>+'[3]Población Bogotá'!N334</f>
        <v>44.603999999999992</v>
      </c>
      <c r="G22" s="54">
        <f>+'[3]Población Bogotá'!O334</f>
        <v>43.088999999999999</v>
      </c>
      <c r="H22" s="28">
        <f t="shared" si="4"/>
        <v>-3.3965563626580431</v>
      </c>
      <c r="I22" s="27">
        <f t="shared" si="5"/>
        <v>14.740912871609702</v>
      </c>
      <c r="J22" s="28">
        <f t="shared" si="6"/>
        <v>1.0815652311421375</v>
      </c>
      <c r="K22" s="27">
        <f t="shared" si="7"/>
        <v>1.1543316941222868</v>
      </c>
      <c r="L22" s="18"/>
    </row>
    <row r="23" spans="1:12">
      <c r="A23" s="16"/>
      <c r="B23" s="11" t="str">
        <f>+'[3]Población Bogotá'!J335</f>
        <v>Manizales</v>
      </c>
      <c r="C23" s="53">
        <f>+'[3]Población Bogotá'!K335</f>
        <v>33.287333333333329</v>
      </c>
      <c r="D23" s="53">
        <f>+'[3]Población Bogotá'!L335</f>
        <v>23.041</v>
      </c>
      <c r="E23" s="53">
        <f>+'[3]Población Bogotá'!M335</f>
        <v>33.955666666666666</v>
      </c>
      <c r="F23" s="53">
        <f>+'[3]Población Bogotá'!N335</f>
        <v>25.698333333333334</v>
      </c>
      <c r="G23" s="54">
        <f>+'[3]Población Bogotá'!O335</f>
        <v>41.84</v>
      </c>
      <c r="H23" s="28">
        <f t="shared" si="4"/>
        <v>62.81211492314678</v>
      </c>
      <c r="I23" s="27">
        <f t="shared" si="5"/>
        <v>-24.317983252672605</v>
      </c>
      <c r="J23" s="28">
        <f t="shared" si="6"/>
        <v>1.0502144229614758</v>
      </c>
      <c r="K23" s="27">
        <f t="shared" si="7"/>
        <v>0.66506144410335188</v>
      </c>
      <c r="L23" s="18"/>
    </row>
    <row r="24" spans="1:12">
      <c r="A24" s="16"/>
      <c r="B24" s="11" t="str">
        <f>+'[3]Población Bogotá'!J336</f>
        <v>Pasto</v>
      </c>
      <c r="C24" s="53">
        <f>+'[3]Población Bogotá'!K336</f>
        <v>29.531333333333333</v>
      </c>
      <c r="D24" s="53">
        <f>+'[3]Población Bogotá'!L336</f>
        <v>18.178999999999998</v>
      </c>
      <c r="E24" s="53">
        <f>+'[3]Población Bogotá'!M336</f>
        <v>25.912333333333333</v>
      </c>
      <c r="F24" s="53">
        <f>+'[3]Población Bogotá'!N336</f>
        <v>28.353666666666669</v>
      </c>
      <c r="G24" s="54">
        <f>+'[3]Población Bogotá'!O336</f>
        <v>38.402999999999999</v>
      </c>
      <c r="H24" s="28">
        <f t="shared" si="4"/>
        <v>35.442799873032271</v>
      </c>
      <c r="I24" s="27">
        <f t="shared" si="5"/>
        <v>9.4215109921916387</v>
      </c>
      <c r="J24" s="28">
        <f t="shared" si="6"/>
        <v>0.96394322382862219</v>
      </c>
      <c r="K24" s="27">
        <f t="shared" si="7"/>
        <v>0.73378029051008775</v>
      </c>
      <c r="L24" s="18"/>
    </row>
    <row r="25" spans="1:12">
      <c r="A25" s="16"/>
      <c r="B25" s="11" t="str">
        <f>+'[3]Población Bogotá'!J337</f>
        <v>Pereira</v>
      </c>
      <c r="C25" s="53">
        <f>+'[3]Población Bogotá'!K337</f>
        <v>35.413999999999994</v>
      </c>
      <c r="D25" s="53">
        <f>+'[3]Población Bogotá'!L337</f>
        <v>18.918333333333333</v>
      </c>
      <c r="E25" s="53">
        <f>+'[3]Población Bogotá'!M337</f>
        <v>23.281000000000002</v>
      </c>
      <c r="F25" s="53">
        <f>+'[3]Población Bogotá'!N337</f>
        <v>32.788666666666671</v>
      </c>
      <c r="G25" s="54">
        <f>+'[3]Población Bogotá'!O337</f>
        <v>36.407000000000004</v>
      </c>
      <c r="H25" s="28">
        <f t="shared" si="4"/>
        <v>11.035317081105255</v>
      </c>
      <c r="I25" s="27">
        <f t="shared" si="5"/>
        <v>40.838738313073605</v>
      </c>
      <c r="J25" s="28">
        <f t="shared" si="6"/>
        <v>0.91384217248466681</v>
      </c>
      <c r="K25" s="27">
        <f t="shared" si="7"/>
        <v>0.8485561192122747</v>
      </c>
      <c r="L25" s="18"/>
    </row>
    <row r="26" spans="1:12">
      <c r="A26" s="16"/>
      <c r="B26" s="11" t="str">
        <f>+'[3]Población Bogotá'!J338</f>
        <v>Villavicencio</v>
      </c>
      <c r="C26" s="53">
        <f>+'[3]Población Bogotá'!K338</f>
        <v>43.133666666666663</v>
      </c>
      <c r="D26" s="53">
        <f>+'[3]Población Bogotá'!L338</f>
        <v>24.539333333333332</v>
      </c>
      <c r="E26" s="53">
        <f>+'[3]Población Bogotá'!M338</f>
        <v>50.06633333333334</v>
      </c>
      <c r="F26" s="53">
        <f>+'[3]Población Bogotá'!N338</f>
        <v>27.421333333333333</v>
      </c>
      <c r="G26" s="54">
        <f>+'[3]Población Bogotá'!O338</f>
        <v>30.083000000000002</v>
      </c>
      <c r="H26" s="28">
        <f t="shared" si="4"/>
        <v>9.7065545074394688</v>
      </c>
      <c r="I26" s="27">
        <f t="shared" si="5"/>
        <v>-45.229994873467874</v>
      </c>
      <c r="J26" s="28">
        <f t="shared" si="6"/>
        <v>0.75510517413838618</v>
      </c>
      <c r="K26" s="27">
        <f t="shared" si="7"/>
        <v>0.7096519182530403</v>
      </c>
      <c r="L26" s="18"/>
    </row>
    <row r="27" spans="1:12">
      <c r="A27" s="16"/>
      <c r="B27" s="11" t="str">
        <f>+'[3]Población Bogotá'!J339</f>
        <v>Armenia</v>
      </c>
      <c r="C27" s="53">
        <f>+'[3]Población Bogotá'!K339</f>
        <v>27.865333333333336</v>
      </c>
      <c r="D27" s="53">
        <f>+'[3]Población Bogotá'!L339</f>
        <v>16.494333333333334</v>
      </c>
      <c r="E27" s="53">
        <f>+'[3]Población Bogotá'!M339</f>
        <v>26.292333333333335</v>
      </c>
      <c r="F27" s="53">
        <f>+'[3]Población Bogotá'!N339</f>
        <v>24.558333333333334</v>
      </c>
      <c r="G27" s="54">
        <f>+'[3]Población Bogotá'!O339</f>
        <v>26.886666666666667</v>
      </c>
      <c r="H27" s="28">
        <f t="shared" si="4"/>
        <v>9.4808279606379386</v>
      </c>
      <c r="I27" s="27">
        <f t="shared" si="5"/>
        <v>-6.5950784132256635</v>
      </c>
      <c r="J27" s="28">
        <f t="shared" si="6"/>
        <v>0.6748748833339121</v>
      </c>
      <c r="K27" s="27">
        <f t="shared" si="7"/>
        <v>0.63555875081800961</v>
      </c>
      <c r="L27" s="18"/>
    </row>
    <row r="28" spans="1:12">
      <c r="A28" s="16"/>
      <c r="B28" s="11" t="str">
        <f>+'[3]Población Bogotá'!J340</f>
        <v>Valledupar</v>
      </c>
      <c r="C28" s="53">
        <f>+'[3]Población Bogotá'!K340</f>
        <v>40.448</v>
      </c>
      <c r="D28" s="53">
        <f>+'[3]Población Bogotá'!L340</f>
        <v>21.531000000000002</v>
      </c>
      <c r="E28" s="53">
        <f>+'[3]Población Bogotá'!M340</f>
        <v>30.946666666666669</v>
      </c>
      <c r="F28" s="53">
        <f>+'[3]Población Bogotá'!N340</f>
        <v>51.026666666666671</v>
      </c>
      <c r="G28" s="54">
        <f>+'[3]Población Bogotá'!O340</f>
        <v>25.826999999999998</v>
      </c>
      <c r="H28" s="28">
        <f t="shared" si="4"/>
        <v>-49.38528873791482</v>
      </c>
      <c r="I28" s="27">
        <f t="shared" si="5"/>
        <v>64.885825075398529</v>
      </c>
      <c r="J28" s="28">
        <f t="shared" si="6"/>
        <v>0.64827647948915001</v>
      </c>
      <c r="K28" s="27">
        <f t="shared" si="7"/>
        <v>1.3205474526667242</v>
      </c>
      <c r="L28" s="18"/>
    </row>
    <row r="29" spans="1:12">
      <c r="A29" s="16"/>
      <c r="B29" s="11" t="str">
        <f>+'[3]Población Bogotá'!J341</f>
        <v>Popayán</v>
      </c>
      <c r="C29" s="53">
        <f>+'[3]Población Bogotá'!K341</f>
        <v>26.721000000000004</v>
      </c>
      <c r="D29" s="53">
        <f>+'[3]Población Bogotá'!L341</f>
        <v>13.444000000000001</v>
      </c>
      <c r="E29" s="53">
        <f>+'[3]Población Bogotá'!M341</f>
        <v>24.436666666666667</v>
      </c>
      <c r="F29" s="53">
        <f>+'[3]Población Bogotá'!N341</f>
        <v>26.251333333333335</v>
      </c>
      <c r="G29" s="54">
        <f>+'[3]Población Bogotá'!O341</f>
        <v>21.063333333333333</v>
      </c>
      <c r="H29" s="28">
        <f t="shared" si="4"/>
        <v>-19.762805698758168</v>
      </c>
      <c r="I29" s="27">
        <f t="shared" si="5"/>
        <v>7.4259991815577742</v>
      </c>
      <c r="J29" s="28">
        <f t="shared" si="6"/>
        <v>0.5287049823688309</v>
      </c>
      <c r="K29" s="27">
        <f t="shared" si="7"/>
        <v>0.67937283830229434</v>
      </c>
      <c r="L29" s="18"/>
    </row>
    <row r="30" spans="1:12">
      <c r="A30" s="16"/>
      <c r="B30" s="11" t="str">
        <f>+'[3]Población Bogotá'!J342</f>
        <v>Cartagena</v>
      </c>
      <c r="C30" s="53">
        <f>+'[3]Población Bogotá'!K342</f>
        <v>55.731666666666662</v>
      </c>
      <c r="D30" s="53">
        <f>+'[3]Población Bogotá'!L342</f>
        <v>22.778333333333336</v>
      </c>
      <c r="E30" s="53">
        <f>+'[3]Población Bogotá'!M342</f>
        <v>20.486000000000001</v>
      </c>
      <c r="F30" s="53">
        <f>+'[3]Población Bogotá'!N342</f>
        <v>33.937333333333328</v>
      </c>
      <c r="G30" s="54">
        <f>+'[3]Población Bogotá'!O342</f>
        <v>20.747666666666664</v>
      </c>
      <c r="H30" s="28">
        <f t="shared" si="4"/>
        <v>-38.86477036105763</v>
      </c>
      <c r="I30" s="27">
        <f t="shared" si="5"/>
        <v>65.661101890722094</v>
      </c>
      <c r="J30" s="28">
        <f t="shared" si="6"/>
        <v>0.52078151950598417</v>
      </c>
      <c r="K30" s="27">
        <f t="shared" si="7"/>
        <v>0.87828310197873349</v>
      </c>
      <c r="L30" s="18"/>
    </row>
    <row r="31" spans="1:12">
      <c r="A31" s="16"/>
      <c r="B31" s="11" t="str">
        <f>+'[3]Población Bogotá'!J343</f>
        <v>Riohacha</v>
      </c>
      <c r="C31" s="53">
        <f>+'[3]Población Bogotá'!K343</f>
        <v>20.710333333333335</v>
      </c>
      <c r="D31" s="53">
        <f>+'[3]Población Bogotá'!L343</f>
        <v>15.741</v>
      </c>
      <c r="E31" s="53">
        <f>+'[3]Población Bogotá'!M343</f>
        <v>14.788666666666666</v>
      </c>
      <c r="F31" s="53">
        <f>+'[3]Población Bogotá'!N343</f>
        <v>13.583</v>
      </c>
      <c r="G31" s="54">
        <f>+'[3]Población Bogotá'!O343</f>
        <v>16.769000000000002</v>
      </c>
      <c r="H31" s="28">
        <f t="shared" si="4"/>
        <v>23.455790326142978</v>
      </c>
      <c r="I31" s="27">
        <f t="shared" si="5"/>
        <v>-8.1526394085560945</v>
      </c>
      <c r="J31" s="28">
        <f t="shared" si="6"/>
        <v>0.42091409317975603</v>
      </c>
      <c r="K31" s="27">
        <f t="shared" si="7"/>
        <v>0.35152200253930199</v>
      </c>
      <c r="L31" s="18"/>
    </row>
    <row r="32" spans="1:12">
      <c r="A32" s="16"/>
      <c r="B32" s="11" t="str">
        <f>+'[3]Población Bogotá'!J344</f>
        <v>Sincelejo</v>
      </c>
      <c r="C32" s="53">
        <f>+'[3]Población Bogotá'!K344</f>
        <v>33.232333333333337</v>
      </c>
      <c r="D32" s="53">
        <f>+'[3]Población Bogotá'!L344</f>
        <v>14.189666666666668</v>
      </c>
      <c r="E32" s="53">
        <f>+'[3]Población Bogotá'!M344</f>
        <v>13.024666666666667</v>
      </c>
      <c r="F32" s="53">
        <f>+'[3]Población Bogotá'!N344</f>
        <v>25.179666666666666</v>
      </c>
      <c r="G32" s="54">
        <f>+'[3]Población Bogotá'!O344</f>
        <v>16.681999999999999</v>
      </c>
      <c r="H32" s="28">
        <f t="shared" si="4"/>
        <v>-33.748130104978891</v>
      </c>
      <c r="I32" s="27">
        <f t="shared" si="5"/>
        <v>93.322925730664892</v>
      </c>
      <c r="J32" s="28">
        <f t="shared" si="6"/>
        <v>0.41873032991977382</v>
      </c>
      <c r="K32" s="27">
        <f t="shared" si="7"/>
        <v>0.65163858131037156</v>
      </c>
      <c r="L32" s="18"/>
    </row>
    <row r="33" spans="1:14">
      <c r="A33" s="16"/>
      <c r="B33" s="11" t="str">
        <f>+'[3]Población Bogotá'!J345</f>
        <v>Tunja</v>
      </c>
      <c r="C33" s="53">
        <f>+'[3]Población Bogotá'!K345</f>
        <v>11.083333333333334</v>
      </c>
      <c r="D33" s="53">
        <f>+'[3]Población Bogotá'!L345</f>
        <v>11.734333333333334</v>
      </c>
      <c r="E33" s="53">
        <f>+'[3]Población Bogotá'!M345</f>
        <v>7.5330000000000004</v>
      </c>
      <c r="F33" s="53">
        <f>+'[3]Población Bogotá'!N345</f>
        <v>18.607333333333333</v>
      </c>
      <c r="G33" s="54">
        <f>+'[3]Población Bogotá'!O345</f>
        <v>13.013333333333334</v>
      </c>
      <c r="H33" s="28">
        <f t="shared" si="4"/>
        <v>-30.063415857547206</v>
      </c>
      <c r="I33" s="27">
        <f t="shared" si="5"/>
        <v>147.01092968715429</v>
      </c>
      <c r="J33" s="28">
        <f t="shared" si="6"/>
        <v>0.32664412900267703</v>
      </c>
      <c r="K33" s="27">
        <f t="shared" si="7"/>
        <v>0.48154951595742013</v>
      </c>
      <c r="L33" s="18"/>
    </row>
    <row r="34" spans="1:14">
      <c r="A34" s="16"/>
      <c r="B34" s="11" t="str">
        <f>+'[3]Población Bogotá'!J346</f>
        <v>Santa Marta</v>
      </c>
      <c r="C34" s="53">
        <f>+'[3]Población Bogotá'!K346</f>
        <v>34.381666666666668</v>
      </c>
      <c r="D34" s="53">
        <f>+'[3]Población Bogotá'!L346</f>
        <v>16.715666666666667</v>
      </c>
      <c r="E34" s="53">
        <f>+'[3]Población Bogotá'!M346</f>
        <v>23.122</v>
      </c>
      <c r="F34" s="53">
        <f>+'[3]Población Bogotá'!N346</f>
        <v>14.451666666666668</v>
      </c>
      <c r="G34" s="54">
        <f>+'[3]Población Bogotá'!O346</f>
        <v>12.673666666666668</v>
      </c>
      <c r="H34" s="28">
        <f t="shared" si="4"/>
        <v>-12.303079229615966</v>
      </c>
      <c r="I34" s="27">
        <f t="shared" si="5"/>
        <v>-37.498197964420598</v>
      </c>
      <c r="J34" s="28">
        <f t="shared" si="6"/>
        <v>0.31811824868880079</v>
      </c>
      <c r="K34" s="27">
        <f t="shared" si="7"/>
        <v>0.37400270976199262</v>
      </c>
      <c r="L34" s="18"/>
    </row>
    <row r="35" spans="1:14">
      <c r="A35" s="16"/>
      <c r="B35" s="11" t="str">
        <f>+'[3]Población Bogotá'!J347</f>
        <v>Montería</v>
      </c>
      <c r="C35" s="53">
        <f>+'[3]Población Bogotá'!K347</f>
        <v>20.163666666666668</v>
      </c>
      <c r="D35" s="53">
        <f>+'[3]Población Bogotá'!L347</f>
        <v>23.260333333333335</v>
      </c>
      <c r="E35" s="53">
        <f>+'[3]Población Bogotá'!M347</f>
        <v>8.8813333333333322</v>
      </c>
      <c r="F35" s="53">
        <f>+'[3]Población Bogotá'!N347</f>
        <v>13.119</v>
      </c>
      <c r="G35" s="54">
        <f>+'[3]Población Bogotá'!O347</f>
        <v>9.8669999999999991</v>
      </c>
      <c r="H35" s="28">
        <f t="shared" si="4"/>
        <v>-24.788474731305744</v>
      </c>
      <c r="I35" s="27">
        <f t="shared" si="5"/>
        <v>47.714307161086936</v>
      </c>
      <c r="J35" s="28">
        <f t="shared" si="6"/>
        <v>0.24766887455451436</v>
      </c>
      <c r="K35" s="27">
        <f t="shared" si="7"/>
        <v>0.33951388878105737</v>
      </c>
      <c r="L35" s="18"/>
    </row>
    <row r="36" spans="1:14">
      <c r="A36" s="16"/>
      <c r="B36" s="11" t="str">
        <f>+'[3]Población Bogotá'!J348</f>
        <v>Florencia</v>
      </c>
      <c r="C36" s="53">
        <f>+'[3]Población Bogotá'!K348</f>
        <v>9.5909999999999993</v>
      </c>
      <c r="D36" s="53">
        <f>+'[3]Población Bogotá'!L348</f>
        <v>4.948666666666667</v>
      </c>
      <c r="E36" s="53">
        <f>+'[3]Población Bogotá'!M348</f>
        <v>4.72</v>
      </c>
      <c r="F36" s="53">
        <f>+'[3]Población Bogotá'!N348</f>
        <v>2.5266666666666668</v>
      </c>
      <c r="G36" s="54">
        <f>+'[3]Población Bogotá'!O348</f>
        <v>6.8996666666666675</v>
      </c>
      <c r="H36" s="28">
        <f t="shared" si="4"/>
        <v>173.07387862796838</v>
      </c>
      <c r="I36" s="27">
        <f t="shared" si="5"/>
        <v>-46.468926553672304</v>
      </c>
      <c r="J36" s="28">
        <f t="shared" si="6"/>
        <v>0.17318665026194702</v>
      </c>
      <c r="K36" s="27">
        <f t="shared" si="7"/>
        <v>6.5389010264004246E-2</v>
      </c>
      <c r="L36" s="18"/>
    </row>
    <row r="37" spans="1:14">
      <c r="A37" s="16"/>
      <c r="B37" s="11" t="str">
        <f>+'[3]Población Bogotá'!J349</f>
        <v>Quibdó</v>
      </c>
      <c r="C37" s="53">
        <f>+'[3]Población Bogotá'!K349</f>
        <v>6.6596666666666664</v>
      </c>
      <c r="D37" s="53">
        <f>+'[3]Población Bogotá'!L349</f>
        <v>4.7743333333333338</v>
      </c>
      <c r="E37" s="53">
        <f>+'[3]Población Bogotá'!M349</f>
        <v>6.9170000000000007</v>
      </c>
      <c r="F37" s="53">
        <f>+'[3]Población Bogotá'!N349</f>
        <v>8.7080000000000002</v>
      </c>
      <c r="G37" s="54">
        <f>+'[3]Población Bogotá'!O349</f>
        <v>6.0103333333333326</v>
      </c>
      <c r="H37" s="28">
        <f t="shared" si="4"/>
        <v>-30.979176236410979</v>
      </c>
      <c r="I37" s="27">
        <f t="shared" si="5"/>
        <v>25.892728061298232</v>
      </c>
      <c r="J37" s="28">
        <f t="shared" si="6"/>
        <v>0.15086373693768618</v>
      </c>
      <c r="K37" s="27">
        <f t="shared" si="7"/>
        <v>0.22535916941119352</v>
      </c>
      <c r="L37" s="18"/>
    </row>
    <row r="38" spans="1:14">
      <c r="A38" s="16"/>
      <c r="B38" s="11" t="str">
        <f>+'[3]Población Bogotá'!J350</f>
        <v>San Andrés</v>
      </c>
      <c r="C38" s="53">
        <f>+'[3]Población Bogotá'!K350</f>
        <v>1.8286666666666667</v>
      </c>
      <c r="D38" s="53">
        <f>+'[3]Población Bogotá'!L350</f>
        <v>1.0426666666666666</v>
      </c>
      <c r="E38" s="53">
        <f>+'[3]Población Bogotá'!M350</f>
        <v>1.1719999999999999</v>
      </c>
      <c r="F38" s="53">
        <f>+'[3]Población Bogotá'!N350</f>
        <v>0.72266666666666668</v>
      </c>
      <c r="G38" s="54">
        <f>+'[3]Población Bogotá'!O350</f>
        <v>0.83899999999999997</v>
      </c>
      <c r="H38" s="28">
        <f t="shared" si="4"/>
        <v>16.097785977859779</v>
      </c>
      <c r="I38" s="27">
        <f t="shared" si="5"/>
        <v>-38.339021615472127</v>
      </c>
      <c r="J38" s="28">
        <f t="shared" si="6"/>
        <v>2.1059510058907223E-2</v>
      </c>
      <c r="K38" s="27">
        <f t="shared" si="7"/>
        <v>1.8702292117725755E-2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Marzo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67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 codeName="Hoja28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52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168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+'[3]Población Bogotá'!J358</f>
        <v>Colombia</v>
      </c>
      <c r="C13" s="26">
        <f>+'[3]Población Bogotá'!K358</f>
        <v>6320.2570000000005</v>
      </c>
      <c r="D13" s="26">
        <f>+'[3]Población Bogotá'!L358</f>
        <v>4843.7806666666665</v>
      </c>
      <c r="E13" s="26">
        <f>+'[3]Población Bogotá'!M358</f>
        <v>5733.6986666666671</v>
      </c>
      <c r="F13" s="26">
        <f>+'[3]Población Bogotá'!N358</f>
        <v>6497.1513333333323</v>
      </c>
      <c r="G13" s="26">
        <f>+'[3]Población Bogotá'!O358</f>
        <v>6548.1039999999994</v>
      </c>
      <c r="H13" s="28">
        <f t="shared" ref="H13" si="0">IF(OR(OR(G13=0,F13=0),G13=""),"",(G13/F13-1)*100)</f>
        <v>0.78423087369470235</v>
      </c>
      <c r="I13" s="27">
        <f>IF(OR(OR(G13=0,F13=0),F13=""),"",(F13/E13-1)*100)</f>
        <v>13.315186427655522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3230.6673333333329</v>
      </c>
      <c r="D14" s="25">
        <f>D13-SUM(D15:D38)</f>
        <v>2304.9659999999994</v>
      </c>
      <c r="E14" s="25">
        <f>E13-SUM(E15:E38)</f>
        <v>2983.0630000000001</v>
      </c>
      <c r="F14" s="25">
        <f>F13-SUM(F15:F38)</f>
        <v>3233.2589999999991</v>
      </c>
      <c r="G14" s="26">
        <f>G13-SUM(G15:G38)</f>
        <v>3252.5506666666661</v>
      </c>
      <c r="H14" s="28">
        <f t="shared" ref="H14:H38" si="3">IF(OR(OR(G14=0,F14=0),G14=""),"",(G14/F14-1)*100)</f>
        <v>0.59666320163855868</v>
      </c>
      <c r="I14" s="27">
        <f t="shared" ref="I14:I38" si="4">IF(OR(OR(G14=0,F14=0),F14=""),"",(F14/E14-1)*100)</f>
        <v>8.3872181043443952</v>
      </c>
      <c r="J14" s="28">
        <f t="shared" ref="J14:J38" si="5">IF(G14=0,"",G14/$G$13*100)</f>
        <v>49.671640320108942</v>
      </c>
      <c r="K14" s="27">
        <f t="shared" ref="K14:K38" si="6">IF(F14=0,"",F14/$F$13*100)</f>
        <v>49.764255657889855</v>
      </c>
      <c r="L14" s="18"/>
    </row>
    <row r="15" spans="1:15">
      <c r="A15" s="16"/>
      <c r="B15" s="12" t="str">
        <f>+'[3]Población Bogotá'!J359</f>
        <v>Bogotá</v>
      </c>
      <c r="C15" s="99">
        <f>+'[3]Población Bogotá'!K359</f>
        <v>996.9763333333334</v>
      </c>
      <c r="D15" s="99">
        <f>+'[3]Población Bogotá'!L359</f>
        <v>961.14566666666667</v>
      </c>
      <c r="E15" s="99">
        <f>+'[3]Población Bogotá'!M359</f>
        <v>854.33266666666668</v>
      </c>
      <c r="F15" s="99">
        <f>+'[3]Población Bogotá'!N359</f>
        <v>1193.3706666666665</v>
      </c>
      <c r="G15" s="99">
        <f>+'[3]Población Bogotá'!O359</f>
        <v>1293.3196666666665</v>
      </c>
      <c r="H15" s="48">
        <f t="shared" si="3"/>
        <v>8.3753525029384601</v>
      </c>
      <c r="I15" s="34">
        <f t="shared" si="4"/>
        <v>39.68454130670407</v>
      </c>
      <c r="J15" s="48">
        <f t="shared" si="5"/>
        <v>19.751055674538261</v>
      </c>
      <c r="K15" s="34">
        <f t="shared" si="6"/>
        <v>18.367598435704181</v>
      </c>
      <c r="L15" s="18"/>
      <c r="N15" s="23" t="s">
        <v>2</v>
      </c>
      <c r="O15" s="32">
        <f>J15</f>
        <v>19.751055674538261</v>
      </c>
    </row>
    <row r="16" spans="1:15">
      <c r="A16" s="16"/>
      <c r="B16" s="11" t="str">
        <f>+'[3]Población Bogotá'!J360</f>
        <v>Medellín</v>
      </c>
      <c r="C16" s="53">
        <f>+'[3]Población Bogotá'!K360</f>
        <v>393.16966666666667</v>
      </c>
      <c r="D16" s="53">
        <f>+'[3]Población Bogotá'!L360</f>
        <v>359.166</v>
      </c>
      <c r="E16" s="53">
        <f>+'[3]Población Bogotá'!M360</f>
        <v>423.58366666666666</v>
      </c>
      <c r="F16" s="53">
        <f>+'[3]Población Bogotá'!N360</f>
        <v>455.53299999999996</v>
      </c>
      <c r="G16" s="54">
        <f>+'[3]Población Bogotá'!O360</f>
        <v>517.68799999999999</v>
      </c>
      <c r="H16" s="28">
        <f t="shared" si="3"/>
        <v>13.6444560547754</v>
      </c>
      <c r="I16" s="27">
        <f t="shared" si="4"/>
        <v>7.5426263681869887</v>
      </c>
      <c r="J16" s="28">
        <f t="shared" si="5"/>
        <v>7.9059220806511332</v>
      </c>
      <c r="K16" s="27">
        <f t="shared" si="6"/>
        <v>7.0112727352202668</v>
      </c>
      <c r="L16" s="18"/>
      <c r="N16" s="23" t="s">
        <v>12</v>
      </c>
      <c r="O16" s="32">
        <f>100-O15</f>
        <v>80.248944325461736</v>
      </c>
    </row>
    <row r="17" spans="1:12">
      <c r="A17" s="16"/>
      <c r="B17" s="11" t="str">
        <f>+'[3]Población Bogotá'!J361</f>
        <v>Cali</v>
      </c>
      <c r="C17" s="53">
        <f>+'[3]Población Bogotá'!K361</f>
        <v>424.35766666666672</v>
      </c>
      <c r="D17" s="53">
        <f>+'[3]Población Bogotá'!L361</f>
        <v>337.22033333333337</v>
      </c>
      <c r="E17" s="53">
        <f>+'[3]Población Bogotá'!M361</f>
        <v>406.22399999999999</v>
      </c>
      <c r="F17" s="53">
        <f>+'[3]Población Bogotá'!N361</f>
        <v>351.12933333333331</v>
      </c>
      <c r="G17" s="54">
        <f>+'[3]Población Bogotá'!O361</f>
        <v>299.79266666666666</v>
      </c>
      <c r="H17" s="28">
        <f t="shared" si="3"/>
        <v>-14.620443749121881</v>
      </c>
      <c r="I17" s="27">
        <f t="shared" si="4"/>
        <v>-13.562632111019212</v>
      </c>
      <c r="J17" s="28">
        <f t="shared" si="5"/>
        <v>4.5783125415641948</v>
      </c>
      <c r="K17" s="27">
        <f t="shared" si="6"/>
        <v>5.4043582382309703</v>
      </c>
      <c r="L17" s="18"/>
    </row>
    <row r="18" spans="1:12">
      <c r="A18" s="16"/>
      <c r="B18" s="11" t="str">
        <f>+'[3]Población Bogotá'!J362</f>
        <v>Bucaramanga</v>
      </c>
      <c r="C18" s="53">
        <f>+'[3]Población Bogotá'!K362</f>
        <v>140.33366666666669</v>
      </c>
      <c r="D18" s="53">
        <f>+'[3]Población Bogotá'!L362</f>
        <v>68.556333333333328</v>
      </c>
      <c r="E18" s="53">
        <f>+'[3]Población Bogotá'!M362</f>
        <v>138.85833333333335</v>
      </c>
      <c r="F18" s="53">
        <f>+'[3]Población Bogotá'!N362</f>
        <v>190.05033333333336</v>
      </c>
      <c r="G18" s="54">
        <f>+'[3]Población Bogotá'!O362</f>
        <v>189.46366666666668</v>
      </c>
      <c r="H18" s="28">
        <f t="shared" si="3"/>
        <v>-0.30869015401183697</v>
      </c>
      <c r="I18" s="27">
        <f t="shared" si="4"/>
        <v>36.866350597131373</v>
      </c>
      <c r="J18" s="28">
        <f t="shared" si="5"/>
        <v>2.8934126071709718</v>
      </c>
      <c r="K18" s="27">
        <f t="shared" si="6"/>
        <v>2.9251332404447621</v>
      </c>
      <c r="L18" s="18"/>
    </row>
    <row r="19" spans="1:12">
      <c r="A19" s="16"/>
      <c r="B19" s="11" t="str">
        <f>+'[3]Población Bogotá'!J363</f>
        <v>Barranquilla</v>
      </c>
      <c r="C19" s="53">
        <f>+'[3]Población Bogotá'!K363</f>
        <v>148.10533333333333</v>
      </c>
      <c r="D19" s="53">
        <f>+'[3]Población Bogotá'!L363</f>
        <v>87.805999999999997</v>
      </c>
      <c r="E19" s="53">
        <f>+'[3]Población Bogotá'!M363</f>
        <v>107.66933333333334</v>
      </c>
      <c r="F19" s="53">
        <f>+'[3]Población Bogotá'!N363</f>
        <v>166.86633333333336</v>
      </c>
      <c r="G19" s="54">
        <f>+'[3]Población Bogotá'!O363</f>
        <v>148.803</v>
      </c>
      <c r="H19" s="28">
        <f t="shared" si="3"/>
        <v>-10.825031612128688</v>
      </c>
      <c r="I19" s="27">
        <f t="shared" si="4"/>
        <v>54.98037200317021</v>
      </c>
      <c r="J19" s="28">
        <f t="shared" si="5"/>
        <v>2.2724593256307477</v>
      </c>
      <c r="K19" s="27">
        <f t="shared" si="6"/>
        <v>2.5682999328834071</v>
      </c>
      <c r="L19" s="18"/>
    </row>
    <row r="20" spans="1:12">
      <c r="A20" s="16"/>
      <c r="B20" s="11" t="str">
        <f>+'[3]Población Bogotá'!J364</f>
        <v>Cúcuta</v>
      </c>
      <c r="C20" s="53">
        <f>+'[3]Población Bogotá'!K364</f>
        <v>128.626</v>
      </c>
      <c r="D20" s="53">
        <f>+'[3]Población Bogotá'!L364</f>
        <v>89.271999999999991</v>
      </c>
      <c r="E20" s="53">
        <f>+'[3]Población Bogotá'!M364</f>
        <v>89.894000000000005</v>
      </c>
      <c r="F20" s="53">
        <f>+'[3]Población Bogotá'!N364</f>
        <v>122.83800000000001</v>
      </c>
      <c r="G20" s="54">
        <f>+'[3]Población Bogotá'!O364</f>
        <v>100.03566666666666</v>
      </c>
      <c r="H20" s="28">
        <f t="shared" si="3"/>
        <v>-18.562931123376604</v>
      </c>
      <c r="I20" s="27">
        <f t="shared" si="4"/>
        <v>36.647607181791898</v>
      </c>
      <c r="J20" s="28">
        <f t="shared" si="5"/>
        <v>1.5277043044317358</v>
      </c>
      <c r="K20" s="27">
        <f t="shared" si="6"/>
        <v>1.8906439714553878</v>
      </c>
      <c r="L20" s="18"/>
    </row>
    <row r="21" spans="1:12">
      <c r="A21" s="16"/>
      <c r="B21" s="11" t="str">
        <f>+'[3]Población Bogotá'!J365</f>
        <v>Ibagué</v>
      </c>
      <c r="C21" s="53">
        <f>+'[3]Población Bogotá'!K365</f>
        <v>89.325333333333333</v>
      </c>
      <c r="D21" s="53">
        <f>+'[3]Población Bogotá'!L365</f>
        <v>71.305666666666667</v>
      </c>
      <c r="E21" s="53">
        <f>+'[3]Población Bogotá'!M365</f>
        <v>73.569666666666663</v>
      </c>
      <c r="F21" s="53">
        <f>+'[3]Población Bogotá'!N365</f>
        <v>67.049666666666667</v>
      </c>
      <c r="G21" s="54">
        <f>+'[3]Población Bogotá'!O365</f>
        <v>87.189333333333323</v>
      </c>
      <c r="H21" s="28">
        <f t="shared" si="3"/>
        <v>30.036937792382744</v>
      </c>
      <c r="I21" s="27">
        <f t="shared" si="4"/>
        <v>-8.8623481597941094</v>
      </c>
      <c r="J21" s="28">
        <f t="shared" si="5"/>
        <v>1.3315202894354357</v>
      </c>
      <c r="K21" s="27">
        <f t="shared" si="6"/>
        <v>1.0319856076411746</v>
      </c>
      <c r="L21" s="18"/>
    </row>
    <row r="22" spans="1:12">
      <c r="A22" s="16"/>
      <c r="B22" s="11" t="str">
        <f>+'[3]Población Bogotá'!J366</f>
        <v>Pereira</v>
      </c>
      <c r="C22" s="53">
        <f>+'[3]Población Bogotá'!K366</f>
        <v>69.341666666666654</v>
      </c>
      <c r="D22" s="53">
        <f>+'[3]Población Bogotá'!L366</f>
        <v>58.63</v>
      </c>
      <c r="E22" s="53">
        <f>+'[3]Población Bogotá'!M366</f>
        <v>66.994</v>
      </c>
      <c r="F22" s="53">
        <f>+'[3]Población Bogotá'!N366</f>
        <v>73.446333333333328</v>
      </c>
      <c r="G22" s="54">
        <f>+'[3]Población Bogotá'!O366</f>
        <v>84.845333333333329</v>
      </c>
      <c r="H22" s="28">
        <f t="shared" si="3"/>
        <v>15.520175729217245</v>
      </c>
      <c r="I22" s="27">
        <f t="shared" si="4"/>
        <v>9.631210755191999</v>
      </c>
      <c r="J22" s="28">
        <f t="shared" si="5"/>
        <v>1.2957236680012005</v>
      </c>
      <c r="K22" s="27">
        <f t="shared" si="6"/>
        <v>1.1304390118869532</v>
      </c>
      <c r="L22" s="18"/>
    </row>
    <row r="23" spans="1:12">
      <c r="A23" s="16"/>
      <c r="B23" s="11" t="str">
        <f>+'[3]Población Bogotá'!J367</f>
        <v>Cartagena</v>
      </c>
      <c r="C23" s="53">
        <f>+'[3]Población Bogotá'!K367</f>
        <v>100.59833333333334</v>
      </c>
      <c r="D23" s="53">
        <f>+'[3]Población Bogotá'!L367</f>
        <v>65.394666666666666</v>
      </c>
      <c r="E23" s="53">
        <f>+'[3]Población Bogotá'!M367</f>
        <v>85.170333333333346</v>
      </c>
      <c r="F23" s="53">
        <f>+'[3]Población Bogotá'!N367</f>
        <v>103.26266666666668</v>
      </c>
      <c r="G23" s="54">
        <f>+'[3]Población Bogotá'!O367</f>
        <v>68.815666666666672</v>
      </c>
      <c r="H23" s="28">
        <f t="shared" si="3"/>
        <v>-33.358619442973904</v>
      </c>
      <c r="I23" s="27">
        <f t="shared" si="4"/>
        <v>21.24252967582607</v>
      </c>
      <c r="J23" s="28">
        <f t="shared" si="5"/>
        <v>1.0509250718477696</v>
      </c>
      <c r="K23" s="27">
        <f t="shared" si="6"/>
        <v>1.5893529543768263</v>
      </c>
      <c r="L23" s="18"/>
    </row>
    <row r="24" spans="1:12">
      <c r="A24" s="16"/>
      <c r="B24" s="11" t="str">
        <f>+'[3]Población Bogotá'!J368</f>
        <v>Pasto</v>
      </c>
      <c r="C24" s="53">
        <f>+'[3]Población Bogotá'!K368</f>
        <v>62.355333333333327</v>
      </c>
      <c r="D24" s="53">
        <f>+'[3]Población Bogotá'!L368</f>
        <v>49.185666666666663</v>
      </c>
      <c r="E24" s="53">
        <f>+'[3]Población Bogotá'!M368</f>
        <v>59.094000000000001</v>
      </c>
      <c r="F24" s="53">
        <f>+'[3]Población Bogotá'!N368</f>
        <v>59.936666666666667</v>
      </c>
      <c r="G24" s="54">
        <f>+'[3]Población Bogotá'!O368</f>
        <v>62.195</v>
      </c>
      <c r="H24" s="28">
        <f t="shared" si="3"/>
        <v>3.7678660808631248</v>
      </c>
      <c r="I24" s="27">
        <f t="shared" si="4"/>
        <v>1.4259766925012185</v>
      </c>
      <c r="J24" s="28">
        <f t="shared" si="5"/>
        <v>0.94981692410505392</v>
      </c>
      <c r="K24" s="27">
        <f t="shared" si="6"/>
        <v>0.92250685864687165</v>
      </c>
      <c r="L24" s="18"/>
    </row>
    <row r="25" spans="1:12">
      <c r="A25" s="16"/>
      <c r="B25" s="11" t="str">
        <f>+'[3]Población Bogotá'!J369</f>
        <v>Santa Marta</v>
      </c>
      <c r="C25" s="53">
        <f>+'[3]Población Bogotá'!K369</f>
        <v>60.123666666666672</v>
      </c>
      <c r="D25" s="53">
        <f>+'[3]Población Bogotá'!L369</f>
        <v>50.397999999999996</v>
      </c>
      <c r="E25" s="53">
        <f>+'[3]Población Bogotá'!M369</f>
        <v>54.702666666666666</v>
      </c>
      <c r="F25" s="53">
        <f>+'[3]Población Bogotá'!N369</f>
        <v>59.425999999999995</v>
      </c>
      <c r="G25" s="54">
        <f>+'[3]Población Bogotá'!O369</f>
        <v>60.30766666666667</v>
      </c>
      <c r="H25" s="28">
        <f t="shared" si="3"/>
        <v>1.4836379138200018</v>
      </c>
      <c r="I25" s="27">
        <f t="shared" si="4"/>
        <v>8.6345577302751728</v>
      </c>
      <c r="J25" s="28">
        <f t="shared" si="5"/>
        <v>0.92099433159074251</v>
      </c>
      <c r="K25" s="27">
        <f t="shared" si="6"/>
        <v>0.91464700375867292</v>
      </c>
      <c r="L25" s="18"/>
    </row>
    <row r="26" spans="1:12">
      <c r="A26" s="16"/>
      <c r="B26" s="11" t="str">
        <f>+'[3]Población Bogotá'!J370</f>
        <v>Neiva</v>
      </c>
      <c r="C26" s="53">
        <f>+'[3]Población Bogotá'!K370</f>
        <v>57.636666666666663</v>
      </c>
      <c r="D26" s="53">
        <f>+'[3]Población Bogotá'!L370</f>
        <v>48.254666666666658</v>
      </c>
      <c r="E26" s="53">
        <f>+'[3]Población Bogotá'!M370</f>
        <v>49.202333333333335</v>
      </c>
      <c r="F26" s="53">
        <f>+'[3]Población Bogotá'!N370</f>
        <v>51.593333333333334</v>
      </c>
      <c r="G26" s="54">
        <f>+'[3]Población Bogotá'!O370</f>
        <v>53.477333333333341</v>
      </c>
      <c r="H26" s="28">
        <f t="shared" si="3"/>
        <v>3.651634578110885</v>
      </c>
      <c r="I26" s="27">
        <f t="shared" si="4"/>
        <v>4.8595256322532032</v>
      </c>
      <c r="J26" s="28">
        <f t="shared" si="5"/>
        <v>0.81668423918333233</v>
      </c>
      <c r="K26" s="27">
        <f t="shared" si="6"/>
        <v>0.79409160548002222</v>
      </c>
      <c r="L26" s="18"/>
    </row>
    <row r="27" spans="1:12">
      <c r="A27" s="16"/>
      <c r="B27" s="11" t="str">
        <f>+'[3]Población Bogotá'!J371</f>
        <v>Manizales</v>
      </c>
      <c r="C27" s="53">
        <f>+'[3]Población Bogotá'!K371</f>
        <v>49.013666666666666</v>
      </c>
      <c r="D27" s="53">
        <f>+'[3]Población Bogotá'!L371</f>
        <v>33.80766666666667</v>
      </c>
      <c r="E27" s="53">
        <f>+'[3]Población Bogotá'!M371</f>
        <v>43.95</v>
      </c>
      <c r="F27" s="53">
        <f>+'[3]Población Bogotá'!N371</f>
        <v>32.480666666666671</v>
      </c>
      <c r="G27" s="54">
        <f>+'[3]Población Bogotá'!O371</f>
        <v>52.744333333333337</v>
      </c>
      <c r="H27" s="28">
        <f t="shared" si="3"/>
        <v>62.38685577061225</v>
      </c>
      <c r="I27" s="27">
        <f t="shared" si="4"/>
        <v>-26.096321577550242</v>
      </c>
      <c r="J27" s="28">
        <f t="shared" si="5"/>
        <v>0.80549015918704625</v>
      </c>
      <c r="K27" s="27">
        <f t="shared" si="6"/>
        <v>0.49992165797379728</v>
      </c>
      <c r="L27" s="18"/>
    </row>
    <row r="28" spans="1:12">
      <c r="A28" s="16"/>
      <c r="B28" s="11" t="str">
        <f>+'[3]Población Bogotá'!J372</f>
        <v>Villavicencio</v>
      </c>
      <c r="C28" s="53">
        <f>+'[3]Población Bogotá'!K372</f>
        <v>57.419333333333327</v>
      </c>
      <c r="D28" s="53">
        <f>+'[3]Población Bogotá'!L372</f>
        <v>41.716999999999999</v>
      </c>
      <c r="E28" s="53">
        <f>+'[3]Población Bogotá'!M372</f>
        <v>58.865000000000002</v>
      </c>
      <c r="F28" s="53">
        <f>+'[3]Población Bogotá'!N372</f>
        <v>45.135666666666673</v>
      </c>
      <c r="G28" s="54">
        <f>+'[3]Población Bogotá'!O372</f>
        <v>42.705999999999996</v>
      </c>
      <c r="H28" s="28">
        <f t="shared" si="3"/>
        <v>-5.3830304194022682</v>
      </c>
      <c r="I28" s="27">
        <f t="shared" si="4"/>
        <v>-23.323423652991305</v>
      </c>
      <c r="J28" s="28">
        <f t="shared" si="5"/>
        <v>0.65218878625018784</v>
      </c>
      <c r="K28" s="27">
        <f t="shared" si="6"/>
        <v>0.69469932822866898</v>
      </c>
      <c r="L28" s="18"/>
    </row>
    <row r="29" spans="1:12">
      <c r="A29" s="16"/>
      <c r="B29" s="11" t="str">
        <f>+'[3]Población Bogotá'!J373</f>
        <v>Sincelejo</v>
      </c>
      <c r="C29" s="53">
        <f>+'[3]Población Bogotá'!K373</f>
        <v>41.731000000000002</v>
      </c>
      <c r="D29" s="53">
        <f>+'[3]Población Bogotá'!L373</f>
        <v>31.09</v>
      </c>
      <c r="E29" s="53">
        <f>+'[3]Población Bogotá'!M373</f>
        <v>29.802333333333333</v>
      </c>
      <c r="F29" s="53">
        <f>+'[3]Población Bogotá'!N373</f>
        <v>46.654666666666664</v>
      </c>
      <c r="G29" s="54">
        <f>+'[3]Población Bogotá'!O373</f>
        <v>40.062333333333335</v>
      </c>
      <c r="H29" s="28">
        <f t="shared" si="3"/>
        <v>-14.130062015946955</v>
      </c>
      <c r="I29" s="27">
        <f t="shared" si="4"/>
        <v>56.547026519176335</v>
      </c>
      <c r="J29" s="28">
        <f t="shared" si="5"/>
        <v>0.61181577649550678</v>
      </c>
      <c r="K29" s="27">
        <f t="shared" si="6"/>
        <v>0.71807880520355238</v>
      </c>
      <c r="L29" s="18"/>
    </row>
    <row r="30" spans="1:12">
      <c r="A30" s="16"/>
      <c r="B30" s="11" t="str">
        <f>+'[3]Población Bogotá'!J374</f>
        <v>Montería</v>
      </c>
      <c r="C30" s="53">
        <f>+'[3]Población Bogotá'!K374</f>
        <v>54.306333333333328</v>
      </c>
      <c r="D30" s="53">
        <f>+'[3]Población Bogotá'!L374</f>
        <v>46.350333333333332</v>
      </c>
      <c r="E30" s="53">
        <f>+'[3]Población Bogotá'!M374</f>
        <v>47.634666666666668</v>
      </c>
      <c r="F30" s="53">
        <f>+'[3]Población Bogotá'!N374</f>
        <v>53.048000000000002</v>
      </c>
      <c r="G30" s="54">
        <f>+'[3]Población Bogotá'!O374</f>
        <v>37.954999999999998</v>
      </c>
      <c r="H30" s="28">
        <f t="shared" si="3"/>
        <v>-28.451591011913745</v>
      </c>
      <c r="I30" s="27">
        <f t="shared" si="4"/>
        <v>11.364272518613895</v>
      </c>
      <c r="J30" s="28">
        <f t="shared" si="5"/>
        <v>0.57963343282269186</v>
      </c>
      <c r="K30" s="27">
        <f t="shared" si="6"/>
        <v>0.81648090491350733</v>
      </c>
      <c r="L30" s="18"/>
    </row>
    <row r="31" spans="1:12">
      <c r="A31" s="16"/>
      <c r="B31" s="11" t="str">
        <f>+'[3]Población Bogotá'!J375</f>
        <v>Armenia</v>
      </c>
      <c r="C31" s="53">
        <f>+'[3]Población Bogotá'!K375</f>
        <v>40.04933333333333</v>
      </c>
      <c r="D31" s="53">
        <f>+'[3]Población Bogotá'!L375</f>
        <v>25.88366666666667</v>
      </c>
      <c r="E31" s="53">
        <f>+'[3]Población Bogotá'!M375</f>
        <v>37.937999999999995</v>
      </c>
      <c r="F31" s="53">
        <f>+'[3]Población Bogotá'!N375</f>
        <v>25.962000000000003</v>
      </c>
      <c r="G31" s="54">
        <f>+'[3]Población Bogotá'!O375</f>
        <v>35.140999999999998</v>
      </c>
      <c r="H31" s="28">
        <f t="shared" si="3"/>
        <v>35.355519605577371</v>
      </c>
      <c r="I31" s="27">
        <f t="shared" si="4"/>
        <v>-31.567294006009782</v>
      </c>
      <c r="J31" s="28">
        <f t="shared" si="5"/>
        <v>0.53665916118619994</v>
      </c>
      <c r="K31" s="27">
        <f t="shared" si="6"/>
        <v>0.39959050771686927</v>
      </c>
      <c r="L31" s="18"/>
    </row>
    <row r="32" spans="1:12">
      <c r="A32" s="16"/>
      <c r="B32" s="11" t="str">
        <f>+'[3]Población Bogotá'!J376</f>
        <v>Popayán</v>
      </c>
      <c r="C32" s="53">
        <f>+'[3]Población Bogotá'!K376</f>
        <v>49.624333333333333</v>
      </c>
      <c r="D32" s="53">
        <f>+'[3]Población Bogotá'!L376</f>
        <v>35.117666666666665</v>
      </c>
      <c r="E32" s="53">
        <f>+'[3]Población Bogotá'!M376</f>
        <v>37.661666666666662</v>
      </c>
      <c r="F32" s="53">
        <f>+'[3]Población Bogotá'!N376</f>
        <v>36.494333333333337</v>
      </c>
      <c r="G32" s="54">
        <f>+'[3]Población Bogotá'!O376</f>
        <v>30.823666666666668</v>
      </c>
      <c r="H32" s="28">
        <f t="shared" si="3"/>
        <v>-15.538485426961268</v>
      </c>
      <c r="I32" s="27">
        <f t="shared" si="4"/>
        <v>-3.0995264858166838</v>
      </c>
      <c r="J32" s="28">
        <f t="shared" si="5"/>
        <v>0.4707265899666021</v>
      </c>
      <c r="K32" s="27">
        <f t="shared" si="6"/>
        <v>0.56169744955917611</v>
      </c>
      <c r="L32" s="18"/>
    </row>
    <row r="33" spans="1:14">
      <c r="A33" s="16"/>
      <c r="B33" s="11" t="str">
        <f>+'[3]Población Bogotá'!J377</f>
        <v>Valledupar</v>
      </c>
      <c r="C33" s="53">
        <f>+'[3]Población Bogotá'!K377</f>
        <v>52.739333333333327</v>
      </c>
      <c r="D33" s="53">
        <f>+'[3]Población Bogotá'!L377</f>
        <v>27.312000000000001</v>
      </c>
      <c r="E33" s="53">
        <f>+'[3]Población Bogotá'!M377</f>
        <v>35.298333333333332</v>
      </c>
      <c r="F33" s="53">
        <f>+'[3]Población Bogotá'!N377</f>
        <v>53.252333333333333</v>
      </c>
      <c r="G33" s="54">
        <f>+'[3]Población Bogotá'!O377</f>
        <v>28.335333333333335</v>
      </c>
      <c r="H33" s="28">
        <f t="shared" si="3"/>
        <v>-46.7904379776786</v>
      </c>
      <c r="I33" s="27">
        <f t="shared" si="4"/>
        <v>50.863591293262189</v>
      </c>
      <c r="J33" s="28">
        <f t="shared" si="5"/>
        <v>0.43272576815110658</v>
      </c>
      <c r="K33" s="27">
        <f t="shared" si="6"/>
        <v>0.81962587295950329</v>
      </c>
      <c r="L33" s="18"/>
    </row>
    <row r="34" spans="1:14">
      <c r="A34" s="16"/>
      <c r="B34" s="11" t="str">
        <f>+'[3]Población Bogotá'!J378</f>
        <v>Riohacha</v>
      </c>
      <c r="C34" s="53">
        <f>+'[3]Población Bogotá'!K378</f>
        <v>24.168333333333333</v>
      </c>
      <c r="D34" s="53">
        <f>+'[3]Población Bogotá'!L378</f>
        <v>19.811333333333334</v>
      </c>
      <c r="E34" s="53">
        <f>+'[3]Población Bogotá'!M378</f>
        <v>23.643000000000001</v>
      </c>
      <c r="F34" s="53">
        <f>+'[3]Población Bogotá'!N378</f>
        <v>31.986000000000001</v>
      </c>
      <c r="G34" s="54">
        <f>+'[3]Población Bogotá'!O378</f>
        <v>23.847999999999999</v>
      </c>
      <c r="H34" s="28">
        <f t="shared" si="3"/>
        <v>-25.442381041705751</v>
      </c>
      <c r="I34" s="27">
        <f t="shared" si="4"/>
        <v>35.287400076132471</v>
      </c>
      <c r="J34" s="28">
        <f t="shared" si="5"/>
        <v>0.36419702558175621</v>
      </c>
      <c r="K34" s="27">
        <f t="shared" si="6"/>
        <v>0.49230806485755257</v>
      </c>
      <c r="L34" s="18"/>
    </row>
    <row r="35" spans="1:14">
      <c r="A35" s="16"/>
      <c r="B35" s="11" t="str">
        <f>+'[3]Población Bogotá'!J379</f>
        <v>Tunja</v>
      </c>
      <c r="C35" s="53">
        <f>+'[3]Población Bogotá'!K379</f>
        <v>16.569333333333333</v>
      </c>
      <c r="D35" s="53">
        <f>+'[3]Población Bogotá'!L379</f>
        <v>15.273666666666665</v>
      </c>
      <c r="E35" s="53">
        <f>+'[3]Población Bogotá'!M379</f>
        <v>9.8810000000000002</v>
      </c>
      <c r="F35" s="53">
        <f>+'[3]Población Bogotá'!N379</f>
        <v>23.546999999999997</v>
      </c>
      <c r="G35" s="54">
        <f>+'[3]Población Bogotá'!O379</f>
        <v>15.704000000000001</v>
      </c>
      <c r="H35" s="28">
        <f t="shared" si="3"/>
        <v>-33.307852380345679</v>
      </c>
      <c r="I35" s="27">
        <f t="shared" si="4"/>
        <v>138.30583948993015</v>
      </c>
      <c r="J35" s="28">
        <f t="shared" si="5"/>
        <v>0.2398251463324346</v>
      </c>
      <c r="K35" s="27">
        <f t="shared" si="6"/>
        <v>0.36242037151256135</v>
      </c>
      <c r="L35" s="18"/>
    </row>
    <row r="36" spans="1:14">
      <c r="A36" s="16"/>
      <c r="B36" s="11" t="str">
        <f>+'[3]Población Bogotá'!J380</f>
        <v>Florencia</v>
      </c>
      <c r="C36" s="53">
        <f>+'[3]Población Bogotá'!K380</f>
        <v>20.731333333333335</v>
      </c>
      <c r="D36" s="53">
        <f>+'[3]Población Bogotá'!L380</f>
        <v>7.7759999999999998</v>
      </c>
      <c r="E36" s="53">
        <f>+'[3]Población Bogotá'!M380</f>
        <v>6.8663333333333334</v>
      </c>
      <c r="F36" s="53">
        <f>+'[3]Población Bogotá'!N380</f>
        <v>10.392666666666667</v>
      </c>
      <c r="G36" s="54">
        <f>+'[3]Población Bogotá'!O380</f>
        <v>12.627666666666668</v>
      </c>
      <c r="H36" s="28">
        <f t="shared" si="3"/>
        <v>21.505548784399274</v>
      </c>
      <c r="I36" s="27">
        <f t="shared" si="4"/>
        <v>51.356861983591443</v>
      </c>
      <c r="J36" s="28">
        <f t="shared" si="5"/>
        <v>0.1928446259660303</v>
      </c>
      <c r="K36" s="27">
        <f t="shared" si="6"/>
        <v>0.15995728179129173</v>
      </c>
      <c r="L36" s="18"/>
    </row>
    <row r="37" spans="1:14">
      <c r="A37" s="16"/>
      <c r="B37" s="11" t="str">
        <f>+'[3]Población Bogotá'!J381</f>
        <v>Quibdó</v>
      </c>
      <c r="C37" s="53">
        <f>+'[3]Población Bogotá'!K381</f>
        <v>8.7346666666666675</v>
      </c>
      <c r="D37" s="53">
        <f>+'[3]Población Bogotá'!L381</f>
        <v>6.9579999999999993</v>
      </c>
      <c r="E37" s="53">
        <f>+'[3]Población Bogotá'!M381</f>
        <v>7.3150000000000004</v>
      </c>
      <c r="F37" s="53">
        <f>+'[3]Población Bogotá'!N381</f>
        <v>9.5649999999999995</v>
      </c>
      <c r="G37" s="54">
        <f>+'[3]Población Bogotá'!O381</f>
        <v>7.6783333333333337</v>
      </c>
      <c r="H37" s="28">
        <f t="shared" si="3"/>
        <v>-19.724690712667702</v>
      </c>
      <c r="I37" s="27">
        <f t="shared" si="4"/>
        <v>30.758714969241275</v>
      </c>
      <c r="J37" s="28">
        <f t="shared" si="5"/>
        <v>0.11726040596382303</v>
      </c>
      <c r="K37" s="27">
        <f t="shared" si="6"/>
        <v>0.14721836554625428</v>
      </c>
      <c r="L37" s="18"/>
    </row>
    <row r="38" spans="1:14">
      <c r="A38" s="16"/>
      <c r="B38" s="11" t="str">
        <f>+'[3]Población Bogotá'!J382</f>
        <v>San Andrés</v>
      </c>
      <c r="C38" s="53">
        <f>+'[3]Población Bogotá'!K382</f>
        <v>3.5530000000000004</v>
      </c>
      <c r="D38" s="53">
        <f>+'[3]Población Bogotá'!L382</f>
        <v>1.3823333333333334</v>
      </c>
      <c r="E38" s="53">
        <f>+'[3]Población Bogotá'!M382</f>
        <v>2.4853333333333336</v>
      </c>
      <c r="F38" s="53">
        <f>+'[3]Población Bogotá'!N382</f>
        <v>0.87166666666666659</v>
      </c>
      <c r="G38" s="54">
        <f>+'[3]Población Bogotá'!O382</f>
        <v>1.9946666666666666</v>
      </c>
      <c r="H38" s="28">
        <f t="shared" si="3"/>
        <v>128.8336520076482</v>
      </c>
      <c r="I38" s="27">
        <f t="shared" si="4"/>
        <v>-64.92757510729615</v>
      </c>
      <c r="J38" s="28">
        <f t="shared" si="5"/>
        <v>3.0461743837096461E-2</v>
      </c>
      <c r="K38" s="27">
        <f t="shared" si="6"/>
        <v>1.3416136117910959E-2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67" t="str">
        <f>+Índice!B49</f>
        <v>Fuente: Departamento Administrativo Nacional de Estadística, Gran Encuesta Integrada de Hogares (GEIH) Marzo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 codeName="Hoja29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33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168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+'[3]Población Bogotá'!J390</f>
        <v>Colombia</v>
      </c>
      <c r="C13" s="26">
        <f>+'[3]Población Bogotá'!K390</f>
        <v>1917.0913333333331</v>
      </c>
      <c r="D13" s="26">
        <f>+'[3]Población Bogotá'!L390</f>
        <v>1825.6616666666669</v>
      </c>
      <c r="E13" s="26">
        <f>+'[3]Población Bogotá'!M390</f>
        <v>2368.7600000000002</v>
      </c>
      <c r="F13" s="26">
        <f>+'[3]Población Bogotá'!N390</f>
        <v>2873.4256666666665</v>
      </c>
      <c r="G13" s="26">
        <f>+'[3]Población Bogotá'!O390</f>
        <v>2735.8139999999999</v>
      </c>
      <c r="H13" s="28">
        <f t="shared" ref="H13" si="0">IF(OR(OR(G13=0,F13=0),G13=""),"",(G13/F13-1)*100)</f>
        <v>-4.7891152453685688</v>
      </c>
      <c r="I13" s="27">
        <f>IF(OR(OR(G13=0,F13=0),F13=""),"",(F13/E13-1)*100)</f>
        <v>21.305056935555577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841.66633333333311</v>
      </c>
      <c r="D14" s="25">
        <f>D13-SUM(D15:D38)</f>
        <v>634.99433333333309</v>
      </c>
      <c r="E14" s="25">
        <f>E13-SUM(E15:E38)</f>
        <v>987.64800000000037</v>
      </c>
      <c r="F14" s="25">
        <f>F13-SUM(F15:F38)</f>
        <v>1245.3839999999998</v>
      </c>
      <c r="G14" s="26">
        <f>G13-SUM(G15:G38)</f>
        <v>1145.4933333333336</v>
      </c>
      <c r="H14" s="28">
        <f t="shared" ref="H14:H38" si="3">IF(OR(OR(G14=0,F14=0),G14=""),"",(G14/F14-1)*100)</f>
        <v>-8.0208728124551385</v>
      </c>
      <c r="I14" s="27">
        <f t="shared" ref="I14:I38" si="4">IF(OR(OR(G14=0,F14=0),F14=""),"",(F14/E14-1)*100)</f>
        <v>26.095937013996817</v>
      </c>
      <c r="J14" s="28">
        <f t="shared" ref="J14:J38" si="5">IF(G14=0,"",G14/$G$13*100)</f>
        <v>41.870292839108714</v>
      </c>
      <c r="K14" s="27">
        <f t="shared" ref="K14:K38" si="6">IF(F14=0,"",F14/$F$13*100)</f>
        <v>43.34143786794786</v>
      </c>
      <c r="L14" s="18"/>
    </row>
    <row r="15" spans="1:15">
      <c r="A15" s="16"/>
      <c r="B15" s="12" t="str">
        <f>+'[3]Población Bogotá'!J391</f>
        <v>Bogotá</v>
      </c>
      <c r="C15" s="99">
        <f>+'[3]Población Bogotá'!K391</f>
        <v>340.3576666666666</v>
      </c>
      <c r="D15" s="99">
        <f>+'[3]Población Bogotá'!L391</f>
        <v>514.21299999999997</v>
      </c>
      <c r="E15" s="99">
        <f>+'[3]Población Bogotá'!M391</f>
        <v>402.11033333333336</v>
      </c>
      <c r="F15" s="99">
        <f>+'[3]Población Bogotá'!N391</f>
        <v>606.08100000000002</v>
      </c>
      <c r="G15" s="99">
        <f>+'[3]Población Bogotá'!O391</f>
        <v>615.26633333333336</v>
      </c>
      <c r="H15" s="48">
        <f t="shared" si="3"/>
        <v>1.5155290024490675</v>
      </c>
      <c r="I15" s="34">
        <f t="shared" si="4"/>
        <v>50.725049758316729</v>
      </c>
      <c r="J15" s="48">
        <f t="shared" si="5"/>
        <v>22.48933346102233</v>
      </c>
      <c r="K15" s="34">
        <f t="shared" si="6"/>
        <v>21.092628461939217</v>
      </c>
      <c r="L15" s="18"/>
      <c r="N15" s="23" t="s">
        <v>2</v>
      </c>
      <c r="O15" s="32">
        <f>J15</f>
        <v>22.48933346102233</v>
      </c>
    </row>
    <row r="16" spans="1:15">
      <c r="A16" s="16"/>
      <c r="B16" s="11" t="str">
        <f>+'[3]Población Bogotá'!J392</f>
        <v>Medellín</v>
      </c>
      <c r="C16" s="53">
        <f>+'[3]Población Bogotá'!K392</f>
        <v>135.351</v>
      </c>
      <c r="D16" s="53">
        <f>+'[3]Población Bogotá'!L392</f>
        <v>163.69366666666667</v>
      </c>
      <c r="E16" s="53">
        <f>+'[3]Población Bogotá'!M392</f>
        <v>241.67766666666668</v>
      </c>
      <c r="F16" s="53">
        <f>+'[3]Población Bogotá'!N392</f>
        <v>247.91566666666665</v>
      </c>
      <c r="G16" s="54">
        <f>+'[3]Población Bogotá'!O392</f>
        <v>217.46133333333333</v>
      </c>
      <c r="H16" s="28">
        <f t="shared" si="3"/>
        <v>-12.284150389850312</v>
      </c>
      <c r="I16" s="27">
        <f t="shared" si="4"/>
        <v>2.5811238936710446</v>
      </c>
      <c r="J16" s="28">
        <f t="shared" si="5"/>
        <v>7.9486885195168</v>
      </c>
      <c r="K16" s="27">
        <f t="shared" si="6"/>
        <v>8.6278781992736437</v>
      </c>
      <c r="L16" s="18"/>
      <c r="N16" s="23" t="s">
        <v>12</v>
      </c>
      <c r="O16" s="32">
        <f>100-O15</f>
        <v>77.510666538977674</v>
      </c>
    </row>
    <row r="17" spans="1:12">
      <c r="A17" s="16"/>
      <c r="B17" s="11" t="str">
        <f>+'[3]Población Bogotá'!J393</f>
        <v>Cali</v>
      </c>
      <c r="C17" s="53">
        <f>+'[3]Población Bogotá'!K393</f>
        <v>152</v>
      </c>
      <c r="D17" s="53">
        <f>+'[3]Población Bogotá'!L393</f>
        <v>128.52833333333331</v>
      </c>
      <c r="E17" s="53">
        <f>+'[3]Población Bogotá'!M393</f>
        <v>211.61133333333336</v>
      </c>
      <c r="F17" s="53">
        <f>+'[3]Población Bogotá'!N393</f>
        <v>168.44366666666664</v>
      </c>
      <c r="G17" s="54">
        <f>+'[3]Población Bogotá'!O393</f>
        <v>146.69566666666665</v>
      </c>
      <c r="H17" s="28">
        <f t="shared" si="3"/>
        <v>-12.911141410283555</v>
      </c>
      <c r="I17" s="27">
        <f t="shared" si="4"/>
        <v>-20.399506012595438</v>
      </c>
      <c r="J17" s="28">
        <f t="shared" si="5"/>
        <v>5.3620482484067509</v>
      </c>
      <c r="K17" s="27">
        <f t="shared" si="6"/>
        <v>5.8621202079701149</v>
      </c>
      <c r="L17" s="18"/>
    </row>
    <row r="18" spans="1:12">
      <c r="A18" s="16"/>
      <c r="B18" s="11" t="str">
        <f>+'[3]Población Bogotá'!J394</f>
        <v>Barranquilla</v>
      </c>
      <c r="C18" s="53">
        <f>+'[3]Población Bogotá'!K394</f>
        <v>50.681000000000004</v>
      </c>
      <c r="D18" s="53">
        <f>+'[3]Población Bogotá'!L394</f>
        <v>38.519333333333336</v>
      </c>
      <c r="E18" s="53">
        <f>+'[3]Población Bogotá'!M394</f>
        <v>50.007000000000005</v>
      </c>
      <c r="F18" s="53">
        <f>+'[3]Población Bogotá'!N394</f>
        <v>80.921666666666667</v>
      </c>
      <c r="G18" s="54">
        <f>+'[3]Población Bogotá'!O394</f>
        <v>111.81933333333335</v>
      </c>
      <c r="H18" s="28">
        <f t="shared" si="3"/>
        <v>38.182192655448709</v>
      </c>
      <c r="I18" s="27">
        <f t="shared" si="4"/>
        <v>61.820678438351948</v>
      </c>
      <c r="J18" s="28">
        <f t="shared" si="5"/>
        <v>4.0872417983581251</v>
      </c>
      <c r="K18" s="27">
        <f t="shared" si="6"/>
        <v>2.8162088062831394</v>
      </c>
      <c r="L18" s="18"/>
    </row>
    <row r="19" spans="1:12">
      <c r="A19" s="16"/>
      <c r="B19" s="11" t="str">
        <f>+'[3]Población Bogotá'!J395</f>
        <v>Bucaramanga</v>
      </c>
      <c r="C19" s="53">
        <f>+'[3]Población Bogotá'!K395</f>
        <v>32.43966666666666</v>
      </c>
      <c r="D19" s="53">
        <f>+'[3]Población Bogotá'!L395</f>
        <v>21.001333333333331</v>
      </c>
      <c r="E19" s="53">
        <f>+'[3]Población Bogotá'!M395</f>
        <v>56.818999999999996</v>
      </c>
      <c r="F19" s="53">
        <f>+'[3]Población Bogotá'!N395</f>
        <v>80.828666666666663</v>
      </c>
      <c r="G19" s="54">
        <f>+'[3]Población Bogotá'!O395</f>
        <v>80.272666666666666</v>
      </c>
      <c r="H19" s="28">
        <f t="shared" si="3"/>
        <v>-0.68787476390389513</v>
      </c>
      <c r="I19" s="27">
        <f t="shared" si="4"/>
        <v>42.256404841103624</v>
      </c>
      <c r="J19" s="28">
        <f t="shared" si="5"/>
        <v>2.9341419653041716</v>
      </c>
      <c r="K19" s="27">
        <f t="shared" si="6"/>
        <v>2.812972251355728</v>
      </c>
      <c r="L19" s="18"/>
    </row>
    <row r="20" spans="1:12">
      <c r="A20" s="16"/>
      <c r="B20" s="11" t="str">
        <f>+'[3]Población Bogotá'!J396</f>
        <v>Ibagué</v>
      </c>
      <c r="C20" s="53">
        <f>+'[3]Población Bogotá'!K396</f>
        <v>46.937333333333335</v>
      </c>
      <c r="D20" s="53">
        <f>+'[3]Población Bogotá'!L396</f>
        <v>43.501666666666665</v>
      </c>
      <c r="E20" s="53">
        <f>+'[3]Población Bogotá'!M396</f>
        <v>44.818666666666665</v>
      </c>
      <c r="F20" s="53">
        <f>+'[3]Población Bogotá'!N396</f>
        <v>38.580333333333336</v>
      </c>
      <c r="G20" s="54">
        <f>+'[3]Población Bogotá'!O396</f>
        <v>50.62233333333333</v>
      </c>
      <c r="H20" s="28">
        <f t="shared" si="3"/>
        <v>31.212794083341233</v>
      </c>
      <c r="I20" s="27">
        <f t="shared" si="4"/>
        <v>-13.919051585648834</v>
      </c>
      <c r="J20" s="28">
        <f t="shared" si="5"/>
        <v>1.8503572733136586</v>
      </c>
      <c r="K20" s="27">
        <f t="shared" si="6"/>
        <v>1.3426598704426786</v>
      </c>
      <c r="L20" s="18"/>
    </row>
    <row r="21" spans="1:12">
      <c r="A21" s="16"/>
      <c r="B21" s="11" t="str">
        <f>+'[3]Población Bogotá'!J397</f>
        <v>Cúcuta</v>
      </c>
      <c r="C21" s="53">
        <f>+'[3]Población Bogotá'!K397</f>
        <v>36.714666666666666</v>
      </c>
      <c r="D21" s="53">
        <f>+'[3]Población Bogotá'!L397</f>
        <v>28.600333333333335</v>
      </c>
      <c r="E21" s="53">
        <f>+'[3]Población Bogotá'!M397</f>
        <v>37.901333333333334</v>
      </c>
      <c r="F21" s="53">
        <f>+'[3]Población Bogotá'!N397</f>
        <v>47.293333333333329</v>
      </c>
      <c r="G21" s="54">
        <f>+'[3]Población Bogotá'!O397</f>
        <v>48.817</v>
      </c>
      <c r="H21" s="28">
        <f t="shared" si="3"/>
        <v>3.2217366788835688</v>
      </c>
      <c r="I21" s="27">
        <f t="shared" si="4"/>
        <v>24.780130866108486</v>
      </c>
      <c r="J21" s="28">
        <f t="shared" si="5"/>
        <v>1.7843683817686438</v>
      </c>
      <c r="K21" s="27">
        <f t="shared" si="6"/>
        <v>1.6458867853086392</v>
      </c>
      <c r="L21" s="18"/>
    </row>
    <row r="22" spans="1:12">
      <c r="A22" s="16"/>
      <c r="B22" s="11" t="str">
        <f>+'[3]Población Bogotá'!J398</f>
        <v>Pereira</v>
      </c>
      <c r="C22" s="53">
        <f>+'[3]Población Bogotá'!K398</f>
        <v>23.527666666666665</v>
      </c>
      <c r="D22" s="53">
        <f>+'[3]Población Bogotá'!L398</f>
        <v>27.681000000000001</v>
      </c>
      <c r="E22" s="53">
        <f>+'[3]Población Bogotá'!M398</f>
        <v>30.182666666666666</v>
      </c>
      <c r="F22" s="53">
        <f>+'[3]Población Bogotá'!N398</f>
        <v>38.881333333333338</v>
      </c>
      <c r="G22" s="54">
        <f>+'[3]Población Bogotá'!O398</f>
        <v>39.384333333333338</v>
      </c>
      <c r="H22" s="28">
        <f t="shared" si="3"/>
        <v>1.2936799149549039</v>
      </c>
      <c r="I22" s="27">
        <f t="shared" si="4"/>
        <v>28.820073331271836</v>
      </c>
      <c r="J22" s="28">
        <f t="shared" si="5"/>
        <v>1.4395837338844431</v>
      </c>
      <c r="K22" s="27">
        <f t="shared" si="6"/>
        <v>1.3531351718744076</v>
      </c>
      <c r="L22" s="18"/>
    </row>
    <row r="23" spans="1:12">
      <c r="A23" s="16"/>
      <c r="B23" s="11" t="str">
        <f>+'[3]Población Bogotá'!J399</f>
        <v>Pasto</v>
      </c>
      <c r="C23" s="53">
        <f>+'[3]Población Bogotá'!K399</f>
        <v>24.003666666666664</v>
      </c>
      <c r="D23" s="53">
        <f>+'[3]Población Bogotá'!L399</f>
        <v>23.398</v>
      </c>
      <c r="E23" s="53">
        <f>+'[3]Población Bogotá'!M399</f>
        <v>33.388666666666666</v>
      </c>
      <c r="F23" s="53">
        <f>+'[3]Población Bogotá'!N399</f>
        <v>36.45066666666667</v>
      </c>
      <c r="G23" s="54">
        <f>+'[3]Población Bogotá'!O399</f>
        <v>33.06733333333333</v>
      </c>
      <c r="H23" s="28">
        <f t="shared" si="3"/>
        <v>-9.281951861877257</v>
      </c>
      <c r="I23" s="27">
        <f t="shared" si="4"/>
        <v>9.1707765109917627</v>
      </c>
      <c r="J23" s="28">
        <f t="shared" si="5"/>
        <v>1.2086835337977411</v>
      </c>
      <c r="K23" s="27">
        <f t="shared" si="6"/>
        <v>1.2685439226604902</v>
      </c>
      <c r="L23" s="18"/>
    </row>
    <row r="24" spans="1:12">
      <c r="A24" s="16"/>
      <c r="B24" s="11" t="str">
        <f>+'[3]Población Bogotá'!J400</f>
        <v>Cartagena</v>
      </c>
      <c r="C24" s="53">
        <f>+'[3]Población Bogotá'!K400</f>
        <v>40.126666666666665</v>
      </c>
      <c r="D24" s="53">
        <f>+'[3]Población Bogotá'!L400</f>
        <v>30.592333333333329</v>
      </c>
      <c r="E24" s="53">
        <f>+'[3]Población Bogotá'!M400</f>
        <v>59.375333333333337</v>
      </c>
      <c r="F24" s="53">
        <f>+'[3]Población Bogotá'!N400</f>
        <v>51.997000000000007</v>
      </c>
      <c r="G24" s="54">
        <f>+'[3]Población Bogotá'!O400</f>
        <v>26.893666666666672</v>
      </c>
      <c r="H24" s="28">
        <f t="shared" si="3"/>
        <v>-48.278426319467151</v>
      </c>
      <c r="I24" s="27">
        <f t="shared" si="4"/>
        <v>-12.426596903315623</v>
      </c>
      <c r="J24" s="28">
        <f t="shared" si="5"/>
        <v>0.98302248130416292</v>
      </c>
      <c r="K24" s="27">
        <f t="shared" si="6"/>
        <v>1.8095822210817589</v>
      </c>
      <c r="L24" s="18"/>
    </row>
    <row r="25" spans="1:12">
      <c r="A25" s="16"/>
      <c r="B25" s="11" t="str">
        <f>+'[3]Población Bogotá'!J401</f>
        <v>Villavicencio</v>
      </c>
      <c r="C25" s="53">
        <f>+'[3]Población Bogotá'!K401</f>
        <v>19.196666666666669</v>
      </c>
      <c r="D25" s="53">
        <f>+'[3]Población Bogotá'!L401</f>
        <v>21.879666666666669</v>
      </c>
      <c r="E25" s="53">
        <f>+'[3]Población Bogotá'!M401</f>
        <v>29.819333333333333</v>
      </c>
      <c r="F25" s="53">
        <f>+'[3]Población Bogotá'!N401</f>
        <v>24.157333333333337</v>
      </c>
      <c r="G25" s="54">
        <f>+'[3]Población Bogotá'!O401</f>
        <v>26.838666666666665</v>
      </c>
      <c r="H25" s="28">
        <f t="shared" si="3"/>
        <v>11.099459101446051</v>
      </c>
      <c r="I25" s="27">
        <f t="shared" si="4"/>
        <v>-18.987681370028376</v>
      </c>
      <c r="J25" s="28">
        <f t="shared" si="5"/>
        <v>0.98101211071610372</v>
      </c>
      <c r="K25" s="27">
        <f t="shared" si="6"/>
        <v>0.84071544336684323</v>
      </c>
      <c r="L25" s="18"/>
    </row>
    <row r="26" spans="1:12">
      <c r="A26" s="16"/>
      <c r="B26" s="11" t="str">
        <f>+'[3]Población Bogotá'!J402</f>
        <v>Montería</v>
      </c>
      <c r="C26" s="53">
        <f>+'[3]Población Bogotá'!K402</f>
        <v>21.576999999999998</v>
      </c>
      <c r="D26" s="53">
        <f>+'[3]Población Bogotá'!L402</f>
        <v>20.236333333333334</v>
      </c>
      <c r="E26" s="53">
        <f>+'[3]Población Bogotá'!M402</f>
        <v>20.455333333333332</v>
      </c>
      <c r="F26" s="53">
        <f>+'[3]Población Bogotá'!N402</f>
        <v>33.440333333333335</v>
      </c>
      <c r="G26" s="54">
        <f>+'[3]Población Bogotá'!O402</f>
        <v>26.123666666666665</v>
      </c>
      <c r="H26" s="28">
        <f t="shared" si="3"/>
        <v>-21.879765951296349</v>
      </c>
      <c r="I26" s="27">
        <f t="shared" si="4"/>
        <v>63.479777075253409</v>
      </c>
      <c r="J26" s="28">
        <f t="shared" si="5"/>
        <v>0.95487729307133695</v>
      </c>
      <c r="K26" s="27">
        <f t="shared" si="6"/>
        <v>1.1637793077879053</v>
      </c>
      <c r="L26" s="18"/>
    </row>
    <row r="27" spans="1:12">
      <c r="A27" s="16"/>
      <c r="B27" s="11" t="str">
        <f>+'[3]Población Bogotá'!J403</f>
        <v>Neiva</v>
      </c>
      <c r="C27" s="53">
        <f>+'[3]Población Bogotá'!K403</f>
        <v>20.291666666666668</v>
      </c>
      <c r="D27" s="53">
        <f>+'[3]Población Bogotá'!L403</f>
        <v>19.230333333333334</v>
      </c>
      <c r="E27" s="53">
        <f>+'[3]Población Bogotá'!M403</f>
        <v>24.756333333333334</v>
      </c>
      <c r="F27" s="53">
        <f>+'[3]Población Bogotá'!N403</f>
        <v>27.213666666666668</v>
      </c>
      <c r="G27" s="54">
        <f>+'[3]Población Bogotá'!O403</f>
        <v>24.395666666666667</v>
      </c>
      <c r="H27" s="28">
        <f t="shared" si="3"/>
        <v>-10.355091191925625</v>
      </c>
      <c r="I27" s="27">
        <f t="shared" si="4"/>
        <v>9.92607952173854</v>
      </c>
      <c r="J27" s="28">
        <f t="shared" si="5"/>
        <v>0.89171510441377477</v>
      </c>
      <c r="K27" s="27">
        <f t="shared" si="6"/>
        <v>0.94708093487019041</v>
      </c>
      <c r="L27" s="18"/>
    </row>
    <row r="28" spans="1:12">
      <c r="A28" s="16"/>
      <c r="B28" s="11" t="str">
        <f>+'[3]Población Bogotá'!J404</f>
        <v>Manizales</v>
      </c>
      <c r="C28" s="53">
        <f>+'[3]Población Bogotá'!K404</f>
        <v>18.614999999999998</v>
      </c>
      <c r="D28" s="53">
        <f>+'[3]Población Bogotá'!L404</f>
        <v>13.730333333333334</v>
      </c>
      <c r="E28" s="53">
        <f>+'[3]Población Bogotá'!M404</f>
        <v>20.542333333333332</v>
      </c>
      <c r="F28" s="53">
        <f>+'[3]Población Bogotá'!N404</f>
        <v>19.285</v>
      </c>
      <c r="G28" s="54">
        <f>+'[3]Población Bogotá'!O404</f>
        <v>24.233999999999998</v>
      </c>
      <c r="H28" s="28">
        <f t="shared" si="3"/>
        <v>25.662431941923771</v>
      </c>
      <c r="I28" s="27">
        <f t="shared" si="4"/>
        <v>-6.1206938517208265</v>
      </c>
      <c r="J28" s="28">
        <f t="shared" si="5"/>
        <v>0.88580583329129825</v>
      </c>
      <c r="K28" s="27">
        <f t="shared" si="6"/>
        <v>0.67115012661426077</v>
      </c>
      <c r="L28" s="18"/>
    </row>
    <row r="29" spans="1:12">
      <c r="A29" s="16"/>
      <c r="B29" s="11" t="str">
        <f>+'[3]Población Bogotá'!J405</f>
        <v>Santa Marta</v>
      </c>
      <c r="C29" s="53">
        <f>+'[3]Población Bogotá'!K405</f>
        <v>27.672333333333331</v>
      </c>
      <c r="D29" s="53">
        <f>+'[3]Población Bogotá'!L405</f>
        <v>26.64</v>
      </c>
      <c r="E29" s="53">
        <f>+'[3]Población Bogotá'!M405</f>
        <v>30.603333333333335</v>
      </c>
      <c r="F29" s="53">
        <f>+'[3]Población Bogotá'!N405</f>
        <v>17.708000000000002</v>
      </c>
      <c r="G29" s="54">
        <f>+'[3]Población Bogotá'!O405</f>
        <v>22.602</v>
      </c>
      <c r="H29" s="28">
        <f t="shared" si="3"/>
        <v>27.637226112491508</v>
      </c>
      <c r="I29" s="27">
        <f t="shared" si="4"/>
        <v>-42.137022110881162</v>
      </c>
      <c r="J29" s="28">
        <f t="shared" si="5"/>
        <v>0.8261526551147117</v>
      </c>
      <c r="K29" s="27">
        <f t="shared" si="6"/>
        <v>0.61626789951181393</v>
      </c>
      <c r="L29" s="18"/>
    </row>
    <row r="30" spans="1:12">
      <c r="A30" s="16"/>
      <c r="B30" s="11" t="str">
        <f>+'[3]Población Bogotá'!J406</f>
        <v>Armenia</v>
      </c>
      <c r="C30" s="53">
        <f>+'[3]Población Bogotá'!K406</f>
        <v>13.248666666666667</v>
      </c>
      <c r="D30" s="53">
        <f>+'[3]Población Bogotá'!L406</f>
        <v>10.110666666666665</v>
      </c>
      <c r="E30" s="53">
        <f>+'[3]Población Bogotá'!M406</f>
        <v>17.507000000000001</v>
      </c>
      <c r="F30" s="53">
        <f>+'[3]Población Bogotá'!N406</f>
        <v>16.126999999999999</v>
      </c>
      <c r="G30" s="54">
        <f>+'[3]Población Bogotá'!O406</f>
        <v>21.209333333333333</v>
      </c>
      <c r="H30" s="28">
        <f t="shared" si="3"/>
        <v>31.51443748578988</v>
      </c>
      <c r="I30" s="27">
        <f t="shared" si="4"/>
        <v>-7.882561261209819</v>
      </c>
      <c r="J30" s="28">
        <f t="shared" si="5"/>
        <v>0.77524763501222427</v>
      </c>
      <c r="K30" s="27">
        <f t="shared" si="6"/>
        <v>0.56124646574582238</v>
      </c>
      <c r="L30" s="18"/>
    </row>
    <row r="31" spans="1:12">
      <c r="A31" s="16"/>
      <c r="B31" s="11" t="str">
        <f>+'[3]Población Bogotá'!J407</f>
        <v>Sincelejo</v>
      </c>
      <c r="C31" s="53">
        <f>+'[3]Población Bogotá'!K407</f>
        <v>12.885</v>
      </c>
      <c r="D31" s="53">
        <f>+'[3]Población Bogotá'!L407</f>
        <v>9.1723333333333343</v>
      </c>
      <c r="E31" s="53">
        <f>+'[3]Población Bogotá'!M407</f>
        <v>9.3533333333333335</v>
      </c>
      <c r="F31" s="53">
        <f>+'[3]Población Bogotá'!N407</f>
        <v>17.376999999999999</v>
      </c>
      <c r="G31" s="54">
        <f>+'[3]Población Bogotá'!O407</f>
        <v>16.225666666666669</v>
      </c>
      <c r="H31" s="28">
        <f t="shared" si="3"/>
        <v>-6.62561623602077</v>
      </c>
      <c r="I31" s="27">
        <f t="shared" si="4"/>
        <v>85.784034212401977</v>
      </c>
      <c r="J31" s="28">
        <f t="shared" si="5"/>
        <v>0.59308369160574037</v>
      </c>
      <c r="K31" s="27">
        <f t="shared" si="6"/>
        <v>0.60474854810350065</v>
      </c>
      <c r="L31" s="18"/>
    </row>
    <row r="32" spans="1:12">
      <c r="A32" s="16"/>
      <c r="B32" s="11" t="str">
        <f>+'[3]Población Bogotá'!J408</f>
        <v>Popayán</v>
      </c>
      <c r="C32" s="53">
        <f>+'[3]Población Bogotá'!K408</f>
        <v>21.155666666666665</v>
      </c>
      <c r="D32" s="53">
        <f>+'[3]Población Bogotá'!L408</f>
        <v>18.852999999999998</v>
      </c>
      <c r="E32" s="53">
        <f>+'[3]Población Bogotá'!M408</f>
        <v>21.800333333333331</v>
      </c>
      <c r="F32" s="53">
        <f>+'[3]Población Bogotá'!N408</f>
        <v>19.905333333333331</v>
      </c>
      <c r="G32" s="54">
        <f>+'[3]Población Bogotá'!O408</f>
        <v>15.791333333333334</v>
      </c>
      <c r="H32" s="28">
        <f t="shared" si="3"/>
        <v>-20.667827717864551</v>
      </c>
      <c r="I32" s="27">
        <f t="shared" si="4"/>
        <v>-8.692527637192093</v>
      </c>
      <c r="J32" s="28">
        <f t="shared" si="5"/>
        <v>0.57720785599215929</v>
      </c>
      <c r="K32" s="27">
        <f t="shared" si="6"/>
        <v>0.69273876001896451</v>
      </c>
      <c r="L32" s="18"/>
    </row>
    <row r="33" spans="1:14">
      <c r="A33" s="16"/>
      <c r="B33" s="11" t="str">
        <f>+'[3]Población Bogotá'!J409</f>
        <v>Valledupar</v>
      </c>
      <c r="C33" s="53">
        <f>+'[3]Población Bogotá'!K409</f>
        <v>16.665666666666667</v>
      </c>
      <c r="D33" s="53">
        <f>+'[3]Población Bogotá'!L409</f>
        <v>10.269333333333334</v>
      </c>
      <c r="E33" s="53">
        <f>+'[3]Población Bogotá'!M409</f>
        <v>16.457999999999998</v>
      </c>
      <c r="F33" s="53">
        <f>+'[3]Población Bogotá'!N409</f>
        <v>24.074999999999999</v>
      </c>
      <c r="G33" s="54">
        <f>+'[3]Población Bogotá'!O409</f>
        <v>14.618</v>
      </c>
      <c r="H33" s="28">
        <f t="shared" si="3"/>
        <v>-39.281412253374867</v>
      </c>
      <c r="I33" s="27">
        <f t="shared" si="4"/>
        <v>46.281443674808621</v>
      </c>
      <c r="J33" s="28">
        <f t="shared" si="5"/>
        <v>0.5343199501135677</v>
      </c>
      <c r="K33" s="27">
        <f t="shared" si="6"/>
        <v>0.83785010620888412</v>
      </c>
      <c r="L33" s="18"/>
    </row>
    <row r="34" spans="1:14">
      <c r="A34" s="16"/>
      <c r="B34" s="11" t="str">
        <f>+'[3]Población Bogotá'!J410</f>
        <v>Riohacha</v>
      </c>
      <c r="C34" s="53">
        <f>+'[3]Población Bogotá'!K410</f>
        <v>8.9933333333333341</v>
      </c>
      <c r="D34" s="53">
        <f>+'[3]Población Bogotá'!L410</f>
        <v>8.8876666666666662</v>
      </c>
      <c r="E34" s="53">
        <f>+'[3]Población Bogotá'!M410</f>
        <v>12.024000000000001</v>
      </c>
      <c r="F34" s="53">
        <f>+'[3]Población Bogotá'!N410</f>
        <v>13.061999999999999</v>
      </c>
      <c r="G34" s="54">
        <f>+'[3]Población Bogotá'!O410</f>
        <v>10.936</v>
      </c>
      <c r="H34" s="28">
        <f t="shared" si="3"/>
        <v>-16.276221099372222</v>
      </c>
      <c r="I34" s="27">
        <f t="shared" si="4"/>
        <v>8.6327345309381123</v>
      </c>
      <c r="J34" s="28">
        <f t="shared" si="5"/>
        <v>0.39973477729114626</v>
      </c>
      <c r="K34" s="27">
        <f t="shared" si="6"/>
        <v>0.45457935980479519</v>
      </c>
      <c r="L34" s="18"/>
    </row>
    <row r="35" spans="1:14">
      <c r="A35" s="16"/>
      <c r="B35" s="11" t="str">
        <f>+'[3]Población Bogotá'!J411</f>
        <v>Tunja</v>
      </c>
      <c r="C35" s="53">
        <f>+'[3]Población Bogotá'!K411</f>
        <v>5.264333333333334</v>
      </c>
      <c r="D35" s="53">
        <f>+'[3]Población Bogotá'!L411</f>
        <v>6.6660000000000004</v>
      </c>
      <c r="E35" s="53">
        <f>+'[3]Población Bogotá'!M411</f>
        <v>4.3650000000000002</v>
      </c>
      <c r="F35" s="53">
        <f>+'[3]Población Bogotá'!N411</f>
        <v>10.833333333333334</v>
      </c>
      <c r="G35" s="54">
        <f>+'[3]Población Bogotá'!O411</f>
        <v>7.6296666666666662</v>
      </c>
      <c r="H35" s="28">
        <f t="shared" si="3"/>
        <v>-29.572307692307696</v>
      </c>
      <c r="I35" s="27">
        <f t="shared" si="4"/>
        <v>148.18633066055747</v>
      </c>
      <c r="J35" s="28">
        <f t="shared" si="5"/>
        <v>0.27888104478837616</v>
      </c>
      <c r="K35" s="27">
        <f t="shared" si="6"/>
        <v>0.37701804709987863</v>
      </c>
      <c r="L35" s="18"/>
    </row>
    <row r="36" spans="1:14">
      <c r="A36" s="16"/>
      <c r="B36" s="11" t="str">
        <f>+'[3]Población Bogotá'!J412</f>
        <v>Florencia</v>
      </c>
      <c r="C36" s="53">
        <f>+'[3]Población Bogotá'!K412</f>
        <v>4.944</v>
      </c>
      <c r="D36" s="53">
        <f>+'[3]Población Bogotá'!L412</f>
        <v>2.6853333333333338</v>
      </c>
      <c r="E36" s="53">
        <f>+'[3]Población Bogotá'!M412</f>
        <v>2.3823333333333334</v>
      </c>
      <c r="F36" s="53">
        <f>+'[3]Población Bogotá'!N412</f>
        <v>3.8513333333333333</v>
      </c>
      <c r="G36" s="54">
        <f>+'[3]Población Bogotá'!O412</f>
        <v>5.737333333333333</v>
      </c>
      <c r="H36" s="28">
        <f t="shared" si="3"/>
        <v>48.970053661069748</v>
      </c>
      <c r="I36" s="27">
        <f t="shared" si="4"/>
        <v>61.662235903176146</v>
      </c>
      <c r="J36" s="28">
        <f t="shared" si="5"/>
        <v>0.20971211249497709</v>
      </c>
      <c r="K36" s="27">
        <f t="shared" si="6"/>
        <v>0.1340328158828307</v>
      </c>
      <c r="L36" s="18"/>
    </row>
    <row r="37" spans="1:14">
      <c r="A37" s="16"/>
      <c r="B37" s="11" t="str">
        <f>+'[3]Población Bogotá'!J413</f>
        <v>Quibdó</v>
      </c>
      <c r="C37" s="53">
        <f>+'[3]Población Bogotá'!K413</f>
        <v>1.4056666666666668</v>
      </c>
      <c r="D37" s="53">
        <f>+'[3]Población Bogotá'!L413</f>
        <v>2.0676666666666663</v>
      </c>
      <c r="E37" s="53">
        <f>+'[3]Población Bogotá'!M413</f>
        <v>1.8819999999999999</v>
      </c>
      <c r="F37" s="53">
        <f>+'[3]Población Bogotá'!N413</f>
        <v>2.8279999999999998</v>
      </c>
      <c r="G37" s="54">
        <f>+'[3]Población Bogotá'!O413</f>
        <v>2.7870000000000004</v>
      </c>
      <c r="H37" s="28">
        <f t="shared" si="3"/>
        <v>-1.4497878359264305</v>
      </c>
      <c r="I37" s="27">
        <f t="shared" si="4"/>
        <v>50.265674814027641</v>
      </c>
      <c r="J37" s="28">
        <f t="shared" si="5"/>
        <v>0.10187096052582524</v>
      </c>
      <c r="K37" s="27">
        <f t="shared" si="6"/>
        <v>9.8419111126011385E-2</v>
      </c>
      <c r="L37" s="18"/>
    </row>
    <row r="38" spans="1:14">
      <c r="A38" s="16"/>
      <c r="B38" s="11" t="str">
        <f>+'[3]Población Bogotá'!J414</f>
        <v>San Andrés</v>
      </c>
      <c r="C38" s="53">
        <f>+'[3]Población Bogotá'!K414</f>
        <v>1.3706666666666667</v>
      </c>
      <c r="D38" s="53">
        <f>+'[3]Población Bogotá'!L414</f>
        <v>0.50966666666666671</v>
      </c>
      <c r="E38" s="53">
        <f>+'[3]Población Bogotá'!M414</f>
        <v>1.2713333333333334</v>
      </c>
      <c r="F38" s="53">
        <f>+'[3]Población Bogotá'!N414</f>
        <v>0.78500000000000003</v>
      </c>
      <c r="G38" s="54">
        <f>+'[3]Población Bogotá'!O414</f>
        <v>0.89233333333333331</v>
      </c>
      <c r="H38" s="28">
        <f t="shared" si="3"/>
        <v>13.673036093418256</v>
      </c>
      <c r="I38" s="27">
        <f t="shared" si="4"/>
        <v>-38.253801782905086</v>
      </c>
      <c r="J38" s="28">
        <f t="shared" si="5"/>
        <v>3.2616739783235753E-2</v>
      </c>
      <c r="K38" s="27">
        <f t="shared" si="6"/>
        <v>2.7319307720621973E-2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Marzo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 codeName="Hoja30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F14" sqref="F1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53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+'[3]Población Bogotá'!J422</f>
        <v>Colombia</v>
      </c>
      <c r="C13" s="26">
        <f>+'[3]Población Bogotá'!K422</f>
        <v>696.58433333333335</v>
      </c>
      <c r="D13" s="26">
        <f>+'[3]Población Bogotá'!L422</f>
        <v>594.09</v>
      </c>
      <c r="E13" s="26">
        <f>+'[3]Población Bogotá'!M422</f>
        <v>905.81333333333316</v>
      </c>
      <c r="F13" s="26">
        <f>+'[3]Población Bogotá'!N422</f>
        <v>1039.432</v>
      </c>
      <c r="G13" s="26">
        <f>+'[3]Población Bogotá'!O422</f>
        <v>989.18833333333339</v>
      </c>
      <c r="H13" s="28">
        <f t="shared" ref="H13:H39" si="0">IF(OR(OR(G13=0,F13=0),G13=""),"",(G13/F13-1)*100)</f>
        <v>-4.8337617724552135</v>
      </c>
      <c r="I13" s="27">
        <f>IF(OR(OR(G13=0,F13=0),F13=""),"",(F13/E13-1)*100)</f>
        <v>14.751236457842708</v>
      </c>
      <c r="J13" s="28">
        <f t="shared" ref="J13:J39" si="1">IF(G13=0,"",G13/$G$13*100)</f>
        <v>100</v>
      </c>
      <c r="K13" s="27">
        <f t="shared" ref="K13:K39" si="2">IF(F13=0,"",F13/$F$13*100)</f>
        <v>100</v>
      </c>
      <c r="L13" s="18"/>
    </row>
    <row r="14" spans="1:15">
      <c r="A14" s="16"/>
      <c r="B14" s="11" t="s">
        <v>3</v>
      </c>
      <c r="C14" s="25">
        <f>C13-SUM(C15:C39)</f>
        <v>342.70700000000016</v>
      </c>
      <c r="D14" s="25">
        <f t="shared" ref="D14:G14" si="3">D13-SUM(D15:D39)</f>
        <v>243.23966666666661</v>
      </c>
      <c r="E14" s="25">
        <f t="shared" si="3"/>
        <v>420.46599999999989</v>
      </c>
      <c r="F14" s="25">
        <f t="shared" si="3"/>
        <v>437.93333333333339</v>
      </c>
      <c r="G14" s="26">
        <f t="shared" si="3"/>
        <v>436.1783333333334</v>
      </c>
      <c r="H14" s="28">
        <f t="shared" ref="H14:H38" si="4">IF(OR(OR(G14=0,F14=0),G14=""),"",(G14/F14-1)*100)</f>
        <v>-0.40074592784289376</v>
      </c>
      <c r="I14" s="27">
        <f t="shared" ref="I14:I38" si="5">IF(OR(OR(G14=0,F14=0),F14=""),"",(F14/E14-1)*100)</f>
        <v>4.1542796167427287</v>
      </c>
      <c r="J14" s="28">
        <f t="shared" ref="J14:J38" si="6">IF(G14=0,"",G14/$G$13*100)</f>
        <v>44.094569116430478</v>
      </c>
      <c r="K14" s="27">
        <f t="shared" ref="K14:K38" si="7">IF(F14=0,"",F14/$F$13*100)</f>
        <v>42.131984904576093</v>
      </c>
      <c r="L14" s="18"/>
    </row>
    <row r="15" spans="1:15">
      <c r="A15" s="16"/>
      <c r="B15" s="12" t="str">
        <f>+'[3]Población Bogotá'!J423</f>
        <v>Bogotá</v>
      </c>
      <c r="C15" s="99">
        <f>+'[3]Población Bogotá'!K423</f>
        <v>113.31400000000001</v>
      </c>
      <c r="D15" s="99">
        <f>+'[3]Población Bogotá'!L423</f>
        <v>140.74933333333334</v>
      </c>
      <c r="E15" s="99">
        <f>+'[3]Población Bogotá'!M423</f>
        <v>146.99566666666666</v>
      </c>
      <c r="F15" s="99">
        <f>+'[3]Población Bogotá'!N423</f>
        <v>270.16500000000002</v>
      </c>
      <c r="G15" s="99">
        <f>+'[3]Población Bogotá'!O423</f>
        <v>254.226</v>
      </c>
      <c r="H15" s="48">
        <f t="shared" si="4"/>
        <v>-5.8997279440342059</v>
      </c>
      <c r="I15" s="34">
        <f t="shared" si="5"/>
        <v>83.791132164893753</v>
      </c>
      <c r="J15" s="48">
        <f t="shared" si="6"/>
        <v>25.700464859236444</v>
      </c>
      <c r="K15" s="34">
        <f t="shared" si="7"/>
        <v>25.991599258056326</v>
      </c>
      <c r="L15" s="18"/>
      <c r="N15" s="23" t="s">
        <v>2</v>
      </c>
      <c r="O15" s="32">
        <f>J15</f>
        <v>25.700464859236444</v>
      </c>
    </row>
    <row r="16" spans="1:15">
      <c r="A16" s="16"/>
      <c r="B16" s="11" t="str">
        <f>+'[3]Población Bogotá'!J424</f>
        <v>Medellín</v>
      </c>
      <c r="C16" s="53">
        <f>+'[3]Población Bogotá'!K424</f>
        <v>50.505333333333333</v>
      </c>
      <c r="D16" s="53">
        <f>+'[3]Población Bogotá'!L424</f>
        <v>62.083666666666659</v>
      </c>
      <c r="E16" s="53">
        <f>+'[3]Población Bogotá'!M424</f>
        <v>101.62266666666666</v>
      </c>
      <c r="F16" s="53">
        <f>+'[3]Población Bogotá'!N424</f>
        <v>105.33499999999999</v>
      </c>
      <c r="G16" s="54">
        <f>+'[3]Población Bogotá'!O424</f>
        <v>87.271000000000001</v>
      </c>
      <c r="H16" s="28">
        <f t="shared" si="4"/>
        <v>-17.149095742155971</v>
      </c>
      <c r="I16" s="27">
        <f t="shared" si="5"/>
        <v>3.6530564047390968</v>
      </c>
      <c r="J16" s="28">
        <f t="shared" si="6"/>
        <v>8.8224857753747603</v>
      </c>
      <c r="K16" s="27">
        <f t="shared" si="7"/>
        <v>10.133900053105926</v>
      </c>
      <c r="L16" s="18"/>
      <c r="N16" s="23" t="s">
        <v>12</v>
      </c>
      <c r="O16" s="32">
        <f>100-O15</f>
        <v>74.299535140763552</v>
      </c>
    </row>
    <row r="17" spans="1:12">
      <c r="A17" s="16"/>
      <c r="B17" s="11" t="str">
        <f>+'[3]Población Bogotá'!J425</f>
        <v>Cali</v>
      </c>
      <c r="C17" s="53">
        <f>+'[3]Población Bogotá'!K425</f>
        <v>53.033999999999999</v>
      </c>
      <c r="D17" s="53">
        <f>+'[3]Población Bogotá'!L425</f>
        <v>52.387999999999998</v>
      </c>
      <c r="E17" s="53">
        <f>+'[3]Población Bogotá'!M425</f>
        <v>87.056333333333328</v>
      </c>
      <c r="F17" s="53">
        <f>+'[3]Población Bogotá'!N425</f>
        <v>57.375333333333323</v>
      </c>
      <c r="G17" s="54">
        <f>+'[3]Población Bogotá'!O425</f>
        <v>42.719666666666662</v>
      </c>
      <c r="H17" s="28">
        <f t="shared" si="4"/>
        <v>-25.54349720553547</v>
      </c>
      <c r="I17" s="27">
        <f t="shared" si="5"/>
        <v>-34.094015752252382</v>
      </c>
      <c r="J17" s="28">
        <f t="shared" si="6"/>
        <v>4.3186585635023995</v>
      </c>
      <c r="K17" s="27">
        <f t="shared" si="7"/>
        <v>5.5198736745966377</v>
      </c>
      <c r="L17" s="18"/>
    </row>
    <row r="18" spans="1:12">
      <c r="A18" s="16"/>
      <c r="B18" s="11" t="str">
        <f>+'[3]Población Bogotá'!J426</f>
        <v>Bucaramanga</v>
      </c>
      <c r="C18" s="53">
        <f>+'[3]Población Bogotá'!K426</f>
        <v>9.4703333333333344</v>
      </c>
      <c r="D18" s="53">
        <f>+'[3]Población Bogotá'!L426</f>
        <v>3.7256666666666667</v>
      </c>
      <c r="E18" s="53">
        <f>+'[3]Población Bogotá'!M426</f>
        <v>18.423999999999999</v>
      </c>
      <c r="F18" s="53">
        <f>+'[3]Población Bogotá'!N426</f>
        <v>25.343666666666664</v>
      </c>
      <c r="G18" s="54">
        <f>+'[3]Población Bogotá'!O426</f>
        <v>29.862333333333336</v>
      </c>
      <c r="H18" s="28">
        <f t="shared" si="4"/>
        <v>17.82956951769674</v>
      </c>
      <c r="I18" s="27">
        <f t="shared" si="5"/>
        <v>37.557895498624958</v>
      </c>
      <c r="J18" s="28">
        <f t="shared" si="6"/>
        <v>3.0188723751628017</v>
      </c>
      <c r="K18" s="27">
        <f t="shared" si="7"/>
        <v>2.4382226703302057</v>
      </c>
      <c r="L18" s="18"/>
    </row>
    <row r="19" spans="1:12">
      <c r="A19" s="16"/>
      <c r="B19" s="11" t="str">
        <f>+'[3]Población Bogotá'!J427</f>
        <v>Barranquilla</v>
      </c>
      <c r="C19" s="53">
        <f>+'[3]Población Bogotá'!K427</f>
        <v>12.908999999999999</v>
      </c>
      <c r="D19" s="53">
        <f>+'[3]Población Bogotá'!L427</f>
        <v>12.045666666666667</v>
      </c>
      <c r="E19" s="53">
        <f>+'[3]Población Bogotá'!M427</f>
        <v>8.4909999999999997</v>
      </c>
      <c r="F19" s="53">
        <f>+'[3]Población Bogotá'!N427</f>
        <v>18.702333333333332</v>
      </c>
      <c r="G19" s="54">
        <f>+'[3]Población Bogotá'!O427</f>
        <v>25.518000000000001</v>
      </c>
      <c r="H19" s="28">
        <f t="shared" si="4"/>
        <v>36.442868091325508</v>
      </c>
      <c r="I19" s="27">
        <f t="shared" si="5"/>
        <v>120.26066815844226</v>
      </c>
      <c r="J19" s="28">
        <f t="shared" si="6"/>
        <v>2.5796907565630409</v>
      </c>
      <c r="K19" s="27">
        <f t="shared" si="7"/>
        <v>1.7992839679106791</v>
      </c>
      <c r="L19" s="18"/>
    </row>
    <row r="20" spans="1:12">
      <c r="A20" s="16"/>
      <c r="B20" s="11" t="str">
        <f>+'[3]Población Bogotá'!J428</f>
        <v>Ibagué</v>
      </c>
      <c r="C20" s="53">
        <f>+'[3]Población Bogotá'!K428</f>
        <v>17.034000000000002</v>
      </c>
      <c r="D20" s="53">
        <f>+'[3]Población Bogotá'!L428</f>
        <v>14.554666666666668</v>
      </c>
      <c r="E20" s="53">
        <f>+'[3]Población Bogotá'!M428</f>
        <v>21.073333333333334</v>
      </c>
      <c r="F20" s="53">
        <f>+'[3]Población Bogotá'!N428</f>
        <v>14.962666666666665</v>
      </c>
      <c r="G20" s="54">
        <f>+'[3]Población Bogotá'!O428</f>
        <v>17.952666666666669</v>
      </c>
      <c r="H20" s="28">
        <f t="shared" si="4"/>
        <v>19.983068971662842</v>
      </c>
      <c r="I20" s="27">
        <f t="shared" si="5"/>
        <v>-28.997152799746928</v>
      </c>
      <c r="J20" s="28">
        <f t="shared" si="6"/>
        <v>1.8148886376541038</v>
      </c>
      <c r="K20" s="27">
        <f t="shared" si="7"/>
        <v>1.4395041394402583</v>
      </c>
      <c r="L20" s="18"/>
    </row>
    <row r="21" spans="1:12">
      <c r="A21" s="16"/>
      <c r="B21" s="11" t="str">
        <f>+'[3]Población Bogotá'!J429</f>
        <v>Cúcuta</v>
      </c>
      <c r="C21" s="53">
        <f>+'[3]Población Bogotá'!K429</f>
        <v>15.160666666666666</v>
      </c>
      <c r="D21" s="53">
        <f>+'[3]Población Bogotá'!L429</f>
        <v>8.1936666666666671</v>
      </c>
      <c r="E21" s="53">
        <f>+'[3]Población Bogotá'!M429</f>
        <v>13.880333333333335</v>
      </c>
      <c r="F21" s="53">
        <f>+'[3]Población Bogotá'!N429</f>
        <v>18.739999999999998</v>
      </c>
      <c r="G21" s="54">
        <f>+'[3]Población Bogotá'!O429</f>
        <v>15.410333333333332</v>
      </c>
      <c r="H21" s="28">
        <f t="shared" si="4"/>
        <v>-17.767698327997149</v>
      </c>
      <c r="I21" s="27">
        <f t="shared" si="5"/>
        <v>35.011166878797304</v>
      </c>
      <c r="J21" s="28">
        <f t="shared" si="6"/>
        <v>1.557876575576272</v>
      </c>
      <c r="K21" s="27">
        <f t="shared" si="7"/>
        <v>1.8029077419205872</v>
      </c>
      <c r="L21" s="18"/>
    </row>
    <row r="22" spans="1:12">
      <c r="A22" s="16"/>
      <c r="B22" s="11" t="str">
        <f>+'[3]Población Bogotá'!J430</f>
        <v>Pasto</v>
      </c>
      <c r="C22" s="53">
        <f>+'[3]Población Bogotá'!K430</f>
        <v>5.1980000000000004</v>
      </c>
      <c r="D22" s="53">
        <f>+'[3]Población Bogotá'!L430</f>
        <v>7.165</v>
      </c>
      <c r="E22" s="53">
        <f>+'[3]Población Bogotá'!M430</f>
        <v>11.783666666666667</v>
      </c>
      <c r="F22" s="53">
        <f>+'[3]Población Bogotá'!N430</f>
        <v>15.535</v>
      </c>
      <c r="G22" s="54">
        <f>+'[3]Población Bogotá'!O430</f>
        <v>14.521000000000001</v>
      </c>
      <c r="H22" s="28">
        <f t="shared" si="4"/>
        <v>-6.5271966527196579</v>
      </c>
      <c r="I22" s="27">
        <f t="shared" si="5"/>
        <v>31.835025883284771</v>
      </c>
      <c r="J22" s="28">
        <f t="shared" si="6"/>
        <v>1.4679712154577913</v>
      </c>
      <c r="K22" s="27">
        <f t="shared" si="7"/>
        <v>1.4945662631129308</v>
      </c>
      <c r="L22" s="18"/>
    </row>
    <row r="23" spans="1:12">
      <c r="A23" s="16"/>
      <c r="B23" s="11" t="str">
        <f>+'[3]Población Bogotá'!J431</f>
        <v>Neiva</v>
      </c>
      <c r="C23" s="53">
        <f>+'[3]Población Bogotá'!K431</f>
        <v>9.3896666666666651</v>
      </c>
      <c r="D23" s="53">
        <f>+'[3]Población Bogotá'!L431</f>
        <v>6.2583333333333329</v>
      </c>
      <c r="E23" s="53">
        <f>+'[3]Población Bogotá'!M431</f>
        <v>6.5609999999999999</v>
      </c>
      <c r="F23" s="53">
        <f>+'[3]Población Bogotá'!N431</f>
        <v>11.595333333333334</v>
      </c>
      <c r="G23" s="54">
        <f>+'[3]Población Bogotá'!O431</f>
        <v>10.563000000000001</v>
      </c>
      <c r="H23" s="28">
        <f t="shared" si="4"/>
        <v>-8.9030069568217129</v>
      </c>
      <c r="I23" s="27">
        <f t="shared" si="5"/>
        <v>76.731189351216813</v>
      </c>
      <c r="J23" s="28">
        <f t="shared" si="6"/>
        <v>1.0678451862048515</v>
      </c>
      <c r="K23" s="27">
        <f t="shared" si="7"/>
        <v>1.1155451567137951</v>
      </c>
      <c r="L23" s="18"/>
    </row>
    <row r="24" spans="1:12">
      <c r="A24" s="16"/>
      <c r="B24" s="11" t="str">
        <f>+'[3]Población Bogotá'!J432</f>
        <v>Pereira</v>
      </c>
      <c r="C24" s="53">
        <f>+'[3]Población Bogotá'!K432</f>
        <v>5.6706666666666665</v>
      </c>
      <c r="D24" s="53">
        <f>+'[3]Población Bogotá'!L432</f>
        <v>7.3369999999999997</v>
      </c>
      <c r="E24" s="53">
        <f>+'[3]Población Bogotá'!M432</f>
        <v>10.484</v>
      </c>
      <c r="F24" s="53">
        <f>+'[3]Población Bogotá'!N432</f>
        <v>12.113</v>
      </c>
      <c r="G24" s="54">
        <f>+'[3]Población Bogotá'!O432</f>
        <v>8.7396666666666665</v>
      </c>
      <c r="H24" s="28">
        <f t="shared" si="4"/>
        <v>-27.848867607804284</v>
      </c>
      <c r="I24" s="27">
        <f t="shared" si="5"/>
        <v>15.537962609690958</v>
      </c>
      <c r="J24" s="28">
        <f t="shared" si="6"/>
        <v>0.88351897936523716</v>
      </c>
      <c r="K24" s="27">
        <f t="shared" si="7"/>
        <v>1.1653479977526187</v>
      </c>
      <c r="L24" s="18"/>
    </row>
    <row r="25" spans="1:12">
      <c r="A25" s="16"/>
      <c r="B25" s="11" t="str">
        <f>+'[3]Población Bogotá'!J433</f>
        <v>Manizales</v>
      </c>
      <c r="C25" s="53">
        <f>+'[3]Población Bogotá'!K433</f>
        <v>7.9230000000000009</v>
      </c>
      <c r="D25" s="53">
        <f>+'[3]Población Bogotá'!L433</f>
        <v>4.5066666666666668</v>
      </c>
      <c r="E25" s="53">
        <f>+'[3]Población Bogotá'!M433</f>
        <v>8.5840000000000014</v>
      </c>
      <c r="F25" s="53">
        <f>+'[3]Población Bogotá'!N433</f>
        <v>6.5326666666666666</v>
      </c>
      <c r="G25" s="54">
        <f>+'[3]Población Bogotá'!O433</f>
        <v>8.3446666666666669</v>
      </c>
      <c r="H25" s="28">
        <f t="shared" si="4"/>
        <v>27.737524237167065</v>
      </c>
      <c r="I25" s="27">
        <f t="shared" si="5"/>
        <v>-23.897173035104082</v>
      </c>
      <c r="J25" s="28">
        <f t="shared" si="6"/>
        <v>0.84358725082685626</v>
      </c>
      <c r="K25" s="27">
        <f t="shared" si="7"/>
        <v>0.62848427474492485</v>
      </c>
      <c r="L25" s="18"/>
    </row>
    <row r="26" spans="1:12">
      <c r="A26" s="16"/>
      <c r="B26" s="11" t="str">
        <f>+'[3]Población Bogotá'!J434</f>
        <v>Armenia</v>
      </c>
      <c r="C26" s="53">
        <f>+'[3]Población Bogotá'!K434</f>
        <v>5.9660000000000002</v>
      </c>
      <c r="D26" s="53">
        <f>+'[3]Población Bogotá'!L434</f>
        <v>4.573999999999999</v>
      </c>
      <c r="E26" s="53">
        <f>+'[3]Población Bogotá'!M434</f>
        <v>9.261000000000001</v>
      </c>
      <c r="F26" s="53">
        <f>+'[3]Población Bogotá'!N434</f>
        <v>6.1296666666666679</v>
      </c>
      <c r="G26" s="54">
        <f>+'[3]Población Bogotá'!O434</f>
        <v>7.9773333333333341</v>
      </c>
      <c r="H26" s="28">
        <f t="shared" si="4"/>
        <v>30.143020283865329</v>
      </c>
      <c r="I26" s="27">
        <f t="shared" si="5"/>
        <v>-33.812043335852849</v>
      </c>
      <c r="J26" s="28">
        <f t="shared" si="6"/>
        <v>0.80645242816922291</v>
      </c>
      <c r="K26" s="27">
        <f t="shared" si="7"/>
        <v>0.58971309971856434</v>
      </c>
      <c r="L26" s="18"/>
    </row>
    <row r="27" spans="1:12">
      <c r="A27" s="16"/>
      <c r="B27" s="11" t="str">
        <f>+'[3]Población Bogotá'!J435</f>
        <v>Villavicencio</v>
      </c>
      <c r="C27" s="53">
        <f>+'[3]Población Bogotá'!K435</f>
        <v>5.3689999999999998</v>
      </c>
      <c r="D27" s="53">
        <f>+'[3]Población Bogotá'!L435</f>
        <v>2.3236666666666665</v>
      </c>
      <c r="E27" s="53">
        <f>+'[3]Población Bogotá'!M435</f>
        <v>10.372666666666667</v>
      </c>
      <c r="F27" s="53">
        <f>+'[3]Población Bogotá'!N435</f>
        <v>5.907</v>
      </c>
      <c r="G27" s="54">
        <f>+'[3]Población Bogotá'!O435</f>
        <v>4.3313333333333333</v>
      </c>
      <c r="H27" s="28">
        <f t="shared" si="4"/>
        <v>-26.674566898030584</v>
      </c>
      <c r="I27" s="27">
        <f t="shared" si="5"/>
        <v>-43.052252715470154</v>
      </c>
      <c r="J27" s="28">
        <f t="shared" si="6"/>
        <v>0.43786740981242195</v>
      </c>
      <c r="K27" s="27">
        <f t="shared" si="7"/>
        <v>0.56829114362459499</v>
      </c>
      <c r="L27" s="18"/>
    </row>
    <row r="28" spans="1:12">
      <c r="A28" s="16"/>
      <c r="B28" s="11" t="str">
        <f>+'[3]Población Bogotá'!J436</f>
        <v>Popayán</v>
      </c>
      <c r="C28" s="53">
        <f>+'[3]Población Bogotá'!K436</f>
        <v>7.2563333333333331</v>
      </c>
      <c r="D28" s="53">
        <f>+'[3]Población Bogotá'!L436</f>
        <v>3.4033333333333338</v>
      </c>
      <c r="E28" s="53">
        <f>+'[3]Población Bogotá'!M436</f>
        <v>8.3216666666666672</v>
      </c>
      <c r="F28" s="53">
        <f>+'[3]Población Bogotá'!N436</f>
        <v>5.3483333333333327</v>
      </c>
      <c r="G28" s="54">
        <f>+'[3]Población Bogotá'!O436</f>
        <v>4.1783333333333337</v>
      </c>
      <c r="H28" s="28">
        <f t="shared" si="4"/>
        <v>-21.875973823621052</v>
      </c>
      <c r="I28" s="27">
        <f t="shared" si="5"/>
        <v>-35.730022030843188</v>
      </c>
      <c r="J28" s="28">
        <f t="shared" si="6"/>
        <v>0.42240018331527707</v>
      </c>
      <c r="K28" s="27">
        <f t="shared" si="7"/>
        <v>0.5145438406103845</v>
      </c>
      <c r="L28" s="18"/>
    </row>
    <row r="29" spans="1:12">
      <c r="A29" s="16"/>
      <c r="B29" s="11" t="str">
        <f>+'[3]Población Bogotá'!J437</f>
        <v>Cartagena</v>
      </c>
      <c r="C29" s="53">
        <f>+'[3]Población Bogotá'!K437</f>
        <v>8.0563333333333329</v>
      </c>
      <c r="D29" s="53">
        <f>+'[3]Población Bogotá'!L437</f>
        <v>4.72</v>
      </c>
      <c r="E29" s="53">
        <f>+'[3]Población Bogotá'!M437</f>
        <v>5.8550000000000004</v>
      </c>
      <c r="F29" s="53">
        <f>+'[3]Población Bogotá'!N437</f>
        <v>3.3536666666666668</v>
      </c>
      <c r="G29" s="54">
        <f>+'[3]Población Bogotá'!O437</f>
        <v>3.8880000000000003</v>
      </c>
      <c r="H29" s="28">
        <f t="shared" si="4"/>
        <v>15.932809859854903</v>
      </c>
      <c r="I29" s="27">
        <f t="shared" si="5"/>
        <v>-42.721320808425844</v>
      </c>
      <c r="J29" s="28">
        <f t="shared" si="6"/>
        <v>0.39304952039803681</v>
      </c>
      <c r="K29" s="27">
        <f t="shared" si="7"/>
        <v>0.32264416206800128</v>
      </c>
      <c r="L29" s="18"/>
    </row>
    <row r="30" spans="1:12">
      <c r="A30" s="16"/>
      <c r="B30" s="11" t="str">
        <f>+'[3]Población Bogotá'!J438</f>
        <v>Montería</v>
      </c>
      <c r="C30" s="53">
        <f>+'[3]Población Bogotá'!K438</f>
        <v>5.8393333333333333</v>
      </c>
      <c r="D30" s="53">
        <f>+'[3]Población Bogotá'!L438</f>
        <v>4.3896666666666668</v>
      </c>
      <c r="E30" s="53">
        <f>+'[3]Población Bogotá'!M438</f>
        <v>2.7916666666666665</v>
      </c>
      <c r="F30" s="53">
        <f>+'[3]Población Bogotá'!N438</f>
        <v>5.2656666666666672</v>
      </c>
      <c r="G30" s="54">
        <f>+'[3]Población Bogotá'!O438</f>
        <v>3.8053333333333335</v>
      </c>
      <c r="H30" s="28">
        <f t="shared" si="4"/>
        <v>-27.733113882382732</v>
      </c>
      <c r="I30" s="27">
        <f t="shared" si="5"/>
        <v>88.620895522388082</v>
      </c>
      <c r="J30" s="28">
        <f t="shared" si="6"/>
        <v>0.38469250041700853</v>
      </c>
      <c r="K30" s="27">
        <f t="shared" si="7"/>
        <v>0.50659077906651584</v>
      </c>
      <c r="L30" s="18"/>
    </row>
    <row r="31" spans="1:12">
      <c r="A31" s="16"/>
      <c r="B31" s="11" t="str">
        <f>+'[3]Población Bogotá'!J439</f>
        <v>Santa Marta</v>
      </c>
      <c r="C31" s="53">
        <f>+'[3]Población Bogotá'!K439</f>
        <v>7.163333333333334</v>
      </c>
      <c r="D31" s="53">
        <f>+'[3]Población Bogotá'!L439</f>
        <v>3.8806666666666665</v>
      </c>
      <c r="E31" s="53">
        <f>+'[3]Población Bogotá'!M439</f>
        <v>6.0106666666666664</v>
      </c>
      <c r="F31" s="53">
        <f>+'[3]Población Bogotá'!N439</f>
        <v>3.9039999999999999</v>
      </c>
      <c r="G31" s="54">
        <f>+'[3]Población Bogotá'!O439</f>
        <v>3.2753333333333337</v>
      </c>
      <c r="H31" s="28">
        <f t="shared" si="4"/>
        <v>-16.103142076502721</v>
      </c>
      <c r="I31" s="27">
        <f t="shared" si="5"/>
        <v>-35.048802129547475</v>
      </c>
      <c r="J31" s="28">
        <f t="shared" si="6"/>
        <v>0.33111321908702929</v>
      </c>
      <c r="K31" s="27">
        <f t="shared" si="7"/>
        <v>0.37558974516851507</v>
      </c>
      <c r="L31" s="18"/>
    </row>
    <row r="32" spans="1:12">
      <c r="A32" s="16"/>
      <c r="B32" s="11" t="str">
        <f>+'[3]Población Bogotá'!J440</f>
        <v>Sincelejo</v>
      </c>
      <c r="C32" s="53">
        <f>+'[3]Población Bogotá'!K440</f>
        <v>4.2476666666666665</v>
      </c>
      <c r="D32" s="53">
        <f>+'[3]Población Bogotá'!L440</f>
        <v>1.8293333333333333</v>
      </c>
      <c r="E32" s="53">
        <f>+'[3]Población Bogotá'!M440</f>
        <v>1.8733333333333333</v>
      </c>
      <c r="F32" s="53">
        <f>+'[3]Población Bogotá'!N440</f>
        <v>3.2146666666666666</v>
      </c>
      <c r="G32" s="54">
        <f>+'[3]Población Bogotá'!O440</f>
        <v>2.5756666666666668</v>
      </c>
      <c r="H32" s="28">
        <f t="shared" si="4"/>
        <v>-19.877644131065942</v>
      </c>
      <c r="I32" s="27">
        <f t="shared" si="5"/>
        <v>71.60142348754448</v>
      </c>
      <c r="J32" s="28">
        <f t="shared" si="6"/>
        <v>0.26038182819921385</v>
      </c>
      <c r="K32" s="27">
        <f t="shared" si="7"/>
        <v>0.30927147390754434</v>
      </c>
      <c r="L32" s="18"/>
    </row>
    <row r="33" spans="1:15">
      <c r="A33" s="16"/>
      <c r="B33" s="11" t="str">
        <f>+'[3]Población Bogotá'!J441</f>
        <v>Riohacha</v>
      </c>
      <c r="C33" s="53">
        <f>+'[3]Población Bogotá'!K441</f>
        <v>3.2239999999999998</v>
      </c>
      <c r="D33" s="53">
        <f>+'[3]Población Bogotá'!L441</f>
        <v>2.6943333333333332</v>
      </c>
      <c r="E33" s="53">
        <f>+'[3]Población Bogotá'!M441</f>
        <v>2.938333333333333</v>
      </c>
      <c r="F33" s="53">
        <f>+'[3]Población Bogotá'!N441</f>
        <v>2.6739999999999999</v>
      </c>
      <c r="G33" s="54">
        <f>+'[3]Población Bogotá'!O441</f>
        <v>1.9769999999999996</v>
      </c>
      <c r="H33" s="28">
        <f t="shared" si="4"/>
        <v>-26.065818997756185</v>
      </c>
      <c r="I33" s="27">
        <f t="shared" si="5"/>
        <v>-8.9960294951786697</v>
      </c>
      <c r="J33" s="28">
        <f t="shared" si="6"/>
        <v>0.19986082865918686</v>
      </c>
      <c r="K33" s="27">
        <f t="shared" si="7"/>
        <v>0.25725588590691839</v>
      </c>
      <c r="L33" s="18"/>
    </row>
    <row r="34" spans="1:15">
      <c r="A34" s="16"/>
      <c r="B34" s="11" t="str">
        <f>+'[3]Población Bogotá'!J442</f>
        <v>Tunja</v>
      </c>
      <c r="C34" s="53">
        <f>+'[3]Población Bogotá'!K442</f>
        <v>2.0256666666666665</v>
      </c>
      <c r="D34" s="53">
        <f>+'[3]Población Bogotá'!L442</f>
        <v>1.8193333333333335</v>
      </c>
      <c r="E34" s="53">
        <f>+'[3]Población Bogotá'!M442</f>
        <v>1.1103333333333334</v>
      </c>
      <c r="F34" s="53">
        <f>+'[3]Población Bogotá'!N442</f>
        <v>2.7403333333333335</v>
      </c>
      <c r="G34" s="54">
        <f>+'[3]Población Bogotá'!O442</f>
        <v>1.885</v>
      </c>
      <c r="H34" s="28">
        <f t="shared" si="4"/>
        <v>-31.212747840895272</v>
      </c>
      <c r="I34" s="27">
        <f t="shared" si="5"/>
        <v>146.80276193335337</v>
      </c>
      <c r="J34" s="28">
        <f t="shared" si="6"/>
        <v>0.19056027416417162</v>
      </c>
      <c r="K34" s="27">
        <f t="shared" si="7"/>
        <v>0.26363757641994218</v>
      </c>
      <c r="L34" s="18"/>
    </row>
    <row r="35" spans="1:15">
      <c r="A35" s="16"/>
      <c r="B35" s="11" t="str">
        <f>+'[3]Población Bogotá'!J443</f>
        <v>Valledupar</v>
      </c>
      <c r="C35" s="53">
        <f>+'[3]Población Bogotá'!K443</f>
        <v>3.0026666666666668</v>
      </c>
      <c r="D35" s="53">
        <f>+'[3]Población Bogotá'!L443</f>
        <v>0.7673333333333332</v>
      </c>
      <c r="E35" s="53">
        <f>+'[3]Población Bogotá'!M443</f>
        <v>0.96499999999999997</v>
      </c>
      <c r="F35" s="53">
        <f>+'[3]Población Bogotá'!N443</f>
        <v>4.9743333333333331</v>
      </c>
      <c r="G35" s="54">
        <f>+'[3]Población Bogotá'!O443</f>
        <v>1.7583333333333335</v>
      </c>
      <c r="H35" s="28">
        <f t="shared" si="4"/>
        <v>-64.651879648864167</v>
      </c>
      <c r="I35" s="27">
        <f t="shared" si="5"/>
        <v>415.47495682210706</v>
      </c>
      <c r="J35" s="28">
        <f t="shared" si="6"/>
        <v>0.17775516290291873</v>
      </c>
      <c r="K35" s="27">
        <f t="shared" si="7"/>
        <v>0.47856265088368777</v>
      </c>
      <c r="L35" s="18"/>
    </row>
    <row r="36" spans="1:15">
      <c r="A36" s="16"/>
      <c r="B36" s="11" t="str">
        <f>+'[3]Población Bogotá'!J444</f>
        <v>Florencia</v>
      </c>
      <c r="C36" s="53">
        <f>+'[3]Población Bogotá'!K444</f>
        <v>1.5246666666666666</v>
      </c>
      <c r="D36" s="53">
        <f>+'[3]Población Bogotá'!L444</f>
        <v>0.91833333333333333</v>
      </c>
      <c r="E36" s="53">
        <f>+'[3]Población Bogotá'!M444</f>
        <v>0.246</v>
      </c>
      <c r="F36" s="53">
        <f>+'[3]Población Bogotá'!N444</f>
        <v>0.79733333333333334</v>
      </c>
      <c r="G36" s="54">
        <f>+'[3]Población Bogotá'!O444</f>
        <v>1.0736666666666668</v>
      </c>
      <c r="H36" s="28">
        <f t="shared" si="4"/>
        <v>34.657190635451521</v>
      </c>
      <c r="I36" s="27">
        <f t="shared" si="5"/>
        <v>224.11924119241192</v>
      </c>
      <c r="J36" s="28">
        <f t="shared" si="6"/>
        <v>0.10854016676972536</v>
      </c>
      <c r="K36" s="27">
        <f t="shared" si="7"/>
        <v>7.6708561342476778E-2</v>
      </c>
      <c r="L36" s="18"/>
    </row>
    <row r="37" spans="1:15">
      <c r="A37" s="16"/>
      <c r="B37" s="11" t="str">
        <f>+'[3]Población Bogotá'!J445</f>
        <v>Quibdó</v>
      </c>
      <c r="C37" s="53">
        <f>+'[3]Población Bogotá'!K445</f>
        <v>0.21366666666666667</v>
      </c>
      <c r="D37" s="53">
        <f>+'[3]Población Bogotá'!L445</f>
        <v>0.40566666666666668</v>
      </c>
      <c r="E37" s="53">
        <f>+'[3]Población Bogotá'!M445</f>
        <v>0.31566666666666671</v>
      </c>
      <c r="F37" s="53">
        <f>+'[3]Población Bogotá'!N445</f>
        <v>0.54266666666666663</v>
      </c>
      <c r="G37" s="54">
        <f>+'[3]Población Bogotá'!O445</f>
        <v>0.86699999999999999</v>
      </c>
      <c r="H37" s="28">
        <f t="shared" si="4"/>
        <v>59.766584766584785</v>
      </c>
      <c r="I37" s="27">
        <f t="shared" si="5"/>
        <v>71.911298838437148</v>
      </c>
      <c r="J37" s="28">
        <f t="shared" si="6"/>
        <v>8.76476168171548E-2</v>
      </c>
      <c r="K37" s="27">
        <f t="shared" si="7"/>
        <v>5.2208000779913132E-2</v>
      </c>
      <c r="L37" s="18"/>
    </row>
    <row r="38" spans="1:15">
      <c r="A38" s="16"/>
      <c r="B38" s="11" t="str">
        <f>+'[3]Población Bogotá'!J446</f>
        <v>San Andrés</v>
      </c>
      <c r="C38" s="53">
        <f>+'[3]Población Bogotá'!K446</f>
        <v>0.38</v>
      </c>
      <c r="D38" s="53">
        <f>+'[3]Población Bogotá'!L446</f>
        <v>0.11699999999999999</v>
      </c>
      <c r="E38" s="53">
        <f>+'[3]Población Bogotá'!M446</f>
        <v>0.33</v>
      </c>
      <c r="F38" s="53">
        <f>+'[3]Población Bogotá'!N446</f>
        <v>0.247</v>
      </c>
      <c r="G38" s="54">
        <f>+'[3]Población Bogotá'!O446</f>
        <v>0.28933333333333339</v>
      </c>
      <c r="H38" s="131">
        <f t="shared" si="4"/>
        <v>17.139001349527682</v>
      </c>
      <c r="I38" s="132">
        <f t="shared" si="5"/>
        <v>-25.151515151515159</v>
      </c>
      <c r="J38" s="131">
        <f t="shared" si="6"/>
        <v>2.9249569933598764E-2</v>
      </c>
      <c r="K38" s="132">
        <f t="shared" si="7"/>
        <v>2.3762978241962916E-2</v>
      </c>
      <c r="L38" s="18"/>
      <c r="M38" s="16"/>
    </row>
    <row r="39" spans="1:15" s="11" customFormat="1">
      <c r="A39" s="16"/>
      <c r="C39" s="4"/>
      <c r="D39" s="4"/>
      <c r="E39" s="4"/>
      <c r="F39" s="4"/>
      <c r="G39" s="5"/>
      <c r="H39" s="6" t="str">
        <f t="shared" si="0"/>
        <v/>
      </c>
      <c r="I39" s="8" t="str">
        <f t="shared" ref="I39" si="8">IF(OR(OR(G39=0,F39=0),F39=""),"",(F39/E39-1)*100)</f>
        <v/>
      </c>
      <c r="J39" s="6" t="str">
        <f t="shared" si="1"/>
        <v/>
      </c>
      <c r="K39" s="8" t="str">
        <f t="shared" si="2"/>
        <v/>
      </c>
      <c r="L39" s="18"/>
      <c r="M39" s="16"/>
      <c r="N39" s="60"/>
      <c r="O39" s="60"/>
    </row>
    <row r="40" spans="1:15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  <c r="M40" s="16"/>
    </row>
    <row r="41" spans="1:1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>
      <c r="A47" s="16"/>
      <c r="B47" s="67" t="str">
        <f>+Índice!B49</f>
        <v>Fuente: Departamento Administrativo Nacional de Estadística, Gran Encuesta Integrada de Hogares (GEIH) Marzo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 codeName="Hoja31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54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+'[3]Población Bogotá'!J454</f>
        <v>Colombia</v>
      </c>
      <c r="C13" s="26">
        <f>+'[3]Población Bogotá'!K454</f>
        <v>1072.873</v>
      </c>
      <c r="D13" s="26">
        <f>+'[3]Población Bogotá'!L454</f>
        <v>1016.513</v>
      </c>
      <c r="E13" s="26">
        <f>+'[3]Población Bogotá'!M454</f>
        <v>1259.7936666666667</v>
      </c>
      <c r="F13" s="26">
        <f>+'[3]Población Bogotá'!N454</f>
        <v>1575.6623333333334</v>
      </c>
      <c r="G13" s="26">
        <f>+'[3]Población Bogotá'!O454</f>
        <v>1544.2489999999998</v>
      </c>
      <c r="H13" s="28">
        <f t="shared" ref="H13" si="0">IF(OR(OR(G13=0,F13=0),G13=""),"",(G13/F13-1)*100)</f>
        <v>-1.9936589628869461</v>
      </c>
      <c r="I13" s="27">
        <f>IF(OR(OR(G13=0,F13=0),F13=""),"",(F13/E13-1)*100)</f>
        <v>25.073047676325832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428.76900000000023</v>
      </c>
      <c r="D14" s="25">
        <f>D13-SUM(D15:D38)</f>
        <v>317.38966666666681</v>
      </c>
      <c r="E14" s="25">
        <f>E13-SUM(E15:E38)</f>
        <v>453.97333333333324</v>
      </c>
      <c r="F14" s="25">
        <f>F13-SUM(F15:F38)</f>
        <v>636.06166666666684</v>
      </c>
      <c r="G14" s="26">
        <f>G13-SUM(G15:G38)</f>
        <v>592.35433333333287</v>
      </c>
      <c r="H14" s="28">
        <f t="shared" ref="H14:H38" si="3">IF(OR(OR(G14=0,F14=0),G14=""),"",(G14/F14-1)*100)</f>
        <v>-6.8715559550044603</v>
      </c>
      <c r="I14" s="27">
        <f t="shared" ref="I14:I38" si="4">IF(OR(OR(G14=0,F14=0),F14=""),"",(F14/E14-1)*100)</f>
        <v>40.109918350563966</v>
      </c>
      <c r="J14" s="28">
        <f t="shared" ref="J14:J38" si="5">IF(G14=0,"",G14/$G$13*100)</f>
        <v>38.358731871177056</v>
      </c>
      <c r="K14" s="27">
        <f t="shared" ref="K14:K38" si="6">IF(F14=0,"",F14/$F$13*100)</f>
        <v>40.367891851617117</v>
      </c>
      <c r="L14" s="18"/>
    </row>
    <row r="15" spans="1:15">
      <c r="A15" s="16"/>
      <c r="B15" s="12" t="str">
        <f>+'[3]Población Bogotá'!J455</f>
        <v>Bogotá</v>
      </c>
      <c r="C15" s="99">
        <f>+'[3]Población Bogotá'!K455</f>
        <v>235.25966666666667</v>
      </c>
      <c r="D15" s="99">
        <f>+'[3]Población Bogotá'!L455</f>
        <v>356.76066666666662</v>
      </c>
      <c r="E15" s="99">
        <f>+'[3]Población Bogotá'!M455</f>
        <v>269.79033333333336</v>
      </c>
      <c r="F15" s="99">
        <f>+'[3]Población Bogotá'!N455</f>
        <v>370.71866666666665</v>
      </c>
      <c r="G15" s="99">
        <f>+'[3]Población Bogotá'!O455</f>
        <v>360.34699999999998</v>
      </c>
      <c r="H15" s="48">
        <f t="shared" si="3"/>
        <v>-2.7977190250288664</v>
      </c>
      <c r="I15" s="34">
        <f t="shared" si="4"/>
        <v>37.4099146127054</v>
      </c>
      <c r="J15" s="48">
        <f t="shared" si="5"/>
        <v>23.334773083874431</v>
      </c>
      <c r="K15" s="34">
        <f t="shared" si="6"/>
        <v>23.527798997543254</v>
      </c>
      <c r="L15" s="18"/>
      <c r="N15" s="23" t="s">
        <v>2</v>
      </c>
      <c r="O15" s="32">
        <f>J15</f>
        <v>23.334773083874431</v>
      </c>
    </row>
    <row r="16" spans="1:15">
      <c r="A16" s="16"/>
      <c r="B16" s="11" t="str">
        <f>+'[3]Población Bogotá'!J456</f>
        <v>Medellín</v>
      </c>
      <c r="C16" s="53">
        <f>+'[3]Población Bogotá'!K456</f>
        <v>70.202333333333328</v>
      </c>
      <c r="D16" s="53">
        <f>+'[3]Población Bogotá'!L456</f>
        <v>79.851333333333343</v>
      </c>
      <c r="E16" s="53">
        <f>+'[3]Población Bogotá'!M456</f>
        <v>134.52799999999999</v>
      </c>
      <c r="F16" s="53">
        <f>+'[3]Población Bogotá'!N456</f>
        <v>152.79300000000001</v>
      </c>
      <c r="G16" s="54">
        <f>+'[3]Población Bogotá'!O456</f>
        <v>136.88900000000001</v>
      </c>
      <c r="H16" s="28">
        <f t="shared" si="3"/>
        <v>-10.408853808747775</v>
      </c>
      <c r="I16" s="27">
        <f t="shared" si="4"/>
        <v>13.577099191246432</v>
      </c>
      <c r="J16" s="28">
        <f t="shared" si="5"/>
        <v>8.8644383127332453</v>
      </c>
      <c r="K16" s="27">
        <f t="shared" si="6"/>
        <v>9.6970649591378191</v>
      </c>
      <c r="L16" s="18"/>
      <c r="N16" s="23" t="s">
        <v>12</v>
      </c>
      <c r="O16" s="32">
        <f>100-O15</f>
        <v>76.665226916125562</v>
      </c>
    </row>
    <row r="17" spans="1:12">
      <c r="A17" s="16"/>
      <c r="B17" s="11" t="str">
        <f>+'[3]Población Bogotá'!J457</f>
        <v>Barranquilla</v>
      </c>
      <c r="C17" s="53">
        <f>+'[3]Población Bogotá'!K457</f>
        <v>26.696333333333332</v>
      </c>
      <c r="D17" s="53">
        <f>+'[3]Población Bogotá'!L457</f>
        <v>11.134</v>
      </c>
      <c r="E17" s="53">
        <f>+'[3]Población Bogotá'!M457</f>
        <v>32.322000000000003</v>
      </c>
      <c r="F17" s="53">
        <f>+'[3]Población Bogotá'!N457</f>
        <v>34.905000000000001</v>
      </c>
      <c r="G17" s="54">
        <f>+'[3]Población Bogotá'!O457</f>
        <v>95.64266666666667</v>
      </c>
      <c r="H17" s="28">
        <f t="shared" si="3"/>
        <v>174.0084992598959</v>
      </c>
      <c r="I17" s="27">
        <f t="shared" si="4"/>
        <v>7.9914609244477353</v>
      </c>
      <c r="J17" s="28">
        <f t="shared" si="5"/>
        <v>6.1934744116179896</v>
      </c>
      <c r="K17" s="27">
        <f t="shared" si="6"/>
        <v>2.2152588953597716</v>
      </c>
      <c r="L17" s="18"/>
    </row>
    <row r="18" spans="1:12">
      <c r="A18" s="16"/>
      <c r="B18" s="11" t="str">
        <f>+'[3]Población Bogotá'!J458</f>
        <v>Cali</v>
      </c>
      <c r="C18" s="53">
        <f>+'[3]Población Bogotá'!K458</f>
        <v>82.463999999999999</v>
      </c>
      <c r="D18" s="53">
        <f>+'[3]Población Bogotá'!L458</f>
        <v>75.423999999999992</v>
      </c>
      <c r="E18" s="53">
        <f>+'[3]Población Bogotá'!M458</f>
        <v>125.29733333333333</v>
      </c>
      <c r="F18" s="53">
        <f>+'[3]Población Bogotá'!N458</f>
        <v>95.009</v>
      </c>
      <c r="G18" s="54">
        <f>+'[3]Población Bogotá'!O458</f>
        <v>93.103333333333339</v>
      </c>
      <c r="H18" s="28">
        <f t="shared" si="3"/>
        <v>-2.0057748915014995</v>
      </c>
      <c r="I18" s="27">
        <f t="shared" si="4"/>
        <v>-24.1731667606653</v>
      </c>
      <c r="J18" s="28">
        <f t="shared" si="5"/>
        <v>6.0290363363248636</v>
      </c>
      <c r="K18" s="27">
        <f t="shared" si="6"/>
        <v>6.029781761616861</v>
      </c>
      <c r="L18" s="18"/>
    </row>
    <row r="19" spans="1:12">
      <c r="A19" s="16"/>
      <c r="B19" s="11" t="str">
        <f>+'[3]Población Bogotá'!J459</f>
        <v>Bucaramanga</v>
      </c>
      <c r="C19" s="53">
        <f>+'[3]Población Bogotá'!K459</f>
        <v>17.028333333333332</v>
      </c>
      <c r="D19" s="53">
        <f>+'[3]Población Bogotá'!L459</f>
        <v>16.780666666666669</v>
      </c>
      <c r="E19" s="53">
        <f>+'[3]Población Bogotá'!M459</f>
        <v>38.306666666666672</v>
      </c>
      <c r="F19" s="53">
        <f>+'[3]Población Bogotá'!N459</f>
        <v>53.21</v>
      </c>
      <c r="G19" s="54">
        <f>+'[3]Población Bogotá'!O459</f>
        <v>37.621333333333332</v>
      </c>
      <c r="H19" s="28">
        <f t="shared" si="3"/>
        <v>-29.296498151976447</v>
      </c>
      <c r="I19" s="27">
        <f t="shared" si="4"/>
        <v>38.905325443786978</v>
      </c>
      <c r="J19" s="28">
        <f t="shared" si="5"/>
        <v>2.4362219650673782</v>
      </c>
      <c r="K19" s="27">
        <f t="shared" si="6"/>
        <v>3.3769925747627396</v>
      </c>
      <c r="L19" s="18"/>
    </row>
    <row r="20" spans="1:12">
      <c r="A20" s="16"/>
      <c r="B20" s="11" t="str">
        <f>+'[3]Población Bogotá'!J460</f>
        <v>Ibagué</v>
      </c>
      <c r="C20" s="53">
        <f>+'[3]Población Bogotá'!K460</f>
        <v>28.357333333333333</v>
      </c>
      <c r="D20" s="53">
        <f>+'[3]Población Bogotá'!L460</f>
        <v>22.148</v>
      </c>
      <c r="E20" s="53">
        <f>+'[3]Población Bogotá'!M460</f>
        <v>24.975666666666665</v>
      </c>
      <c r="F20" s="53">
        <f>+'[3]Población Bogotá'!N460</f>
        <v>18.194333333333333</v>
      </c>
      <c r="G20" s="54">
        <f>+'[3]Población Bogotá'!O460</f>
        <v>30.550333333333338</v>
      </c>
      <c r="H20" s="28">
        <f t="shared" si="3"/>
        <v>67.911254419874354</v>
      </c>
      <c r="I20" s="27">
        <f t="shared" si="4"/>
        <v>-27.151761047419487</v>
      </c>
      <c r="J20" s="28">
        <f t="shared" si="5"/>
        <v>1.9783294878826758</v>
      </c>
      <c r="K20" s="27">
        <f t="shared" si="6"/>
        <v>1.1547101779632565</v>
      </c>
      <c r="L20" s="18"/>
    </row>
    <row r="21" spans="1:12">
      <c r="A21" s="16"/>
      <c r="B21" s="11" t="str">
        <f>+'[3]Población Bogotá'!J461</f>
        <v>Cúcuta</v>
      </c>
      <c r="C21" s="53">
        <f>+'[3]Población Bogotá'!K461</f>
        <v>20.607333333333333</v>
      </c>
      <c r="D21" s="53">
        <f>+'[3]Población Bogotá'!L461</f>
        <v>14.487333333333334</v>
      </c>
      <c r="E21" s="53">
        <f>+'[3]Población Bogotá'!M461</f>
        <v>17.465</v>
      </c>
      <c r="F21" s="53">
        <f>+'[3]Población Bogotá'!N461</f>
        <v>29.090666666666664</v>
      </c>
      <c r="G21" s="54">
        <f>+'[3]Población Bogotá'!O461</f>
        <v>28.283333333333335</v>
      </c>
      <c r="H21" s="28">
        <f t="shared" si="3"/>
        <v>-2.7752314602621508</v>
      </c>
      <c r="I21" s="27">
        <f t="shared" si="4"/>
        <v>66.565511976333596</v>
      </c>
      <c r="J21" s="28">
        <f t="shared" si="5"/>
        <v>1.8315267378080438</v>
      </c>
      <c r="K21" s="27">
        <f t="shared" si="6"/>
        <v>1.8462500531522505</v>
      </c>
      <c r="L21" s="18"/>
    </row>
    <row r="22" spans="1:12">
      <c r="A22" s="16"/>
      <c r="B22" s="11" t="str">
        <f>+'[3]Población Bogotá'!J462</f>
        <v>Pereira</v>
      </c>
      <c r="C22" s="53">
        <f>+'[3]Población Bogotá'!K462</f>
        <v>13.357333333333335</v>
      </c>
      <c r="D22" s="53">
        <f>+'[3]Población Bogotá'!L462</f>
        <v>7.9273333333333333</v>
      </c>
      <c r="E22" s="53">
        <f>+'[3]Población Bogotá'!M462</f>
        <v>11.527999999999999</v>
      </c>
      <c r="F22" s="53">
        <f>+'[3]Población Bogotá'!N462</f>
        <v>15.510666666666667</v>
      </c>
      <c r="G22" s="54">
        <f>+'[3]Población Bogotá'!O462</f>
        <v>17.384333333333334</v>
      </c>
      <c r="H22" s="28">
        <f t="shared" si="3"/>
        <v>12.079859021748485</v>
      </c>
      <c r="I22" s="27">
        <f t="shared" si="4"/>
        <v>34.547767753874645</v>
      </c>
      <c r="J22" s="28">
        <f t="shared" si="5"/>
        <v>1.1257467761567814</v>
      </c>
      <c r="K22" s="27">
        <f t="shared" si="6"/>
        <v>0.9843902680502401</v>
      </c>
      <c r="L22" s="18"/>
    </row>
    <row r="23" spans="1:12">
      <c r="A23" s="16"/>
      <c r="B23" s="11" t="str">
        <f>+'[3]Población Bogotá'!J463</f>
        <v>Manizales</v>
      </c>
      <c r="C23" s="53">
        <f>+'[3]Población Bogotá'!K463</f>
        <v>11.151666666666666</v>
      </c>
      <c r="D23" s="53">
        <f>+'[3]Población Bogotá'!L463</f>
        <v>8.0640000000000001</v>
      </c>
      <c r="E23" s="53">
        <f>+'[3]Población Bogotá'!M463</f>
        <v>14.610666666666667</v>
      </c>
      <c r="F23" s="53">
        <f>+'[3]Población Bogotá'!N463</f>
        <v>14.755000000000001</v>
      </c>
      <c r="G23" s="54">
        <f>+'[3]Población Bogotá'!O463</f>
        <v>16.849</v>
      </c>
      <c r="H23" s="28">
        <f t="shared" si="3"/>
        <v>14.191799390037275</v>
      </c>
      <c r="I23" s="27">
        <f t="shared" si="4"/>
        <v>0.98786274867677104</v>
      </c>
      <c r="J23" s="28">
        <f t="shared" si="5"/>
        <v>1.0910805187505384</v>
      </c>
      <c r="K23" s="27">
        <f t="shared" si="6"/>
        <v>0.93643160008690529</v>
      </c>
      <c r="L23" s="18"/>
    </row>
    <row r="24" spans="1:12">
      <c r="A24" s="16"/>
      <c r="B24" s="11" t="str">
        <f>+'[3]Población Bogotá'!J464</f>
        <v>Villavicencio</v>
      </c>
      <c r="C24" s="53">
        <f>+'[3]Población Bogotá'!K464</f>
        <v>12.374333333333333</v>
      </c>
      <c r="D24" s="53">
        <f>+'[3]Población Bogotá'!L464</f>
        <v>12.169666666666666</v>
      </c>
      <c r="E24" s="53">
        <f>+'[3]Población Bogotá'!M464</f>
        <v>19.897666666666666</v>
      </c>
      <c r="F24" s="53">
        <f>+'[3]Población Bogotá'!N464</f>
        <v>13.534666666666666</v>
      </c>
      <c r="G24" s="54">
        <f>+'[3]Población Bogotá'!O464</f>
        <v>16.766999999999999</v>
      </c>
      <c r="H24" s="28">
        <f t="shared" si="3"/>
        <v>23.881883558270122</v>
      </c>
      <c r="I24" s="27">
        <f t="shared" si="4"/>
        <v>-31.978623959258201</v>
      </c>
      <c r="J24" s="28">
        <f t="shared" si="5"/>
        <v>1.085770494266145</v>
      </c>
      <c r="K24" s="27">
        <f t="shared" si="6"/>
        <v>0.85898268812670731</v>
      </c>
      <c r="L24" s="18"/>
    </row>
    <row r="25" spans="1:12">
      <c r="A25" s="16"/>
      <c r="B25" s="11" t="str">
        <f>+'[3]Población Bogotá'!J465</f>
        <v>Neiva</v>
      </c>
      <c r="C25" s="53">
        <f>+'[3]Población Bogotá'!K465</f>
        <v>13.139000000000001</v>
      </c>
      <c r="D25" s="53">
        <f>+'[3]Población Bogotá'!L465</f>
        <v>12.804333333333332</v>
      </c>
      <c r="E25" s="53">
        <f>+'[3]Población Bogotá'!M465</f>
        <v>18.206333333333333</v>
      </c>
      <c r="F25" s="53">
        <f>+'[3]Población Bogotá'!N465</f>
        <v>19.334666666666667</v>
      </c>
      <c r="G25" s="54">
        <f>+'[3]Población Bogotá'!O465</f>
        <v>16.389666666666667</v>
      </c>
      <c r="H25" s="28">
        <f t="shared" si="3"/>
        <v>-15.231708158058066</v>
      </c>
      <c r="I25" s="27">
        <f t="shared" si="4"/>
        <v>6.1974770684194214</v>
      </c>
      <c r="J25" s="28">
        <f t="shared" si="5"/>
        <v>1.0613357474517819</v>
      </c>
      <c r="K25" s="27">
        <f t="shared" si="6"/>
        <v>1.2270818599670359</v>
      </c>
      <c r="L25" s="18"/>
    </row>
    <row r="26" spans="1:12">
      <c r="A26" s="16"/>
      <c r="B26" s="11" t="str">
        <f>+'[3]Población Bogotá'!J466</f>
        <v>Armenia</v>
      </c>
      <c r="C26" s="53">
        <f>+'[3]Población Bogotá'!K466</f>
        <v>7.742</v>
      </c>
      <c r="D26" s="53">
        <f>+'[3]Población Bogotá'!L466</f>
        <v>5.0963333333333329</v>
      </c>
      <c r="E26" s="53">
        <f>+'[3]Población Bogotá'!M466</f>
        <v>9.5636666666666681</v>
      </c>
      <c r="F26" s="53">
        <f>+'[3]Población Bogotá'!N466</f>
        <v>12.5</v>
      </c>
      <c r="G26" s="54">
        <f>+'[3]Población Bogotá'!O466</f>
        <v>15.614666666666666</v>
      </c>
      <c r="H26" s="28">
        <f t="shared" si="3"/>
        <v>24.917333333333325</v>
      </c>
      <c r="I26" s="27">
        <f t="shared" si="4"/>
        <v>30.703007911888736</v>
      </c>
      <c r="J26" s="28">
        <f t="shared" si="5"/>
        <v>1.0111495404346493</v>
      </c>
      <c r="K26" s="27">
        <f t="shared" si="6"/>
        <v>0.7933171806903635</v>
      </c>
      <c r="L26" s="18"/>
    </row>
    <row r="27" spans="1:12">
      <c r="A27" s="16"/>
      <c r="B27" s="11" t="str">
        <f>+'[3]Población Bogotá'!J467</f>
        <v>Pasto</v>
      </c>
      <c r="C27" s="53">
        <f>+'[3]Población Bogotá'!K467</f>
        <v>10.600333333333333</v>
      </c>
      <c r="D27" s="53">
        <f>+'[3]Población Bogotá'!L467</f>
        <v>7.7836666666666661</v>
      </c>
      <c r="E27" s="53">
        <f>+'[3]Población Bogotá'!M467</f>
        <v>12.258666666666665</v>
      </c>
      <c r="F27" s="53">
        <f>+'[3]Población Bogotá'!N467</f>
        <v>14.437333333333333</v>
      </c>
      <c r="G27" s="54">
        <f>+'[3]Población Bogotá'!O467</f>
        <v>15.19</v>
      </c>
      <c r="H27" s="28">
        <f t="shared" si="3"/>
        <v>5.2133357960842286</v>
      </c>
      <c r="I27" s="27">
        <f t="shared" si="4"/>
        <v>17.772460300195792</v>
      </c>
      <c r="J27" s="28">
        <f t="shared" si="5"/>
        <v>0.98364965753579903</v>
      </c>
      <c r="K27" s="27">
        <f t="shared" si="6"/>
        <v>0.91627076613496083</v>
      </c>
      <c r="L27" s="18"/>
    </row>
    <row r="28" spans="1:12">
      <c r="A28" s="16"/>
      <c r="B28" s="11" t="str">
        <f>+'[3]Población Bogotá'!J468</f>
        <v>Valledupar</v>
      </c>
      <c r="C28" s="53">
        <f>+'[3]Población Bogotá'!K468</f>
        <v>12.973666666666666</v>
      </c>
      <c r="D28" s="53">
        <f>+'[3]Población Bogotá'!L468</f>
        <v>8.2883333333333322</v>
      </c>
      <c r="E28" s="53">
        <f>+'[3]Población Bogotá'!M468</f>
        <v>14.544666666666666</v>
      </c>
      <c r="F28" s="53">
        <f>+'[3]Población Bogotá'!N468</f>
        <v>21.185999999999996</v>
      </c>
      <c r="G28" s="54">
        <f>+'[3]Población Bogotá'!O468</f>
        <v>12.015333333333333</v>
      </c>
      <c r="H28" s="28">
        <f t="shared" si="3"/>
        <v>-43.286447024764776</v>
      </c>
      <c r="I28" s="27">
        <f t="shared" si="4"/>
        <v>45.661640005500281</v>
      </c>
      <c r="J28" s="28">
        <f t="shared" si="5"/>
        <v>0.77806968522131692</v>
      </c>
      <c r="K28" s="27">
        <f t="shared" si="6"/>
        <v>1.3445774232084833</v>
      </c>
      <c r="L28" s="18"/>
    </row>
    <row r="29" spans="1:12">
      <c r="A29" s="16"/>
      <c r="B29" s="11" t="str">
        <f>+'[3]Población Bogotá'!J469</f>
        <v>Cartagena</v>
      </c>
      <c r="C29" s="53">
        <f>+'[3]Población Bogotá'!K469</f>
        <v>25.162333333333336</v>
      </c>
      <c r="D29" s="53">
        <f>+'[3]Población Bogotá'!L469</f>
        <v>12.068</v>
      </c>
      <c r="E29" s="53">
        <f>+'[3]Población Bogotá'!M469</f>
        <v>10.989333333333335</v>
      </c>
      <c r="F29" s="53">
        <f>+'[3]Población Bogotá'!N469</f>
        <v>17.739666666666668</v>
      </c>
      <c r="G29" s="54">
        <f>+'[3]Población Bogotá'!O469</f>
        <v>11.003</v>
      </c>
      <c r="H29" s="28">
        <f t="shared" si="3"/>
        <v>-37.975159247637123</v>
      </c>
      <c r="I29" s="27">
        <f t="shared" si="4"/>
        <v>61.426231497209407</v>
      </c>
      <c r="J29" s="28">
        <f t="shared" si="5"/>
        <v>0.71251462685098066</v>
      </c>
      <c r="K29" s="27">
        <f t="shared" si="6"/>
        <v>1.1258545877109456</v>
      </c>
      <c r="L29" s="18"/>
    </row>
    <row r="30" spans="1:12">
      <c r="A30" s="16"/>
      <c r="B30" s="11" t="str">
        <f>+'[3]Población Bogotá'!J470</f>
        <v>Sincelejo</v>
      </c>
      <c r="C30" s="53">
        <f>+'[3]Población Bogotá'!K470</f>
        <v>8.5843333333333334</v>
      </c>
      <c r="D30" s="53">
        <f>+'[3]Población Bogotá'!L470</f>
        <v>5.5796666666666654</v>
      </c>
      <c r="E30" s="53">
        <f>+'[3]Población Bogotá'!M470</f>
        <v>4.1073333333333339</v>
      </c>
      <c r="F30" s="53">
        <f>+'[3]Población Bogotá'!N470</f>
        <v>11.482999999999999</v>
      </c>
      <c r="G30" s="54">
        <f>+'[3]Población Bogotá'!O470</f>
        <v>10.653333333333334</v>
      </c>
      <c r="H30" s="28">
        <f t="shared" si="3"/>
        <v>-7.2251734448024463</v>
      </c>
      <c r="I30" s="27">
        <f t="shared" si="4"/>
        <v>179.57312124655084</v>
      </c>
      <c r="J30" s="28">
        <f t="shared" si="5"/>
        <v>0.68987147366346591</v>
      </c>
      <c r="K30" s="27">
        <f t="shared" si="6"/>
        <v>0.72877289486939556</v>
      </c>
      <c r="L30" s="18"/>
    </row>
    <row r="31" spans="1:12">
      <c r="A31" s="16"/>
      <c r="B31" s="11" t="str">
        <f>+'[3]Población Bogotá'!J471</f>
        <v>Popayán</v>
      </c>
      <c r="C31" s="53">
        <f>+'[3]Población Bogotá'!K471</f>
        <v>10.702</v>
      </c>
      <c r="D31" s="53">
        <f>+'[3]Población Bogotá'!L471</f>
        <v>6.4993333333333334</v>
      </c>
      <c r="E31" s="53">
        <f>+'[3]Población Bogotá'!M471</f>
        <v>12.581333333333333</v>
      </c>
      <c r="F31" s="53">
        <f>+'[3]Población Bogotá'!N471</f>
        <v>12.024666666666667</v>
      </c>
      <c r="G31" s="54">
        <f>+'[3]Población Bogotá'!O471</f>
        <v>7.4186666666666667</v>
      </c>
      <c r="H31" s="28">
        <f t="shared" si="3"/>
        <v>-38.304596108000219</v>
      </c>
      <c r="I31" s="27">
        <f t="shared" si="4"/>
        <v>-4.4245442984315435</v>
      </c>
      <c r="J31" s="28">
        <f t="shared" si="5"/>
        <v>0.48040611757991541</v>
      </c>
      <c r="K31" s="27">
        <f t="shared" si="6"/>
        <v>0.7631499726993114</v>
      </c>
      <c r="L31" s="18"/>
    </row>
    <row r="32" spans="1:12">
      <c r="A32" s="16"/>
      <c r="B32" s="11" t="str">
        <f>+'[3]Población Bogotá'!J472</f>
        <v>Riohacha</v>
      </c>
      <c r="C32" s="53">
        <f>+'[3]Población Bogotá'!K472</f>
        <v>6.8286666666666669</v>
      </c>
      <c r="D32" s="53">
        <f>+'[3]Población Bogotá'!L472</f>
        <v>6.3260000000000005</v>
      </c>
      <c r="E32" s="53">
        <f>+'[3]Población Bogotá'!M472</f>
        <v>7.2236666666666665</v>
      </c>
      <c r="F32" s="53">
        <f>+'[3]Población Bogotá'!N472</f>
        <v>6.4030000000000014</v>
      </c>
      <c r="G32" s="54">
        <f>+'[3]Población Bogotá'!O472</f>
        <v>6.8883333333333328</v>
      </c>
      <c r="H32" s="28">
        <f t="shared" si="3"/>
        <v>7.5797803113123674</v>
      </c>
      <c r="I32" s="27">
        <f t="shared" si="4"/>
        <v>-11.360804762124477</v>
      </c>
      <c r="J32" s="28">
        <f t="shared" si="5"/>
        <v>0.44606364215442806</v>
      </c>
      <c r="K32" s="27">
        <f t="shared" si="6"/>
        <v>0.40636879263683195</v>
      </c>
      <c r="L32" s="18"/>
    </row>
    <row r="33" spans="1:14">
      <c r="A33" s="16"/>
      <c r="B33" s="11" t="str">
        <f>+'[3]Población Bogotá'!J473</f>
        <v>Montería</v>
      </c>
      <c r="C33" s="53">
        <f>+'[3]Población Bogotá'!K473</f>
        <v>7.3666666666666671</v>
      </c>
      <c r="D33" s="53">
        <f>+'[3]Población Bogotá'!L473</f>
        <v>9.8196666666666648</v>
      </c>
      <c r="E33" s="53">
        <f>+'[3]Población Bogotá'!M473</f>
        <v>5.4656666666666665</v>
      </c>
      <c r="F33" s="53">
        <f>+'[3]Población Bogotá'!N473</f>
        <v>9.8373333333333335</v>
      </c>
      <c r="G33" s="54">
        <f>+'[3]Población Bogotá'!O473</f>
        <v>6.7776666666666658</v>
      </c>
      <c r="H33" s="28">
        <f t="shared" si="3"/>
        <v>-31.102602331255092</v>
      </c>
      <c r="I33" s="27">
        <f t="shared" si="4"/>
        <v>79.984143440873339</v>
      </c>
      <c r="J33" s="28">
        <f t="shared" si="5"/>
        <v>0.43889726764703535</v>
      </c>
      <c r="K33" s="27">
        <f t="shared" si="6"/>
        <v>0.62433004364090694</v>
      </c>
      <c r="L33" s="18"/>
    </row>
    <row r="34" spans="1:14">
      <c r="A34" s="16"/>
      <c r="B34" s="11" t="str">
        <f>+'[3]Población Bogotá'!J474</f>
        <v>Santa Marta</v>
      </c>
      <c r="C34" s="53">
        <f>+'[3]Población Bogotá'!K474</f>
        <v>16.039666666666665</v>
      </c>
      <c r="D34" s="53">
        <f>+'[3]Población Bogotá'!L474</f>
        <v>11.129</v>
      </c>
      <c r="E34" s="53">
        <f>+'[3]Población Bogotá'!M474</f>
        <v>15.160666666666666</v>
      </c>
      <c r="F34" s="53">
        <f>+'[3]Población Bogotá'!N474</f>
        <v>5.9903333333333331</v>
      </c>
      <c r="G34" s="54">
        <f>+'[3]Población Bogotá'!O474</f>
        <v>6.6</v>
      </c>
      <c r="H34" s="28">
        <f t="shared" si="3"/>
        <v>10.177508207667918</v>
      </c>
      <c r="I34" s="27">
        <f t="shared" si="4"/>
        <v>-60.487665450068164</v>
      </c>
      <c r="J34" s="28">
        <f t="shared" si="5"/>
        <v>0.42739221459751636</v>
      </c>
      <c r="K34" s="27">
        <f t="shared" si="6"/>
        <v>0.38017874811164065</v>
      </c>
      <c r="L34" s="18"/>
    </row>
    <row r="35" spans="1:14">
      <c r="A35" s="16"/>
      <c r="B35" s="11" t="str">
        <f>+'[3]Población Bogotá'!J475</f>
        <v>Tunja</v>
      </c>
      <c r="C35" s="53">
        <f>+'[3]Población Bogotá'!K475</f>
        <v>3.1929999999999996</v>
      </c>
      <c r="D35" s="53">
        <f>+'[3]Población Bogotá'!L475</f>
        <v>5.1740000000000004</v>
      </c>
      <c r="E35" s="53">
        <f>+'[3]Población Bogotá'!M475</f>
        <v>3.5893333333333337</v>
      </c>
      <c r="F35" s="53">
        <f>+'[3]Población Bogotá'!N475</f>
        <v>7.2106666666666657</v>
      </c>
      <c r="G35" s="54">
        <f>+'[3]Población Bogotá'!O475</f>
        <v>5.8306666666666658</v>
      </c>
      <c r="H35" s="28">
        <f t="shared" si="3"/>
        <v>-19.13831360946746</v>
      </c>
      <c r="I35" s="27">
        <f t="shared" si="4"/>
        <v>100.89153046062403</v>
      </c>
      <c r="J35" s="28">
        <f t="shared" si="5"/>
        <v>0.37757296049190686</v>
      </c>
      <c r="K35" s="27">
        <f t="shared" si="6"/>
        <v>0.45762766007183847</v>
      </c>
      <c r="L35" s="18"/>
    </row>
    <row r="36" spans="1:14">
      <c r="A36" s="16"/>
      <c r="B36" s="11" t="str">
        <f>+'[3]Población Bogotá'!J476</f>
        <v>Florencia</v>
      </c>
      <c r="C36" s="53">
        <f>+'[3]Población Bogotá'!K476</f>
        <v>2.5903333333333332</v>
      </c>
      <c r="D36" s="53">
        <f>+'[3]Población Bogotá'!L476</f>
        <v>1.8376666666666666</v>
      </c>
      <c r="E36" s="53">
        <f>+'[3]Población Bogotá'!M476</f>
        <v>1.147</v>
      </c>
      <c r="F36" s="53">
        <f>+'[3]Población Bogotá'!N476</f>
        <v>0.7576666666666666</v>
      </c>
      <c r="G36" s="54">
        <f>+'[3]Población Bogotá'!O476</f>
        <v>1.9019999999999999</v>
      </c>
      <c r="H36" s="28">
        <f t="shared" si="3"/>
        <v>151.03387593488785</v>
      </c>
      <c r="I36" s="27">
        <f t="shared" si="4"/>
        <v>-33.943621040395243</v>
      </c>
      <c r="J36" s="28">
        <f t="shared" si="5"/>
        <v>0.12316666547946607</v>
      </c>
      <c r="K36" s="27">
        <f t="shared" si="6"/>
        <v>4.8085598712245235E-2</v>
      </c>
      <c r="L36" s="18"/>
    </row>
    <row r="37" spans="1:14">
      <c r="A37" s="16"/>
      <c r="B37" s="11" t="str">
        <f>+'[3]Población Bogotá'!J477</f>
        <v>Quibdó</v>
      </c>
      <c r="C37" s="53">
        <f>+'[3]Población Bogotá'!K477</f>
        <v>1.0626666666666666</v>
      </c>
      <c r="D37" s="53">
        <f>+'[3]Población Bogotá'!L477</f>
        <v>1.6813333333333331</v>
      </c>
      <c r="E37" s="53">
        <f>+'[3]Población Bogotá'!M477</f>
        <v>1.7613333333333332</v>
      </c>
      <c r="F37" s="53">
        <f>+'[3]Población Bogotá'!N477</f>
        <v>2.3279999999999998</v>
      </c>
      <c r="G37" s="54">
        <f>+'[3]Población Bogotá'!O477</f>
        <v>1.8559999999999999</v>
      </c>
      <c r="H37" s="28">
        <f t="shared" si="3"/>
        <v>-20.274914089347085</v>
      </c>
      <c r="I37" s="27">
        <f t="shared" si="4"/>
        <v>32.172596517789565</v>
      </c>
      <c r="J37" s="28">
        <f t="shared" si="5"/>
        <v>0.12018787125651369</v>
      </c>
      <c r="K37" s="27">
        <f t="shared" si="6"/>
        <v>0.14774739173177331</v>
      </c>
      <c r="L37" s="18"/>
    </row>
    <row r="38" spans="1:14">
      <c r="A38" s="16"/>
      <c r="B38" s="11" t="str">
        <f>+'[3]Población Bogotá'!J478</f>
        <v>San Andrés</v>
      </c>
      <c r="C38" s="53">
        <f>+'[3]Población Bogotá'!K478</f>
        <v>0.6206666666666667</v>
      </c>
      <c r="D38" s="53">
        <f>+'[3]Población Bogotá'!L478</f>
        <v>0.28899999999999998</v>
      </c>
      <c r="E38" s="53">
        <f>+'[3]Población Bogotá'!M478</f>
        <v>0.5</v>
      </c>
      <c r="F38" s="53">
        <f>+'[3]Población Bogotá'!N478</f>
        <v>0.64733333333333343</v>
      </c>
      <c r="G38" s="54">
        <f>+'[3]Población Bogotá'!O478</f>
        <v>0.318</v>
      </c>
      <c r="H38" s="28">
        <f t="shared" si="3"/>
        <v>-50.875386199794036</v>
      </c>
      <c r="I38" s="27">
        <f t="shared" si="4"/>
        <v>29.466666666666686</v>
      </c>
      <c r="J38" s="28">
        <f t="shared" si="5"/>
        <v>2.0592533976062151E-2</v>
      </c>
      <c r="K38" s="27">
        <f t="shared" si="6"/>
        <v>4.1083252397351638E-2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67" t="str">
        <f>+Índice!B49</f>
        <v>Fuente: Departamento Administrativo Nacional de Estadística, Gran Encuesta Integrada de Hogares (GEIH) Marzo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 codeName="Hoja32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55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1" t="str">
        <f>+'[3]Población Bogotá'!J486</f>
        <v>Colombia</v>
      </c>
      <c r="C13" s="25">
        <f>+'[3]Población Bogotá'!K486</f>
        <v>1598.5836666666667</v>
      </c>
      <c r="D13" s="25">
        <f>+'[3]Población Bogotá'!L486</f>
        <v>1576.9966666666667</v>
      </c>
      <c r="E13" s="25">
        <f>+'[3]Población Bogotá'!M486</f>
        <v>2003.0033333333333</v>
      </c>
      <c r="F13" s="25">
        <f>+'[3]Población Bogotá'!N486</f>
        <v>2396.4543333333331</v>
      </c>
      <c r="G13" s="26">
        <f>+'[3]Población Bogotá'!O486</f>
        <v>2289.018</v>
      </c>
      <c r="H13" s="28">
        <f t="shared" ref="H13" si="0">IF(OR(OR(G13=0,F13=0),G13=""),"",(G13/F13-1)*100)</f>
        <v>-4.4831371012981176</v>
      </c>
      <c r="I13" s="27">
        <f>IF(OR(OR(G13=0,F13=0),F13=""),"",(F13/E13-1)*100)</f>
        <v>19.643052682555016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695.0813333333333</v>
      </c>
      <c r="D14" s="25">
        <f>D13-SUM(D15:D38)</f>
        <v>552.19599999999991</v>
      </c>
      <c r="E14" s="25">
        <f>E13-SUM(E15:E38)</f>
        <v>836.13833333333378</v>
      </c>
      <c r="F14" s="25">
        <f>F13-SUM(F15:F38)</f>
        <v>1056.6856666666667</v>
      </c>
      <c r="G14" s="26">
        <f>G13-SUM(G15:G38)</f>
        <v>951.04633333333345</v>
      </c>
      <c r="H14" s="28">
        <f t="shared" ref="H14:H38" si="3">IF(OR(OR(G14=0,F14=0),G14=""),"",(G14/F14-1)*100)</f>
        <v>-9.9972334882306502</v>
      </c>
      <c r="I14" s="27">
        <f t="shared" ref="I14:I38" si="4">IF(OR(OR(G14=0,F14=0),F14=""),"",(F14/E14-1)*100)</f>
        <v>26.376895370183906</v>
      </c>
      <c r="J14" s="28">
        <f t="shared" ref="J14:J38" si="5">IF(G14=0,"",G14/$G$13*100)</f>
        <v>41.548224318608831</v>
      </c>
      <c r="K14" s="27">
        <f t="shared" ref="K14:K38" si="6">IF(F14=0,"",F14/$F$13*100)</f>
        <v>44.093711779471981</v>
      </c>
      <c r="L14" s="18"/>
    </row>
    <row r="15" spans="1:15">
      <c r="A15" s="16"/>
      <c r="B15" s="12" t="str">
        <f>+'[3]Población Bogotá'!J487</f>
        <v>Bogotá</v>
      </c>
      <c r="C15" s="99">
        <f>+'[3]Población Bogotá'!K487</f>
        <v>278.423</v>
      </c>
      <c r="D15" s="99">
        <f>+'[3]Población Bogotá'!L487</f>
        <v>442.77133333333336</v>
      </c>
      <c r="E15" s="99">
        <f>+'[3]Población Bogotá'!M487</f>
        <v>327.05833333333334</v>
      </c>
      <c r="F15" s="99">
        <f>+'[3]Población Bogotá'!N487</f>
        <v>469.85399999999998</v>
      </c>
      <c r="G15" s="99">
        <f>+'[3]Población Bogotá'!O487</f>
        <v>481.35133333333334</v>
      </c>
      <c r="H15" s="48">
        <f t="shared" si="3"/>
        <v>2.4470012670602781</v>
      </c>
      <c r="I15" s="34">
        <f t="shared" si="4"/>
        <v>43.660611002114806</v>
      </c>
      <c r="J15" s="48">
        <f t="shared" si="5"/>
        <v>21.028726437858214</v>
      </c>
      <c r="K15" s="34">
        <f t="shared" si="6"/>
        <v>19.606215460257051</v>
      </c>
      <c r="L15" s="18"/>
      <c r="N15" s="23" t="s">
        <v>2</v>
      </c>
      <c r="O15" s="32">
        <f>J15</f>
        <v>21.028726437858214</v>
      </c>
    </row>
    <row r="16" spans="1:15">
      <c r="A16" s="16"/>
      <c r="B16" s="11" t="str">
        <f>+'[3]Población Bogotá'!J488</f>
        <v>Medellín</v>
      </c>
      <c r="C16" s="53">
        <f>+'[3]Población Bogotá'!K488</f>
        <v>107.66500000000001</v>
      </c>
      <c r="D16" s="53">
        <f>+'[3]Población Bogotá'!L488</f>
        <v>137.36433333333335</v>
      </c>
      <c r="E16" s="53">
        <f>+'[3]Población Bogotá'!M488</f>
        <v>199.41266666666664</v>
      </c>
      <c r="F16" s="53">
        <f>+'[3]Población Bogotá'!N488</f>
        <v>193.42033333333333</v>
      </c>
      <c r="G16" s="54">
        <f>+'[3]Población Bogotá'!O488</f>
        <v>186.95733333333331</v>
      </c>
      <c r="H16" s="28">
        <f t="shared" si="3"/>
        <v>-3.3414273921563042</v>
      </c>
      <c r="I16" s="27">
        <f t="shared" si="4"/>
        <v>-3.0049913245229987</v>
      </c>
      <c r="J16" s="28">
        <f t="shared" si="5"/>
        <v>8.1675781201079811</v>
      </c>
      <c r="K16" s="27">
        <f t="shared" si="6"/>
        <v>8.0711044914549461</v>
      </c>
      <c r="L16" s="18"/>
      <c r="N16" s="23" t="s">
        <v>12</v>
      </c>
      <c r="O16" s="32">
        <f>100-O15</f>
        <v>78.971273562141789</v>
      </c>
    </row>
    <row r="17" spans="1:12">
      <c r="A17" s="16"/>
      <c r="B17" s="11" t="str">
        <f>+'[3]Población Bogotá'!J489</f>
        <v>Cali</v>
      </c>
      <c r="C17" s="53">
        <f>+'[3]Población Bogotá'!K489</f>
        <v>128.745</v>
      </c>
      <c r="D17" s="53">
        <f>+'[3]Población Bogotá'!L489</f>
        <v>100.431</v>
      </c>
      <c r="E17" s="53">
        <f>+'[3]Población Bogotá'!M489</f>
        <v>173.52566666666667</v>
      </c>
      <c r="F17" s="53">
        <f>+'[3]Población Bogotá'!N489</f>
        <v>142.63766666666666</v>
      </c>
      <c r="G17" s="54">
        <f>+'[3]Población Bogotá'!O489</f>
        <v>127.00966666666666</v>
      </c>
      <c r="H17" s="28">
        <f t="shared" si="3"/>
        <v>-10.956432732821863</v>
      </c>
      <c r="I17" s="27">
        <f t="shared" si="4"/>
        <v>-17.800248570336375</v>
      </c>
      <c r="J17" s="28">
        <f t="shared" si="5"/>
        <v>5.5486530322901197</v>
      </c>
      <c r="K17" s="27">
        <f t="shared" si="6"/>
        <v>5.9520294078905183</v>
      </c>
      <c r="L17" s="18"/>
    </row>
    <row r="18" spans="1:12">
      <c r="A18" s="16"/>
      <c r="B18" s="11" t="str">
        <f>+'[3]Población Bogotá'!J490</f>
        <v>Barranquilla</v>
      </c>
      <c r="C18" s="53">
        <f>+'[3]Población Bogotá'!K490</f>
        <v>46.252333333333333</v>
      </c>
      <c r="D18" s="53">
        <f>+'[3]Población Bogotá'!L490</f>
        <v>31.919</v>
      </c>
      <c r="E18" s="53">
        <f>+'[3]Población Bogotá'!M490</f>
        <v>46.06733333333333</v>
      </c>
      <c r="F18" s="53">
        <f>+'[3]Población Bogotá'!N490</f>
        <v>73.418333333333337</v>
      </c>
      <c r="G18" s="54">
        <f>+'[3]Población Bogotá'!O490</f>
        <v>105.17533333333334</v>
      </c>
      <c r="H18" s="28">
        <f t="shared" si="3"/>
        <v>43.254863680733699</v>
      </c>
      <c r="I18" s="27">
        <f t="shared" si="4"/>
        <v>59.371789120273235</v>
      </c>
      <c r="J18" s="28">
        <f t="shared" si="5"/>
        <v>4.5947796536913801</v>
      </c>
      <c r="K18" s="27">
        <f t="shared" si="6"/>
        <v>3.0636233001449504</v>
      </c>
      <c r="L18" s="18"/>
    </row>
    <row r="19" spans="1:12">
      <c r="A19" s="16"/>
      <c r="B19" s="11" t="str">
        <f>+'[3]Población Bogotá'!J491</f>
        <v>Bucaramanga</v>
      </c>
      <c r="C19" s="53">
        <f>+'[3]Población Bogotá'!K491</f>
        <v>26.15733333333333</v>
      </c>
      <c r="D19" s="53">
        <f>+'[3]Población Bogotá'!L491</f>
        <v>19.195333333333334</v>
      </c>
      <c r="E19" s="53">
        <f>+'[3]Población Bogotá'!M491</f>
        <v>49.37766666666667</v>
      </c>
      <c r="F19" s="53">
        <f>+'[3]Población Bogotá'!N491</f>
        <v>68.590333333333334</v>
      </c>
      <c r="G19" s="54">
        <f>+'[3]Población Bogotá'!O491</f>
        <v>65.002333333333326</v>
      </c>
      <c r="H19" s="28">
        <f t="shared" si="3"/>
        <v>-5.2310578264187058</v>
      </c>
      <c r="I19" s="27">
        <f t="shared" si="4"/>
        <v>38.909628509515095</v>
      </c>
      <c r="J19" s="28">
        <f t="shared" si="5"/>
        <v>2.8397475831703085</v>
      </c>
      <c r="K19" s="27">
        <f t="shared" si="6"/>
        <v>2.8621589979529483</v>
      </c>
      <c r="L19" s="18"/>
    </row>
    <row r="20" spans="1:12">
      <c r="A20" s="16"/>
      <c r="B20" s="11" t="str">
        <f>+'[3]Población Bogotá'!J492</f>
        <v>Ibagué</v>
      </c>
      <c r="C20" s="53">
        <f>+'[3]Población Bogotá'!K492</f>
        <v>40.591999999999999</v>
      </c>
      <c r="D20" s="53">
        <f>+'[3]Población Bogotá'!L492</f>
        <v>37.36033333333333</v>
      </c>
      <c r="E20" s="53">
        <f>+'[3]Población Bogotá'!M492</f>
        <v>38.788666666666664</v>
      </c>
      <c r="F20" s="53">
        <f>+'[3]Población Bogotá'!N492</f>
        <v>32.575333333333333</v>
      </c>
      <c r="G20" s="54">
        <f>+'[3]Población Bogotá'!O492</f>
        <v>44.120333333333328</v>
      </c>
      <c r="H20" s="28">
        <f t="shared" si="3"/>
        <v>35.440926672533401</v>
      </c>
      <c r="I20" s="27">
        <f t="shared" si="4"/>
        <v>-16.018424625749784</v>
      </c>
      <c r="J20" s="28">
        <f t="shared" si="5"/>
        <v>1.9274786538739899</v>
      </c>
      <c r="K20" s="27">
        <f t="shared" si="6"/>
        <v>1.3593137528317878</v>
      </c>
      <c r="L20" s="18"/>
    </row>
    <row r="21" spans="1:12">
      <c r="A21" s="16"/>
      <c r="B21" s="11" t="str">
        <f>+'[3]Población Bogotá'!J493</f>
        <v>Cúcuta</v>
      </c>
      <c r="C21" s="53">
        <f>+'[3]Población Bogotá'!K493</f>
        <v>29.013999999999999</v>
      </c>
      <c r="D21" s="53">
        <f>+'[3]Población Bogotá'!L493</f>
        <v>25.598333333333333</v>
      </c>
      <c r="E21" s="53">
        <f>+'[3]Población Bogotá'!M493</f>
        <v>29.412333333333336</v>
      </c>
      <c r="F21" s="53">
        <f>+'[3]Población Bogotá'!N493</f>
        <v>38.423333333333339</v>
      </c>
      <c r="G21" s="54">
        <f>+'[3]Población Bogotá'!O493</f>
        <v>40.054000000000002</v>
      </c>
      <c r="H21" s="28">
        <f t="shared" si="3"/>
        <v>4.2439489893293825</v>
      </c>
      <c r="I21" s="27">
        <f t="shared" si="4"/>
        <v>30.636807688384703</v>
      </c>
      <c r="J21" s="28">
        <f t="shared" si="5"/>
        <v>1.7498333346439392</v>
      </c>
      <c r="K21" s="27">
        <f t="shared" si="6"/>
        <v>1.6033409357685797</v>
      </c>
      <c r="L21" s="18"/>
    </row>
    <row r="22" spans="1:12">
      <c r="A22" s="16"/>
      <c r="B22" s="11" t="str">
        <f>+'[3]Población Bogotá'!J494</f>
        <v>Pereira</v>
      </c>
      <c r="C22" s="53">
        <f>+'[3]Población Bogotá'!K494</f>
        <v>21.111333333333331</v>
      </c>
      <c r="D22" s="53">
        <f>+'[3]Población Bogotá'!L494</f>
        <v>25.443333333333339</v>
      </c>
      <c r="E22" s="53">
        <f>+'[3]Población Bogotá'!M494</f>
        <v>27.833333333333332</v>
      </c>
      <c r="F22" s="53">
        <f>+'[3]Población Bogotá'!N494</f>
        <v>34.805666666666667</v>
      </c>
      <c r="G22" s="54">
        <f>+'[3]Población Bogotá'!O494</f>
        <v>37.243333333333332</v>
      </c>
      <c r="H22" s="28">
        <f t="shared" si="3"/>
        <v>7.0036488311290279</v>
      </c>
      <c r="I22" s="27">
        <f t="shared" si="4"/>
        <v>25.050299401197606</v>
      </c>
      <c r="J22" s="28">
        <f t="shared" si="5"/>
        <v>1.6270441444031165</v>
      </c>
      <c r="K22" s="27">
        <f t="shared" si="6"/>
        <v>1.4523818035060965</v>
      </c>
      <c r="L22" s="18"/>
    </row>
    <row r="23" spans="1:12">
      <c r="A23" s="16"/>
      <c r="B23" s="11" t="str">
        <f>+'[3]Población Bogotá'!J495</f>
        <v>Pasto</v>
      </c>
      <c r="C23" s="53">
        <f>+'[3]Población Bogotá'!K495</f>
        <v>21.578999999999997</v>
      </c>
      <c r="D23" s="53">
        <f>+'[3]Población Bogotá'!L495</f>
        <v>20.597333333333335</v>
      </c>
      <c r="E23" s="53">
        <f>+'[3]Población Bogotá'!M495</f>
        <v>27.387333333333334</v>
      </c>
      <c r="F23" s="53">
        <f>+'[3]Población Bogotá'!N495</f>
        <v>29.112333333333329</v>
      </c>
      <c r="G23" s="54">
        <f>+'[3]Población Bogotá'!O495</f>
        <v>26.900333333333332</v>
      </c>
      <c r="H23" s="28">
        <f t="shared" si="3"/>
        <v>-7.5981542759654968</v>
      </c>
      <c r="I23" s="27">
        <f t="shared" si="4"/>
        <v>6.2985321681555684</v>
      </c>
      <c r="J23" s="28">
        <f t="shared" si="5"/>
        <v>1.1751909916537717</v>
      </c>
      <c r="K23" s="27">
        <f t="shared" si="6"/>
        <v>1.2148085998717826</v>
      </c>
      <c r="L23" s="18"/>
    </row>
    <row r="24" spans="1:12">
      <c r="A24" s="16"/>
      <c r="B24" s="11" t="str">
        <f>+'[3]Población Bogotá'!J496</f>
        <v>Cartagena</v>
      </c>
      <c r="C24" s="53">
        <f>+'[3]Población Bogotá'!K496</f>
        <v>37.008333333333333</v>
      </c>
      <c r="D24" s="53">
        <f>+'[3]Población Bogotá'!L496</f>
        <v>29.165333333333333</v>
      </c>
      <c r="E24" s="53">
        <f>+'[3]Población Bogotá'!M496</f>
        <v>58.007000000000005</v>
      </c>
      <c r="F24" s="53">
        <f>+'[3]Población Bogotá'!N496</f>
        <v>49.696666666666665</v>
      </c>
      <c r="G24" s="54">
        <f>+'[3]Población Bogotá'!O496</f>
        <v>26.103333333333335</v>
      </c>
      <c r="H24" s="28">
        <f t="shared" si="3"/>
        <v>-47.474679723656841</v>
      </c>
      <c r="I24" s="27">
        <f t="shared" si="4"/>
        <v>-14.326431867418311</v>
      </c>
      <c r="J24" s="28">
        <f t="shared" si="5"/>
        <v>1.1403725673338232</v>
      </c>
      <c r="K24" s="27">
        <f t="shared" si="6"/>
        <v>2.0737581340655633</v>
      </c>
      <c r="L24" s="18"/>
    </row>
    <row r="25" spans="1:12">
      <c r="A25" s="16"/>
      <c r="B25" s="11" t="str">
        <f>+'[3]Población Bogotá'!J497</f>
        <v>Montería</v>
      </c>
      <c r="C25" s="53">
        <f>+'[3]Población Bogotá'!K497</f>
        <v>19.236333333333334</v>
      </c>
      <c r="D25" s="53">
        <f>+'[3]Población Bogotá'!L497</f>
        <v>18.690333333333331</v>
      </c>
      <c r="E25" s="53">
        <f>+'[3]Población Bogotá'!M497</f>
        <v>19.660333333333334</v>
      </c>
      <c r="F25" s="53">
        <f>+'[3]Población Bogotá'!N497</f>
        <v>32.1</v>
      </c>
      <c r="G25" s="54">
        <f>+'[3]Población Bogotá'!O497</f>
        <v>24.715666666666667</v>
      </c>
      <c r="H25" s="28">
        <f t="shared" si="3"/>
        <v>-23.004153686396677</v>
      </c>
      <c r="I25" s="27">
        <f t="shared" si="4"/>
        <v>63.272918397450042</v>
      </c>
      <c r="J25" s="28">
        <f t="shared" si="5"/>
        <v>1.0797497733380281</v>
      </c>
      <c r="K25" s="27">
        <f t="shared" si="6"/>
        <v>1.3394788940271902</v>
      </c>
      <c r="L25" s="18"/>
    </row>
    <row r="26" spans="1:12">
      <c r="A26" s="16"/>
      <c r="B26" s="11" t="str">
        <f>+'[3]Población Bogotá'!J498</f>
        <v>Villavicencio</v>
      </c>
      <c r="C26" s="53">
        <f>+'[3]Población Bogotá'!K498</f>
        <v>16.646666666666665</v>
      </c>
      <c r="D26" s="53">
        <f>+'[3]Población Bogotá'!L498</f>
        <v>20.802666666666667</v>
      </c>
      <c r="E26" s="53">
        <f>+'[3]Población Bogotá'!M498</f>
        <v>24.828000000000003</v>
      </c>
      <c r="F26" s="53">
        <f>+'[3]Población Bogotá'!N498</f>
        <v>21.020666666666667</v>
      </c>
      <c r="G26" s="54">
        <f>+'[3]Población Bogotá'!O498</f>
        <v>23.706</v>
      </c>
      <c r="H26" s="28">
        <f t="shared" si="3"/>
        <v>12.774729631156646</v>
      </c>
      <c r="I26" s="27">
        <f t="shared" si="4"/>
        <v>-15.334837011975733</v>
      </c>
      <c r="J26" s="28">
        <f t="shared" si="5"/>
        <v>1.0356406109519454</v>
      </c>
      <c r="K26" s="27">
        <f t="shared" si="6"/>
        <v>0.87715698873460701</v>
      </c>
      <c r="L26" s="18"/>
    </row>
    <row r="27" spans="1:12">
      <c r="A27" s="16"/>
      <c r="B27" s="11" t="str">
        <f>+'[3]Población Bogotá'!J499</f>
        <v>Santa Marta</v>
      </c>
      <c r="C27" s="53">
        <f>+'[3]Población Bogotá'!K499</f>
        <v>24.884</v>
      </c>
      <c r="D27" s="53">
        <f>+'[3]Población Bogotá'!L499</f>
        <v>25.293333333333333</v>
      </c>
      <c r="E27" s="53">
        <f>+'[3]Población Bogotá'!M499</f>
        <v>27.825666666666667</v>
      </c>
      <c r="F27" s="53">
        <f>+'[3]Población Bogotá'!N499</f>
        <v>16.045666666666666</v>
      </c>
      <c r="G27" s="54">
        <f>+'[3]Población Bogotá'!O499</f>
        <v>21.598666666666663</v>
      </c>
      <c r="H27" s="28">
        <f t="shared" si="3"/>
        <v>34.607474499864942</v>
      </c>
      <c r="I27" s="27">
        <f t="shared" si="4"/>
        <v>-42.33501443511387</v>
      </c>
      <c r="J27" s="28">
        <f t="shared" si="5"/>
        <v>0.94357784284206869</v>
      </c>
      <c r="K27" s="27">
        <f t="shared" si="6"/>
        <v>0.66955862431762037</v>
      </c>
      <c r="L27" s="18"/>
    </row>
    <row r="28" spans="1:12">
      <c r="A28" s="16"/>
      <c r="B28" s="11" t="str">
        <f>+'[3]Población Bogotá'!J500</f>
        <v>Manizales</v>
      </c>
      <c r="C28" s="53">
        <f>+'[3]Población Bogotá'!K500</f>
        <v>15.793000000000001</v>
      </c>
      <c r="D28" s="53">
        <f>+'[3]Población Bogotá'!L500</f>
        <v>11.487</v>
      </c>
      <c r="E28" s="53">
        <f>+'[3]Población Bogotá'!M500</f>
        <v>18.053999999999998</v>
      </c>
      <c r="F28" s="53">
        <f>+'[3]Población Bogotá'!N500</f>
        <v>16.684000000000001</v>
      </c>
      <c r="G28" s="54">
        <f>+'[3]Población Bogotá'!O500</f>
        <v>20.817666666666664</v>
      </c>
      <c r="H28" s="28">
        <f t="shared" si="3"/>
        <v>24.77623271797329</v>
      </c>
      <c r="I28" s="27">
        <f t="shared" si="4"/>
        <v>-7.5883460728924153</v>
      </c>
      <c r="J28" s="28">
        <f t="shared" si="5"/>
        <v>0.90945840821988566</v>
      </c>
      <c r="K28" s="27">
        <f t="shared" si="6"/>
        <v>0.69619519837849342</v>
      </c>
      <c r="L28" s="18"/>
    </row>
    <row r="29" spans="1:12">
      <c r="A29" s="16"/>
      <c r="B29" s="11" t="str">
        <f>+'[3]Población Bogotá'!J501</f>
        <v>Neiva</v>
      </c>
      <c r="C29" s="53">
        <f>+'[3]Población Bogotá'!K501</f>
        <v>16.72</v>
      </c>
      <c r="D29" s="53">
        <f>+'[3]Población Bogotá'!L501</f>
        <v>16.206</v>
      </c>
      <c r="E29" s="53">
        <f>+'[3]Población Bogotá'!M501</f>
        <v>22.087333333333333</v>
      </c>
      <c r="F29" s="53">
        <f>+'[3]Población Bogotá'!N501</f>
        <v>22.015000000000001</v>
      </c>
      <c r="G29" s="54">
        <f>+'[3]Población Bogotá'!O501</f>
        <v>19.671666666666667</v>
      </c>
      <c r="H29" s="28">
        <f t="shared" si="3"/>
        <v>-10.644257703081239</v>
      </c>
      <c r="I29" s="27">
        <f t="shared" si="4"/>
        <v>-0.32748785125712443</v>
      </c>
      <c r="J29" s="28">
        <f t="shared" si="5"/>
        <v>0.85939327111742536</v>
      </c>
      <c r="K29" s="27">
        <f t="shared" si="6"/>
        <v>0.91864884274170056</v>
      </c>
      <c r="L29" s="18"/>
    </row>
    <row r="30" spans="1:12">
      <c r="A30" s="16"/>
      <c r="B30" s="11" t="str">
        <f>+'[3]Población Bogotá'!J502</f>
        <v>Armenia</v>
      </c>
      <c r="C30" s="53">
        <f>+'[3]Población Bogotá'!K502</f>
        <v>10.538</v>
      </c>
      <c r="D30" s="53">
        <f>+'[3]Población Bogotá'!L502</f>
        <v>7.9826666666666668</v>
      </c>
      <c r="E30" s="53">
        <f>+'[3]Población Bogotá'!M502</f>
        <v>13.458333333333334</v>
      </c>
      <c r="F30" s="53">
        <f>+'[3]Población Bogotá'!N502</f>
        <v>13.092666666666666</v>
      </c>
      <c r="G30" s="54">
        <f>+'[3]Población Bogotá'!O502</f>
        <v>18.710999999999999</v>
      </c>
      <c r="H30" s="28">
        <f t="shared" si="3"/>
        <v>42.912062732318333</v>
      </c>
      <c r="I30" s="27">
        <f t="shared" si="4"/>
        <v>-2.7170278637770995</v>
      </c>
      <c r="J30" s="28">
        <f t="shared" si="5"/>
        <v>0.81742476468074954</v>
      </c>
      <c r="K30" s="27">
        <f t="shared" si="6"/>
        <v>0.54633491173001003</v>
      </c>
      <c r="L30" s="18"/>
    </row>
    <row r="31" spans="1:12">
      <c r="A31" s="16"/>
      <c r="B31" s="11" t="str">
        <f>+'[3]Población Bogotá'!J503</f>
        <v>Sincelejo</v>
      </c>
      <c r="C31" s="53">
        <f>+'[3]Población Bogotá'!K503</f>
        <v>11.016</v>
      </c>
      <c r="D31" s="53">
        <f>+'[3]Población Bogotá'!L503</f>
        <v>8.615333333333334</v>
      </c>
      <c r="E31" s="53">
        <f>+'[3]Población Bogotá'!M503</f>
        <v>8.6056666666666661</v>
      </c>
      <c r="F31" s="53">
        <f>+'[3]Población Bogotá'!N503</f>
        <v>16.741</v>
      </c>
      <c r="G31" s="54">
        <f>+'[3]Población Bogotá'!O503</f>
        <v>15.334666666666665</v>
      </c>
      <c r="H31" s="28">
        <f t="shared" si="3"/>
        <v>-8.4005336200545617</v>
      </c>
      <c r="I31" s="27">
        <f t="shared" si="4"/>
        <v>94.53460897858001</v>
      </c>
      <c r="J31" s="28">
        <f t="shared" si="5"/>
        <v>0.6699233761668395</v>
      </c>
      <c r="K31" s="27">
        <f t="shared" si="6"/>
        <v>0.6985737123024669</v>
      </c>
      <c r="L31" s="18"/>
    </row>
    <row r="32" spans="1:12">
      <c r="A32" s="16"/>
      <c r="B32" s="11" t="str">
        <f>+'[3]Población Bogotá'!J504</f>
        <v>Popayán</v>
      </c>
      <c r="C32" s="53">
        <f>+'[3]Población Bogotá'!K504</f>
        <v>18.246666666666666</v>
      </c>
      <c r="D32" s="53">
        <f>+'[3]Población Bogotá'!L504</f>
        <v>17.652000000000001</v>
      </c>
      <c r="E32" s="53">
        <f>+'[3]Población Bogotá'!M504</f>
        <v>19.440999999999999</v>
      </c>
      <c r="F32" s="53">
        <f>+'[3]Población Bogotá'!N504</f>
        <v>18.346</v>
      </c>
      <c r="G32" s="54">
        <f>+'[3]Población Bogotá'!O504</f>
        <v>13.968666666666666</v>
      </c>
      <c r="H32" s="28">
        <f t="shared" si="3"/>
        <v>-23.859878629310661</v>
      </c>
      <c r="I32" s="27">
        <f t="shared" si="4"/>
        <v>-5.632426315518746</v>
      </c>
      <c r="J32" s="28">
        <f t="shared" si="5"/>
        <v>0.61024713072010206</v>
      </c>
      <c r="K32" s="27">
        <f t="shared" si="6"/>
        <v>0.76554765700382643</v>
      </c>
      <c r="L32" s="18"/>
    </row>
    <row r="33" spans="1:14">
      <c r="A33" s="16"/>
      <c r="B33" s="11" t="str">
        <f>+'[3]Población Bogotá'!J505</f>
        <v>Valledupar</v>
      </c>
      <c r="C33" s="53">
        <f>+'[3]Población Bogotá'!K505</f>
        <v>15.588000000000001</v>
      </c>
      <c r="D33" s="53">
        <f>+'[3]Población Bogotá'!L505</f>
        <v>9.9153333333333347</v>
      </c>
      <c r="E33" s="53">
        <f>+'[3]Población Bogotá'!M505</f>
        <v>15.876666666666665</v>
      </c>
      <c r="F33" s="53">
        <f>+'[3]Población Bogotá'!N505</f>
        <v>22.035666666666668</v>
      </c>
      <c r="G33" s="54">
        <f>+'[3]Población Bogotá'!O505</f>
        <v>13.530999999999999</v>
      </c>
      <c r="H33" s="28">
        <f t="shared" si="3"/>
        <v>-38.595005067542019</v>
      </c>
      <c r="I33" s="27">
        <f t="shared" si="4"/>
        <v>38.792777661137954</v>
      </c>
      <c r="J33" s="28">
        <f t="shared" si="5"/>
        <v>0.59112685002913912</v>
      </c>
      <c r="K33" s="27">
        <f t="shared" si="6"/>
        <v>0.91951122790711792</v>
      </c>
      <c r="L33" s="18"/>
    </row>
    <row r="34" spans="1:14">
      <c r="A34" s="16"/>
      <c r="B34" s="11" t="str">
        <f>+'[3]Población Bogotá'!J506</f>
        <v>Riohacha</v>
      </c>
      <c r="C34" s="53">
        <f>+'[3]Población Bogotá'!K506</f>
        <v>7.461666666666666</v>
      </c>
      <c r="D34" s="53">
        <f>+'[3]Población Bogotá'!L506</f>
        <v>7.488666666666667</v>
      </c>
      <c r="E34" s="53">
        <f>+'[3]Población Bogotá'!M506</f>
        <v>11.11</v>
      </c>
      <c r="F34" s="53">
        <f>+'[3]Población Bogotá'!N506</f>
        <v>12.304000000000002</v>
      </c>
      <c r="G34" s="54">
        <f>+'[3]Población Bogotá'!O506</f>
        <v>10.3</v>
      </c>
      <c r="H34" s="28">
        <f t="shared" si="3"/>
        <v>-16.287386215864764</v>
      </c>
      <c r="I34" s="27">
        <f t="shared" si="4"/>
        <v>10.747074707470761</v>
      </c>
      <c r="J34" s="28">
        <f t="shared" si="5"/>
        <v>0.44997461793659993</v>
      </c>
      <c r="K34" s="27">
        <f t="shared" si="6"/>
        <v>0.51342518106263391</v>
      </c>
      <c r="L34" s="18"/>
    </row>
    <row r="35" spans="1:14">
      <c r="A35" s="16"/>
      <c r="B35" s="11" t="str">
        <f>+'[3]Población Bogotá'!J507</f>
        <v>Tunja</v>
      </c>
      <c r="C35" s="53">
        <f>+'[3]Población Bogotá'!K507</f>
        <v>4.1663333333333332</v>
      </c>
      <c r="D35" s="53">
        <f>+'[3]Población Bogotá'!L507</f>
        <v>6.0143333333333331</v>
      </c>
      <c r="E35" s="53">
        <f>+'[3]Población Bogotá'!M507</f>
        <v>4.0756666666666668</v>
      </c>
      <c r="F35" s="53">
        <f>+'[3]Población Bogotá'!N507</f>
        <v>10.017333333333333</v>
      </c>
      <c r="G35" s="54">
        <f>+'[3]Población Bogotá'!O507</f>
        <v>7.3573333333333331</v>
      </c>
      <c r="H35" s="28">
        <f t="shared" si="3"/>
        <v>-26.553973113270334</v>
      </c>
      <c r="I35" s="27">
        <f t="shared" si="4"/>
        <v>145.78392083094789</v>
      </c>
      <c r="J35" s="28">
        <f t="shared" si="5"/>
        <v>0.32141876268921138</v>
      </c>
      <c r="K35" s="27">
        <f t="shared" si="6"/>
        <v>0.4180064353406554</v>
      </c>
      <c r="L35" s="18"/>
    </row>
    <row r="36" spans="1:14">
      <c r="A36" s="16"/>
      <c r="B36" s="11" t="str">
        <f>+'[3]Población Bogotá'!J508</f>
        <v>Florencia</v>
      </c>
      <c r="C36" s="53">
        <f>+'[3]Población Bogotá'!K508</f>
        <v>4.2743333333333338</v>
      </c>
      <c r="D36" s="53">
        <f>+'[3]Población Bogotá'!L508</f>
        <v>2.3770000000000002</v>
      </c>
      <c r="E36" s="53">
        <f>+'[3]Población Bogotá'!M508</f>
        <v>2.1513333333333331</v>
      </c>
      <c r="F36" s="53">
        <f>+'[3]Población Bogotá'!N508</f>
        <v>3.5049999999999999</v>
      </c>
      <c r="G36" s="54">
        <f>+'[3]Población Bogotá'!O508</f>
        <v>5.2713333333333336</v>
      </c>
      <c r="H36" s="28">
        <f t="shared" si="3"/>
        <v>50.394674274845471</v>
      </c>
      <c r="I36" s="27">
        <f t="shared" si="4"/>
        <v>62.922218779051754</v>
      </c>
      <c r="J36" s="28">
        <f t="shared" si="5"/>
        <v>0.23028798084302238</v>
      </c>
      <c r="K36" s="27">
        <f t="shared" si="6"/>
        <v>0.14625774216714332</v>
      </c>
      <c r="L36" s="18"/>
    </row>
    <row r="37" spans="1:14">
      <c r="A37" s="16"/>
      <c r="B37" s="11" t="str">
        <f>+'[3]Población Bogotá'!J509</f>
        <v>Quibdó</v>
      </c>
      <c r="C37" s="53">
        <f>+'[3]Población Bogotá'!K509</f>
        <v>1.2376666666666667</v>
      </c>
      <c r="D37" s="53">
        <f>+'[3]Población Bogotá'!L509</f>
        <v>2.0016666666666669</v>
      </c>
      <c r="E37" s="53">
        <f>+'[3]Población Bogotá'!M509</f>
        <v>1.7463333333333333</v>
      </c>
      <c r="F37" s="53">
        <f>+'[3]Población Bogotá'!N509</f>
        <v>2.6303333333333332</v>
      </c>
      <c r="G37" s="54">
        <f>+'[3]Población Bogotá'!O509</f>
        <v>2.3616666666666668</v>
      </c>
      <c r="H37" s="28">
        <f t="shared" si="3"/>
        <v>-10.214168039538707</v>
      </c>
      <c r="I37" s="27">
        <f t="shared" si="4"/>
        <v>50.620347394540929</v>
      </c>
      <c r="J37" s="28">
        <f t="shared" si="5"/>
        <v>0.10317379184727543</v>
      </c>
      <c r="K37" s="27">
        <f t="shared" si="6"/>
        <v>0.10975937645657897</v>
      </c>
      <c r="L37" s="18"/>
    </row>
    <row r="38" spans="1:14">
      <c r="A38" s="16"/>
      <c r="B38" s="11" t="str">
        <f>+'[3]Población Bogotá'!J510</f>
        <v>San Andrés</v>
      </c>
      <c r="C38" s="53">
        <f>+'[3]Población Bogotá'!K510</f>
        <v>1.1463333333333334</v>
      </c>
      <c r="D38" s="53">
        <f>+'[3]Población Bogotá'!L510</f>
        <v>0.4286666666666667</v>
      </c>
      <c r="E38" s="53">
        <f>+'[3]Población Bogotá'!M510</f>
        <v>1.0743333333333334</v>
      </c>
      <c r="F38" s="53">
        <f>+'[3]Población Bogotá'!N510</f>
        <v>0.69733333333333325</v>
      </c>
      <c r="G38" s="54">
        <f>+'[3]Población Bogotá'!O510</f>
        <v>0.70900000000000007</v>
      </c>
      <c r="H38" s="28">
        <f t="shared" si="3"/>
        <v>1.6730401529637007</v>
      </c>
      <c r="I38" s="27">
        <f t="shared" si="4"/>
        <v>-35.091529630778787</v>
      </c>
      <c r="J38" s="28">
        <f t="shared" si="5"/>
        <v>3.09739809822378E-2</v>
      </c>
      <c r="K38" s="27">
        <f t="shared" si="6"/>
        <v>2.9098544613757854E-2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Marzo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 codeName="Hoja46">
    <tabColor rgb="FF53722D"/>
  </sheetPr>
  <dimension ref="A1:N50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3" customWidth="1"/>
    <col min="13" max="13" width="10.85546875" style="23" customWidth="1"/>
    <col min="14" max="14" width="10.85546875" style="56"/>
    <col min="15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58"/>
      <c r="I1" s="158"/>
      <c r="J1" s="158"/>
      <c r="K1" s="160"/>
      <c r="L1" s="11"/>
      <c r="M1" s="11"/>
      <c r="N1" s="9"/>
    </row>
    <row r="2" spans="1:14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60"/>
      <c r="L2" s="11"/>
      <c r="M2" s="11"/>
      <c r="N2" s="9"/>
    </row>
    <row r="3" spans="1:14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60"/>
      <c r="L3" s="11"/>
      <c r="M3" s="11"/>
      <c r="N3" s="9"/>
    </row>
    <row r="4" spans="1:14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60"/>
      <c r="L4" s="11"/>
      <c r="M4" s="11"/>
      <c r="N4" s="9"/>
    </row>
    <row r="5" spans="1:14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60"/>
      <c r="L5" s="11"/>
      <c r="M5" s="11"/>
      <c r="N5" s="9"/>
    </row>
    <row r="6" spans="1:14">
      <c r="A6" s="16"/>
      <c r="B6" s="162"/>
      <c r="C6" s="162"/>
      <c r="D6" s="162"/>
      <c r="E6" s="162"/>
      <c r="F6" s="162"/>
      <c r="G6" s="162"/>
      <c r="H6" s="10"/>
      <c r="I6" s="10"/>
      <c r="J6" s="18"/>
    </row>
    <row r="7" spans="1:14">
      <c r="A7" s="16"/>
      <c r="B7" s="164" t="s">
        <v>117</v>
      </c>
      <c r="C7" s="164"/>
      <c r="D7" s="164"/>
      <c r="E7" s="164"/>
      <c r="F7" s="164"/>
      <c r="G7" s="164"/>
      <c r="H7" s="164"/>
      <c r="I7" s="164"/>
      <c r="J7" s="18"/>
    </row>
    <row r="8" spans="1:14">
      <c r="A8" s="16"/>
      <c r="B8" s="164" t="s">
        <v>170</v>
      </c>
      <c r="C8" s="164"/>
      <c r="D8" s="164"/>
      <c r="E8" s="164"/>
      <c r="F8" s="164"/>
      <c r="G8" s="164"/>
      <c r="H8" s="164"/>
      <c r="I8" s="164"/>
      <c r="J8" s="18"/>
    </row>
    <row r="9" spans="1:14">
      <c r="A9" s="16"/>
      <c r="B9" s="10"/>
      <c r="C9" s="68"/>
      <c r="D9" s="68"/>
      <c r="E9" s="68"/>
      <c r="F9" s="68"/>
      <c r="G9" s="10"/>
      <c r="H9" s="10"/>
      <c r="I9" s="10"/>
      <c r="J9" s="18"/>
    </row>
    <row r="10" spans="1:14" ht="15.75" customHeight="1">
      <c r="A10" s="16"/>
      <c r="B10" s="11"/>
      <c r="C10" s="165" t="s">
        <v>1</v>
      </c>
      <c r="D10" s="165"/>
      <c r="E10" s="165"/>
      <c r="F10" s="165"/>
      <c r="G10" s="166" t="s">
        <v>163</v>
      </c>
      <c r="H10" s="166"/>
      <c r="I10" s="166" t="s">
        <v>109</v>
      </c>
      <c r="J10" s="18"/>
    </row>
    <row r="11" spans="1:14">
      <c r="A11" s="16"/>
      <c r="B11" s="11"/>
      <c r="C11" s="157">
        <v>2008</v>
      </c>
      <c r="D11" s="161">
        <v>2009</v>
      </c>
      <c r="E11" s="161">
        <v>2010</v>
      </c>
      <c r="F11" s="161">
        <v>2011</v>
      </c>
      <c r="G11" s="69" t="s">
        <v>59</v>
      </c>
      <c r="H11" s="69" t="s">
        <v>60</v>
      </c>
      <c r="I11" s="166"/>
      <c r="J11" s="18"/>
      <c r="M11" s="76"/>
    </row>
    <row r="12" spans="1:14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18"/>
    </row>
    <row r="13" spans="1:14">
      <c r="A13" s="16"/>
      <c r="B13" s="11" t="s">
        <v>7</v>
      </c>
      <c r="C13" s="25">
        <f>+'[3]Resumen Bogotá'!K53</f>
        <v>3322.8806666666665</v>
      </c>
      <c r="D13" s="25">
        <f>+'[3]Resumen Bogotá'!L53</f>
        <v>3463.4043333333334</v>
      </c>
      <c r="E13" s="25">
        <f>+'[3]Resumen Bogotá'!M53</f>
        <v>3700.8960000000002</v>
      </c>
      <c r="F13" s="29">
        <f>+'[3]Resumen Bogotá'!N53</f>
        <v>3838.4723333333332</v>
      </c>
      <c r="G13" s="28">
        <f>IF(OR(OR(F13=0,E13=0),F13=""),"",(F13/E13-1)*100)</f>
        <v>3.7173790707259347</v>
      </c>
      <c r="H13" s="26">
        <f>F13-E13</f>
        <v>137.57633333333297</v>
      </c>
      <c r="I13" s="28">
        <f>IF(F13=0,"",F13/$F$13*100)</f>
        <v>100</v>
      </c>
      <c r="J13" s="18"/>
    </row>
    <row r="14" spans="1:14">
      <c r="A14" s="16"/>
      <c r="B14" s="11" t="s">
        <v>36</v>
      </c>
      <c r="C14" s="25">
        <f>+'[3]Resumen Bogotá'!K54</f>
        <v>1730.0609999999999</v>
      </c>
      <c r="D14" s="25">
        <f>+'[3]Resumen Bogotá'!L54</f>
        <v>1767.7253333333331</v>
      </c>
      <c r="E14" s="25">
        <f>+'[3]Resumen Bogotá'!M54</f>
        <v>1829.527</v>
      </c>
      <c r="F14" s="29">
        <f>+'[3]Resumen Bogotá'!N54</f>
        <v>1913.8063333333332</v>
      </c>
      <c r="G14" s="28">
        <f t="shared" ref="G14:G22" si="0">IF(OR(OR(F14=0,E14=0),F14=""),"",(F14/E14-1)*100)</f>
        <v>4.6066187234915512</v>
      </c>
      <c r="H14" s="26">
        <f t="shared" ref="H14:H22" si="1">F14-E14</f>
        <v>84.27933333333317</v>
      </c>
      <c r="I14" s="28">
        <f t="shared" ref="I14:I22" si="2">IF(F14=0,"",F14/$F$13*100)</f>
        <v>49.858541813987287</v>
      </c>
      <c r="J14" s="18"/>
    </row>
    <row r="15" spans="1:14">
      <c r="A15" s="16"/>
      <c r="B15" s="11" t="s">
        <v>37</v>
      </c>
      <c r="C15" s="25">
        <f>+'[3]Resumen Bogotá'!K55</f>
        <v>1070.3763333333334</v>
      </c>
      <c r="D15" s="25">
        <f>+'[3]Resumen Bogotá'!L55</f>
        <v>1178.3533333333335</v>
      </c>
      <c r="E15" s="25">
        <f>+'[3]Resumen Bogotá'!M55</f>
        <v>1279.1363333333336</v>
      </c>
      <c r="F15" s="29">
        <f>+'[3]Resumen Bogotá'!N55</f>
        <v>1320.9293333333333</v>
      </c>
      <c r="G15" s="28">
        <f t="shared" si="0"/>
        <v>3.2672826899608376</v>
      </c>
      <c r="H15" s="26">
        <f t="shared" si="1"/>
        <v>41.792999999999665</v>
      </c>
      <c r="I15" s="28">
        <f t="shared" si="2"/>
        <v>34.412891864879924</v>
      </c>
      <c r="J15" s="18"/>
      <c r="M15" s="32"/>
    </row>
    <row r="16" spans="1:14">
      <c r="A16" s="16"/>
      <c r="B16" s="11" t="s">
        <v>38</v>
      </c>
      <c r="C16" s="25">
        <f>+'[3]Resumen Bogotá'!K56</f>
        <v>158.80066666666667</v>
      </c>
      <c r="D16" s="25">
        <f>+'[3]Resumen Bogotá'!L56</f>
        <v>144.49</v>
      </c>
      <c r="E16" s="25">
        <f>+'[3]Resumen Bogotá'!M56</f>
        <v>174.88033333333337</v>
      </c>
      <c r="F16" s="29">
        <f>+'[3]Resumen Bogotá'!N56</f>
        <v>186.22499999999999</v>
      </c>
      <c r="G16" s="28">
        <f t="shared" si="0"/>
        <v>6.4871026092127471</v>
      </c>
      <c r="H16" s="26">
        <f t="shared" si="1"/>
        <v>11.344666666666626</v>
      </c>
      <c r="I16" s="28">
        <f t="shared" si="2"/>
        <v>4.8515394622704502</v>
      </c>
      <c r="J16" s="18"/>
      <c r="M16" s="32"/>
    </row>
    <row r="17" spans="1:12">
      <c r="A17" s="16"/>
      <c r="B17" s="11" t="s">
        <v>39</v>
      </c>
      <c r="C17" s="25">
        <f>+'[3]Resumen Bogotá'!K57</f>
        <v>150.29466666666667</v>
      </c>
      <c r="D17" s="25">
        <f>+'[3]Resumen Bogotá'!L57</f>
        <v>138.38166666666666</v>
      </c>
      <c r="E17" s="25">
        <f>+'[3]Resumen Bogotá'!M57</f>
        <v>142.869</v>
      </c>
      <c r="F17" s="29">
        <f>+'[3]Resumen Bogotá'!N57</f>
        <v>167.8903333333333</v>
      </c>
      <c r="G17" s="28">
        <f t="shared" si="0"/>
        <v>17.513479714517</v>
      </c>
      <c r="H17" s="26">
        <f t="shared" si="1"/>
        <v>25.021333333333303</v>
      </c>
      <c r="I17" s="28">
        <f t="shared" si="2"/>
        <v>4.3738841589496928</v>
      </c>
      <c r="J17" s="18"/>
    </row>
    <row r="18" spans="1:12">
      <c r="A18" s="16"/>
      <c r="B18" s="11" t="s">
        <v>40</v>
      </c>
      <c r="C18" s="25">
        <f>+'[3]Resumen Bogotá'!K58</f>
        <v>123.94466666666669</v>
      </c>
      <c r="D18" s="25">
        <f>+'[3]Resumen Bogotá'!L58</f>
        <v>143.06100000000001</v>
      </c>
      <c r="E18" s="25">
        <f>+'[3]Resumen Bogotá'!M58</f>
        <v>165.64700000000002</v>
      </c>
      <c r="F18" s="29">
        <f>+'[3]Resumen Bogotá'!N58</f>
        <v>142.47399999999999</v>
      </c>
      <c r="G18" s="28">
        <f t="shared" si="0"/>
        <v>-13.98938707009486</v>
      </c>
      <c r="H18" s="26">
        <f t="shared" si="1"/>
        <v>-23.17300000000003</v>
      </c>
      <c r="I18" s="28">
        <f t="shared" si="2"/>
        <v>3.7117370565043371</v>
      </c>
      <c r="J18" s="18"/>
    </row>
    <row r="19" spans="1:12">
      <c r="A19" s="16"/>
      <c r="B19" s="11" t="s">
        <v>41</v>
      </c>
      <c r="C19" s="25">
        <f>+'[3]Resumen Bogotá'!K59</f>
        <v>80.713666666666668</v>
      </c>
      <c r="D19" s="25">
        <f>+'[3]Resumen Bogotá'!L59</f>
        <v>80.385333333333335</v>
      </c>
      <c r="E19" s="25">
        <f>+'[3]Resumen Bogotá'!M59</f>
        <v>90.714666666666673</v>
      </c>
      <c r="F19" s="29">
        <f>+'[3]Resumen Bogotá'!N59</f>
        <v>93.002666666666656</v>
      </c>
      <c r="G19" s="28">
        <f t="shared" si="0"/>
        <v>2.522194132518063</v>
      </c>
      <c r="H19" s="26">
        <f t="shared" si="1"/>
        <v>2.2879999999999825</v>
      </c>
      <c r="I19" s="28">
        <f t="shared" si="2"/>
        <v>2.422908349736705</v>
      </c>
      <c r="J19" s="18"/>
    </row>
    <row r="20" spans="1:12">
      <c r="A20" s="16"/>
      <c r="B20" s="11" t="s">
        <v>42</v>
      </c>
      <c r="C20" s="25">
        <f>+'[3]Resumen Bogotá'!K60</f>
        <v>5.0579999999999998</v>
      </c>
      <c r="D20" s="25">
        <f>+'[3]Resumen Bogotá'!L60</f>
        <v>7.2320000000000002</v>
      </c>
      <c r="E20" s="25">
        <f>+'[3]Resumen Bogotá'!M60</f>
        <v>12.389333333333335</v>
      </c>
      <c r="F20" s="29">
        <f>+'[3]Resumen Bogotá'!N60</f>
        <v>8.3493333333333339</v>
      </c>
      <c r="G20" s="28">
        <f t="shared" si="0"/>
        <v>-32.608695652173914</v>
      </c>
      <c r="H20" s="26">
        <f t="shared" si="1"/>
        <v>-4.0400000000000009</v>
      </c>
      <c r="I20" s="28">
        <f t="shared" si="2"/>
        <v>0.21751709034939859</v>
      </c>
      <c r="J20" s="18"/>
    </row>
    <row r="21" spans="1:12">
      <c r="A21" s="16"/>
      <c r="B21" s="11" t="s">
        <v>43</v>
      </c>
      <c r="C21" s="25">
        <f>+'[3]Resumen Bogotá'!K61</f>
        <v>0.90666666666666673</v>
      </c>
      <c r="D21" s="25">
        <f>+'[3]Resumen Bogotá'!L61</f>
        <v>2.9533333333333331</v>
      </c>
      <c r="E21" s="25">
        <f>+'[3]Resumen Bogotá'!M61</f>
        <v>4.1286666666666667</v>
      </c>
      <c r="F21" s="29">
        <f>+'[3]Resumen Bogotá'!N61</f>
        <v>5.7960000000000003</v>
      </c>
      <c r="G21" s="28">
        <v>0</v>
      </c>
      <c r="H21" s="26">
        <f t="shared" ref="H21" si="3">F21-E21</f>
        <v>1.6673333333333336</v>
      </c>
      <c r="I21" s="28">
        <v>0</v>
      </c>
      <c r="J21" s="18"/>
      <c r="L21" s="23" t="s">
        <v>68</v>
      </c>
    </row>
    <row r="22" spans="1:12">
      <c r="A22" s="16"/>
      <c r="B22" s="11" t="s">
        <v>44</v>
      </c>
      <c r="C22" s="25">
        <f>+'[3]Resumen Bogotá'!K62</f>
        <v>2.7243333333333335</v>
      </c>
      <c r="D22" s="25">
        <f>+'[3]Resumen Bogotá'!L62</f>
        <v>0.82200000000000006</v>
      </c>
      <c r="E22" s="25">
        <f>+'[3]Resumen Bogotá'!M62</f>
        <v>1.6036666666666666</v>
      </c>
      <c r="F22" s="29">
        <f>+'[3]Resumen Bogotá'!N62</f>
        <v>0</v>
      </c>
      <c r="G22" s="28" t="str">
        <f t="shared" si="0"/>
        <v/>
      </c>
      <c r="H22" s="26">
        <f t="shared" si="1"/>
        <v>-1.6036666666666666</v>
      </c>
      <c r="I22" s="28" t="str">
        <f t="shared" si="2"/>
        <v/>
      </c>
      <c r="J22" s="18"/>
    </row>
    <row r="23" spans="1:12" ht="14.25" customHeight="1">
      <c r="A23" s="16"/>
      <c r="B23" s="12"/>
      <c r="C23" s="4"/>
      <c r="D23" s="4"/>
      <c r="E23" s="4"/>
      <c r="F23" s="4"/>
      <c r="G23" s="24"/>
      <c r="H23" s="24"/>
      <c r="I23" s="24"/>
      <c r="J23" s="18"/>
    </row>
    <row r="24" spans="1:12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2">
      <c r="A25" s="16"/>
      <c r="B25" s="11"/>
      <c r="C25" s="4"/>
      <c r="D25" s="4"/>
      <c r="E25" s="4"/>
      <c r="F25" s="5"/>
      <c r="G25" s="8"/>
      <c r="H25" s="8"/>
      <c r="I25" s="8"/>
      <c r="J25" s="18"/>
      <c r="L25" s="23" t="str">
        <f>IF(F25="","",1)</f>
        <v/>
      </c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23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23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23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23" t="str">
        <f>IF(F32="","",1)</f>
        <v/>
      </c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23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23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23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C44" s="5"/>
      <c r="D44" s="5"/>
      <c r="E44" s="5"/>
      <c r="F44" s="5"/>
      <c r="G44" s="6"/>
      <c r="H44" s="6"/>
      <c r="I44" s="6"/>
      <c r="J44" s="18"/>
    </row>
    <row r="45" spans="1:12">
      <c r="A45" s="16"/>
      <c r="B45" s="67" t="str">
        <f>+Índice!$B$49</f>
        <v>Fuente: Departamento Administrativo Nacional de Estadística, Gran Encuesta Integrada de Hogares (GEIH) Marzo 2012.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/>
      <c r="F49" s="32"/>
    </row>
    <row r="50" spans="5:6">
      <c r="E50" s="23" t="s">
        <v>26</v>
      </c>
      <c r="F50" s="32">
        <f>F15-F16</f>
        <v>1134.7043333333334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 codeName="Hoja33">
    <tabColor rgb="FF53722D"/>
  </sheetPr>
  <dimension ref="A1:O46"/>
  <sheetViews>
    <sheetView showWhiteSpace="0"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119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+'[3]Población Bogotá'!J518</f>
        <v>Colombia</v>
      </c>
      <c r="C13" s="26">
        <f>+'[3]Población Bogotá'!K518</f>
        <v>6748.9033333333327</v>
      </c>
      <c r="D13" s="26">
        <f>+'[3]Población Bogotá'!L518</f>
        <v>6145.44</v>
      </c>
      <c r="E13" s="26">
        <f>+'[3]Población Bogotá'!M518</f>
        <v>6465.5153333333337</v>
      </c>
      <c r="F13" s="26">
        <f>+'[3]Población Bogotá'!N518</f>
        <v>6687.6530000000012</v>
      </c>
      <c r="G13" s="26">
        <f>+'[3]Población Bogotá'!O518</f>
        <v>7036.857</v>
      </c>
      <c r="H13" s="28">
        <f t="shared" ref="H13" si="0">IF(OR(OR(G13=0,F13=0),G13=""),"",(G13/F13-1)*100)</f>
        <v>5.2216225931578597</v>
      </c>
      <c r="I13" s="27">
        <f>IF(OR(OR(G13=0,F13=0),F13=""),"",(F13/E13-1)*100)</f>
        <v>3.4357302583666316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2514.572666666666</v>
      </c>
      <c r="D14" s="25">
        <f t="shared" ref="D14:G14" si="3">D13-SUM(D15:D27)</f>
        <v>2183.2433333333333</v>
      </c>
      <c r="E14" s="25">
        <f t="shared" si="3"/>
        <v>2286.4950000000008</v>
      </c>
      <c r="F14" s="25">
        <f t="shared" si="3"/>
        <v>2343.3790000000017</v>
      </c>
      <c r="G14" s="26">
        <f t="shared" si="3"/>
        <v>2449.8609999999999</v>
      </c>
      <c r="H14" s="52">
        <f t="shared" ref="H14:H16" si="4">IF(OR(OR(G14=0,F14=0),G14=""),"",(G14/F14-1)*100)</f>
        <v>4.5439512771940915</v>
      </c>
      <c r="I14" s="51">
        <f t="shared" ref="I14:I16" si="5">IF(OR(OR(G14=0,F14=0),F14=""),"",(F14/E14-1)*100)</f>
        <v>2.4878252521873367</v>
      </c>
      <c r="J14" s="52">
        <f t="shared" ref="J14:J16" si="6">IF(G14=0,"",G14/$G$13*100)</f>
        <v>34.814704917266333</v>
      </c>
      <c r="K14" s="51">
        <f t="shared" ref="K14:K16" si="7">IF(F14=0,"",F14/$F$13*100)</f>
        <v>35.040379636921969</v>
      </c>
      <c r="L14" s="18"/>
    </row>
    <row r="15" spans="1:15">
      <c r="A15" s="16"/>
      <c r="B15" s="12" t="str">
        <f>+'[3]Población Bogotá'!J519</f>
        <v>Bogotá</v>
      </c>
      <c r="C15" s="99">
        <f>+'[3]Población Bogotá'!K519</f>
        <v>1807.4269999999999</v>
      </c>
      <c r="D15" s="99">
        <f>+'[3]Población Bogotá'!L519</f>
        <v>1670.4583333333333</v>
      </c>
      <c r="E15" s="99">
        <f>+'[3]Población Bogotá'!M519</f>
        <v>1774.1490000000001</v>
      </c>
      <c r="F15" s="99">
        <f>+'[3]Población Bogotá'!N519</f>
        <v>1892.4726666666666</v>
      </c>
      <c r="G15" s="99">
        <f>+'[3]Población Bogotá'!O519</f>
        <v>1945.8123333333333</v>
      </c>
      <c r="H15" s="48">
        <f t="shared" si="4"/>
        <v>2.8185171498734229</v>
      </c>
      <c r="I15" s="34">
        <f t="shared" si="5"/>
        <v>6.6693195817637774</v>
      </c>
      <c r="J15" s="48">
        <f t="shared" si="6"/>
        <v>27.651724815970159</v>
      </c>
      <c r="K15" s="34">
        <f t="shared" si="7"/>
        <v>28.298009281681725</v>
      </c>
      <c r="L15" s="18"/>
    </row>
    <row r="16" spans="1:15">
      <c r="A16" s="16"/>
      <c r="B16" s="11" t="str">
        <f>+'[3]Población Bogotá'!J520</f>
        <v>Medellín</v>
      </c>
      <c r="C16" s="53">
        <f>+'[3]Población Bogotá'!K520</f>
        <v>783.98599999999999</v>
      </c>
      <c r="D16" s="53">
        <f>+'[3]Población Bogotá'!L520</f>
        <v>736.95166666666671</v>
      </c>
      <c r="E16" s="53">
        <f>+'[3]Población Bogotá'!M520</f>
        <v>799.93499999999995</v>
      </c>
      <c r="F16" s="53">
        <f>+'[3]Población Bogotá'!N520</f>
        <v>818.55333333333328</v>
      </c>
      <c r="G16" s="54">
        <f>+'[3]Población Bogotá'!O520</f>
        <v>899.51699999999994</v>
      </c>
      <c r="H16" s="52">
        <f t="shared" si="4"/>
        <v>9.8910679817238556</v>
      </c>
      <c r="I16" s="51">
        <f t="shared" si="5"/>
        <v>2.3274807744795956</v>
      </c>
      <c r="J16" s="52">
        <f t="shared" si="6"/>
        <v>12.78293704135241</v>
      </c>
      <c r="K16" s="51">
        <f t="shared" si="7"/>
        <v>12.239769816605813</v>
      </c>
      <c r="L16" s="18"/>
      <c r="N16" s="23" t="s">
        <v>2</v>
      </c>
      <c r="O16" s="32">
        <f>J15</f>
        <v>27.651724815970159</v>
      </c>
    </row>
    <row r="17" spans="1:15">
      <c r="A17" s="16"/>
      <c r="B17" s="11" t="str">
        <f>+'[3]Población Bogotá'!J521</f>
        <v>Cali</v>
      </c>
      <c r="C17" s="53">
        <f>+'[3]Población Bogotá'!K521</f>
        <v>510.24033333333335</v>
      </c>
      <c r="D17" s="53">
        <f>+'[3]Población Bogotá'!L521</f>
        <v>450.92866666666663</v>
      </c>
      <c r="E17" s="53">
        <f>+'[3]Población Bogotá'!M521</f>
        <v>476.21033333333327</v>
      </c>
      <c r="F17" s="53">
        <f>+'[3]Población Bogotá'!N521</f>
        <v>470.16166666666663</v>
      </c>
      <c r="G17" s="54">
        <f>+'[3]Población Bogotá'!O521</f>
        <v>508.36133333333328</v>
      </c>
      <c r="H17" s="52">
        <f t="shared" ref="H17:H27" si="8">IF(OR(OR(G17=0,F17=0),G17=""),"",(G17/F17-1)*100)</f>
        <v>8.1247939538527483</v>
      </c>
      <c r="I17" s="51">
        <f t="shared" ref="I17:I27" si="9">IF(OR(OR(G17=0,F17=0),F17=""),"",(F17/E17-1)*100)</f>
        <v>-1.2701670340346749</v>
      </c>
      <c r="J17" s="52">
        <f t="shared" ref="J17:J27" si="10">IF(G17=0,"",G17/$G$13*100)</f>
        <v>7.2242669324292548</v>
      </c>
      <c r="K17" s="51">
        <f t="shared" ref="K17:K27" si="11">IF(F17=0,"",F17/$F$13*100)</f>
        <v>7.0302939860466234</v>
      </c>
      <c r="L17" s="18"/>
      <c r="N17" s="23" t="s">
        <v>12</v>
      </c>
      <c r="O17" s="32">
        <f>100-O16</f>
        <v>72.348275184029845</v>
      </c>
    </row>
    <row r="18" spans="1:15">
      <c r="A18" s="16"/>
      <c r="B18" s="11" t="str">
        <f>+'[3]Población Bogotá'!J522</f>
        <v>Barranquilla</v>
      </c>
      <c r="C18" s="53">
        <f>+'[3]Población Bogotá'!K522</f>
        <v>239.57566666666665</v>
      </c>
      <c r="D18" s="53">
        <f>+'[3]Población Bogotá'!L522</f>
        <v>251.673</v>
      </c>
      <c r="E18" s="53">
        <f>+'[3]Población Bogotá'!M522</f>
        <v>252.51433333333333</v>
      </c>
      <c r="F18" s="53">
        <f>+'[3]Población Bogotá'!N522</f>
        <v>285.32200000000006</v>
      </c>
      <c r="G18" s="54">
        <f>+'[3]Población Bogotá'!O522</f>
        <v>294.24666666666661</v>
      </c>
      <c r="H18" s="52">
        <f t="shared" si="8"/>
        <v>3.1279279784476977</v>
      </c>
      <c r="I18" s="51">
        <f t="shared" si="9"/>
        <v>12.992397791280519</v>
      </c>
      <c r="J18" s="52">
        <f t="shared" si="10"/>
        <v>4.1815069805549072</v>
      </c>
      <c r="K18" s="51">
        <f t="shared" si="11"/>
        <v>4.2663995874187854</v>
      </c>
      <c r="L18" s="18"/>
    </row>
    <row r="19" spans="1:15">
      <c r="A19" s="16"/>
      <c r="B19" s="11" t="str">
        <f>+'[3]Población Bogotá'!J523</f>
        <v>Bucaramanga</v>
      </c>
      <c r="C19" s="53">
        <f>+'[3]Población Bogotá'!K523</f>
        <v>195.65566666666666</v>
      </c>
      <c r="D19" s="53">
        <f>+'[3]Población Bogotá'!L523</f>
        <v>211.68233333333333</v>
      </c>
      <c r="E19" s="53">
        <f>+'[3]Población Bogotá'!M523</f>
        <v>194.10299999999998</v>
      </c>
      <c r="F19" s="53">
        <f>+'[3]Población Bogotá'!N523</f>
        <v>182.73366666666666</v>
      </c>
      <c r="G19" s="54">
        <f>+'[3]Población Bogotá'!O523</f>
        <v>199.18299999999999</v>
      </c>
      <c r="H19" s="52">
        <f t="shared" si="8"/>
        <v>9.0018077311059272</v>
      </c>
      <c r="I19" s="51">
        <f t="shared" si="9"/>
        <v>-5.8573712582151272</v>
      </c>
      <c r="J19" s="52">
        <f t="shared" si="10"/>
        <v>2.8305676809973543</v>
      </c>
      <c r="K19" s="51">
        <f t="shared" si="11"/>
        <v>2.7324035303067702</v>
      </c>
      <c r="L19" s="18"/>
    </row>
    <row r="20" spans="1:15">
      <c r="A20" s="16"/>
      <c r="B20" s="11" t="str">
        <f>+'[3]Población Bogotá'!J524</f>
        <v>Pereira</v>
      </c>
      <c r="C20" s="53">
        <f>+'[3]Población Bogotá'!K524</f>
        <v>127.41333333333334</v>
      </c>
      <c r="D20" s="53">
        <f>+'[3]Población Bogotá'!L524</f>
        <v>118.81166666666667</v>
      </c>
      <c r="E20" s="53">
        <f>+'[3]Población Bogotá'!M524</f>
        <v>116.90366666666667</v>
      </c>
      <c r="F20" s="53">
        <f>+'[3]Población Bogotá'!N524</f>
        <v>124.54166666666664</v>
      </c>
      <c r="G20" s="54">
        <f>+'[3]Población Bogotá'!O524</f>
        <v>130.64733333333334</v>
      </c>
      <c r="H20" s="52">
        <f t="shared" si="8"/>
        <v>4.9025092004014947</v>
      </c>
      <c r="I20" s="51">
        <f t="shared" si="9"/>
        <v>6.5335846323610891</v>
      </c>
      <c r="J20" s="52">
        <f t="shared" si="10"/>
        <v>1.8566148684467134</v>
      </c>
      <c r="K20" s="51">
        <f t="shared" si="11"/>
        <v>1.8622626901644961</v>
      </c>
      <c r="L20" s="18"/>
    </row>
    <row r="21" spans="1:15">
      <c r="A21" s="16"/>
      <c r="B21" s="11" t="str">
        <f>+'[3]Población Bogotá'!J525</f>
        <v>Cúcuta</v>
      </c>
      <c r="C21" s="53">
        <f>+'[3]Población Bogotá'!K525</f>
        <v>112.39633333333335</v>
      </c>
      <c r="D21" s="53">
        <f>+'[3]Población Bogotá'!L525</f>
        <v>85.751333333333335</v>
      </c>
      <c r="E21" s="53">
        <f>+'[3]Población Bogotá'!M525</f>
        <v>121.67333333333333</v>
      </c>
      <c r="F21" s="53">
        <f>+'[3]Población Bogotá'!N525</f>
        <v>121.01966666666665</v>
      </c>
      <c r="G21" s="54">
        <f>+'[3]Población Bogotá'!O525</f>
        <v>115.04766666666667</v>
      </c>
      <c r="H21" s="52">
        <f t="shared" si="8"/>
        <v>-4.934735125695811</v>
      </c>
      <c r="I21" s="51">
        <f t="shared" si="9"/>
        <v>-0.5372308366664913</v>
      </c>
      <c r="J21" s="52">
        <f t="shared" si="10"/>
        <v>1.6349297231230742</v>
      </c>
      <c r="K21" s="51">
        <f t="shared" si="11"/>
        <v>1.8095984744822529</v>
      </c>
      <c r="L21" s="18"/>
    </row>
    <row r="22" spans="1:15">
      <c r="A22" s="16"/>
      <c r="B22" s="11" t="str">
        <f>+'[3]Población Bogotá'!J526</f>
        <v>Cartagena</v>
      </c>
      <c r="C22" s="53">
        <f>+'[3]Población Bogotá'!K526</f>
        <v>117.194</v>
      </c>
      <c r="D22" s="53">
        <f>+'[3]Población Bogotá'!L526</f>
        <v>103.48533333333334</v>
      </c>
      <c r="E22" s="53">
        <f>+'[3]Población Bogotá'!M526</f>
        <v>114.49866666666668</v>
      </c>
      <c r="F22" s="53">
        <f>+'[3]Población Bogotá'!N526</f>
        <v>105.32233333333333</v>
      </c>
      <c r="G22" s="54">
        <f>+'[3]Población Bogotá'!O526</f>
        <v>112.76666666666667</v>
      </c>
      <c r="H22" s="52">
        <f t="shared" si="8"/>
        <v>7.0681431921687965</v>
      </c>
      <c r="I22" s="51">
        <f t="shared" si="9"/>
        <v>-8.0143582458020006</v>
      </c>
      <c r="J22" s="52">
        <f t="shared" si="10"/>
        <v>1.6025146832835551</v>
      </c>
      <c r="K22" s="51">
        <f t="shared" si="11"/>
        <v>1.5748773647994789</v>
      </c>
      <c r="L22" s="18"/>
    </row>
    <row r="23" spans="1:15">
      <c r="A23" s="16"/>
      <c r="B23" s="11" t="str">
        <f>+'[3]Población Bogotá'!J527</f>
        <v>Ibagué</v>
      </c>
      <c r="C23" s="53">
        <f>+'[3]Población Bogotá'!K527</f>
        <v>96.12133333333334</v>
      </c>
      <c r="D23" s="53">
        <f>+'[3]Población Bogotá'!L527</f>
        <v>89.911333333333346</v>
      </c>
      <c r="E23" s="53">
        <f>+'[3]Población Bogotá'!M527</f>
        <v>86.766333333333321</v>
      </c>
      <c r="F23" s="53">
        <f>+'[3]Población Bogotá'!N527</f>
        <v>87.337666666666678</v>
      </c>
      <c r="G23" s="54">
        <f>+'[3]Población Bogotá'!O527</f>
        <v>100.62233333333334</v>
      </c>
      <c r="H23" s="52">
        <f t="shared" si="8"/>
        <v>15.210695652505791</v>
      </c>
      <c r="I23" s="51">
        <f t="shared" si="9"/>
        <v>0.65847352467742759</v>
      </c>
      <c r="J23" s="52">
        <f t="shared" si="10"/>
        <v>1.429932899493813</v>
      </c>
      <c r="K23" s="51">
        <f t="shared" si="11"/>
        <v>1.305953922350138</v>
      </c>
      <c r="L23" s="18"/>
    </row>
    <row r="24" spans="1:15">
      <c r="A24" s="16"/>
      <c r="B24" s="11" t="str">
        <f>+'[3]Población Bogotá'!J528</f>
        <v>Manizales</v>
      </c>
      <c r="C24" s="53">
        <f>+'[3]Población Bogotá'!K528</f>
        <v>79.608000000000004</v>
      </c>
      <c r="D24" s="53">
        <f>+'[3]Población Bogotá'!L528</f>
        <v>81.23</v>
      </c>
      <c r="E24" s="53">
        <f>+'[3]Población Bogotá'!M528</f>
        <v>78.367000000000004</v>
      </c>
      <c r="F24" s="53">
        <f>+'[3]Población Bogotá'!N528</f>
        <v>85.717333333333329</v>
      </c>
      <c r="G24" s="54">
        <f>+'[3]Población Bogotá'!O528</f>
        <v>94.302999999999997</v>
      </c>
      <c r="H24" s="52">
        <f t="shared" si="8"/>
        <v>10.016254977600791</v>
      </c>
      <c r="I24" s="51">
        <f t="shared" si="9"/>
        <v>9.379373120488621</v>
      </c>
      <c r="J24" s="52">
        <f t="shared" si="10"/>
        <v>1.3401295493144167</v>
      </c>
      <c r="K24" s="51">
        <f t="shared" si="11"/>
        <v>1.2817251931781346</v>
      </c>
      <c r="L24" s="18"/>
    </row>
    <row r="25" spans="1:15">
      <c r="A25" s="16"/>
      <c r="B25" s="11" t="str">
        <f>+'[3]Población Bogotá'!J529</f>
        <v>Villavicencio</v>
      </c>
      <c r="C25" s="53">
        <f>+'[3]Población Bogotá'!K529</f>
        <v>63.712333333333333</v>
      </c>
      <c r="D25" s="53">
        <f>+'[3]Población Bogotá'!L529</f>
        <v>62.664999999999999</v>
      </c>
      <c r="E25" s="53">
        <f>+'[3]Población Bogotá'!M529</f>
        <v>68.550333333333342</v>
      </c>
      <c r="F25" s="53">
        <f>+'[3]Población Bogotá'!N529</f>
        <v>67.013666666666666</v>
      </c>
      <c r="G25" s="54">
        <f>+'[3]Población Bogotá'!O529</f>
        <v>74.47</v>
      </c>
      <c r="H25" s="52">
        <f t="shared" si="8"/>
        <v>11.126586119249303</v>
      </c>
      <c r="I25" s="51">
        <f t="shared" si="9"/>
        <v>-2.2416618445813663</v>
      </c>
      <c r="J25" s="52">
        <f t="shared" si="10"/>
        <v>1.0582849701223145</v>
      </c>
      <c r="K25" s="51">
        <f t="shared" si="11"/>
        <v>1.0020505948300047</v>
      </c>
      <c r="L25" s="18"/>
    </row>
    <row r="26" spans="1:15">
      <c r="A26" s="16"/>
      <c r="B26" s="11" t="str">
        <f>+'[3]Población Bogotá'!J530</f>
        <v>Pasto</v>
      </c>
      <c r="C26" s="53">
        <f>+'[3]Población Bogotá'!K530</f>
        <v>55.626666666666665</v>
      </c>
      <c r="D26" s="53">
        <f>+'[3]Población Bogotá'!L530</f>
        <v>53.015333333333331</v>
      </c>
      <c r="E26" s="53">
        <f>+'[3]Población Bogotá'!M530</f>
        <v>54.06966666666667</v>
      </c>
      <c r="F26" s="53">
        <f>+'[3]Población Bogotá'!N530</f>
        <v>58.772333333333336</v>
      </c>
      <c r="G26" s="54">
        <f>+'[3]Población Bogotá'!O530</f>
        <v>62.353333333333332</v>
      </c>
      <c r="H26" s="52">
        <f t="shared" si="8"/>
        <v>6.093002943561876</v>
      </c>
      <c r="I26" s="51">
        <f t="shared" si="9"/>
        <v>8.6974212281685901</v>
      </c>
      <c r="J26" s="52">
        <f t="shared" si="10"/>
        <v>0.88609635428620104</v>
      </c>
      <c r="K26" s="51">
        <f t="shared" si="11"/>
        <v>0.8788185232297987</v>
      </c>
      <c r="L26" s="18"/>
    </row>
    <row r="27" spans="1:15">
      <c r="A27" s="16"/>
      <c r="B27" s="11" t="str">
        <f>+'[3]Población Bogotá'!J531</f>
        <v>Montería</v>
      </c>
      <c r="C27" s="53">
        <f>+'[3]Población Bogotá'!K531</f>
        <v>45.373999999999995</v>
      </c>
      <c r="D27" s="53">
        <f>+'[3]Población Bogotá'!L531</f>
        <v>45.632666666666672</v>
      </c>
      <c r="E27" s="53">
        <f>+'[3]Población Bogotá'!M531</f>
        <v>41.279666666666664</v>
      </c>
      <c r="F27" s="53">
        <f>+'[3]Población Bogotá'!N531</f>
        <v>45.306000000000004</v>
      </c>
      <c r="G27" s="54">
        <f>+'[3]Población Bogotá'!O531</f>
        <v>49.665333333333336</v>
      </c>
      <c r="H27" s="52">
        <f t="shared" si="8"/>
        <v>9.6219779572977782</v>
      </c>
      <c r="I27" s="51">
        <f t="shared" si="9"/>
        <v>9.7537932315345124</v>
      </c>
      <c r="J27" s="52">
        <f t="shared" si="10"/>
        <v>0.70578858335949324</v>
      </c>
      <c r="K27" s="51">
        <f t="shared" si="11"/>
        <v>0.67745739798401616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 codeName="Hoja34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120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+'[3]Población Bogotá'!J550</f>
        <v>Colombia</v>
      </c>
      <c r="C13" s="26">
        <f>+'[3]Población Bogotá'!K550</f>
        <v>1019.2396666666667</v>
      </c>
      <c r="D13" s="26">
        <f>+'[3]Población Bogotá'!L550</f>
        <v>910.65633333333335</v>
      </c>
      <c r="E13" s="26">
        <f>+'[3]Población Bogotá'!M550</f>
        <v>847.27833333333331</v>
      </c>
      <c r="F13" s="26">
        <f>+'[3]Población Bogotá'!N550</f>
        <v>797.88633333333337</v>
      </c>
      <c r="G13" s="26">
        <f>+'[3]Población Bogotá'!O550</f>
        <v>806.41966666666667</v>
      </c>
      <c r="H13" s="28">
        <f t="shared" ref="H13" si="0">IF(OR(OR(G13=0,F13=0),G13=""),"",(G13/F13-1)*100)</f>
        <v>1.0694923545918611</v>
      </c>
      <c r="I13" s="27">
        <f>IF(OR(OR(G13=0,F13=0),F13=""),"",(F13/E13-1)*100)</f>
        <v>-5.8294893256249818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588.01933333333341</v>
      </c>
      <c r="D14" s="25">
        <f t="shared" ref="D14:G14" si="3">D13-SUM(D15:D27)</f>
        <v>508.62099999999992</v>
      </c>
      <c r="E14" s="25">
        <f t="shared" si="3"/>
        <v>465.976</v>
      </c>
      <c r="F14" s="25">
        <f t="shared" si="3"/>
        <v>412.8370000000001</v>
      </c>
      <c r="G14" s="26">
        <f t="shared" si="3"/>
        <v>434.65433333333334</v>
      </c>
      <c r="H14" s="52">
        <f t="shared" ref="H14:H16" si="4">IF(OR(OR(G14=0,F14=0),G14=""),"",(G14/F14-1)*100)</f>
        <v>5.2847330383016144</v>
      </c>
      <c r="I14" s="51">
        <f t="shared" ref="I14:I16" si="5">IF(OR(OR(G14=0,F14=0),F14=""),"",(F14/E14-1)*100)</f>
        <v>-11.403806204611378</v>
      </c>
      <c r="J14" s="52">
        <f t="shared" ref="J14:J16" si="6">IF(G14=0,"",G14/$G$13*100)</f>
        <v>53.899272463179834</v>
      </c>
      <c r="K14" s="51">
        <f t="shared" ref="K14:K16" si="7">IF(F14=0,"",F14/$F$13*100)</f>
        <v>51.741329905387531</v>
      </c>
      <c r="L14" s="18"/>
    </row>
    <row r="15" spans="1:15">
      <c r="A15" s="16"/>
      <c r="B15" s="12" t="str">
        <f>+'[3]Población Bogotá'!J551</f>
        <v>Bogotá</v>
      </c>
      <c r="C15" s="99">
        <f>+'[3]Población Bogotá'!K551</f>
        <v>179.60733333333334</v>
      </c>
      <c r="D15" s="99">
        <f>+'[3]Población Bogotá'!L551</f>
        <v>166.23699999999999</v>
      </c>
      <c r="E15" s="99">
        <f>+'[3]Población Bogotá'!M551</f>
        <v>145.72900000000001</v>
      </c>
      <c r="F15" s="99">
        <f>+'[3]Población Bogotá'!N551</f>
        <v>161.47333333333336</v>
      </c>
      <c r="G15" s="99">
        <f>+'[3]Población Bogotá'!O551</f>
        <v>150.24833333333333</v>
      </c>
      <c r="H15" s="48">
        <f t="shared" si="4"/>
        <v>-6.9516122373147411</v>
      </c>
      <c r="I15" s="34">
        <f t="shared" si="5"/>
        <v>10.803843664152879</v>
      </c>
      <c r="J15" s="48">
        <f t="shared" si="6"/>
        <v>18.631531390396809</v>
      </c>
      <c r="K15" s="34">
        <f t="shared" si="7"/>
        <v>20.237636187944901</v>
      </c>
      <c r="L15" s="18"/>
    </row>
    <row r="16" spans="1:15">
      <c r="A16" s="16"/>
      <c r="B16" s="11" t="str">
        <f>+'[3]Población Bogotá'!J552</f>
        <v>Medellín</v>
      </c>
      <c r="C16" s="53">
        <f>+'[3]Población Bogotá'!K552</f>
        <v>67.665666666666667</v>
      </c>
      <c r="D16" s="53">
        <f>+'[3]Población Bogotá'!L552</f>
        <v>51.902666666666669</v>
      </c>
      <c r="E16" s="53">
        <f>+'[3]Población Bogotá'!M552</f>
        <v>63.960666666666668</v>
      </c>
      <c r="F16" s="53">
        <f>+'[3]Población Bogotá'!N552</f>
        <v>55.908333333333331</v>
      </c>
      <c r="G16" s="54">
        <f>+'[3]Población Bogotá'!O552</f>
        <v>65.135666666666665</v>
      </c>
      <c r="H16" s="52">
        <f t="shared" si="4"/>
        <v>16.504397078551204</v>
      </c>
      <c r="I16" s="51">
        <f t="shared" si="5"/>
        <v>-12.589508135208105</v>
      </c>
      <c r="J16" s="52">
        <f t="shared" si="6"/>
        <v>8.0771426292100177</v>
      </c>
      <c r="K16" s="51">
        <f t="shared" si="7"/>
        <v>7.0070548896062474</v>
      </c>
      <c r="L16" s="18"/>
      <c r="N16" s="23" t="s">
        <v>2</v>
      </c>
      <c r="O16" s="32">
        <f>J15</f>
        <v>18.631531390396809</v>
      </c>
    </row>
    <row r="17" spans="1:15">
      <c r="A17" s="16"/>
      <c r="B17" s="11" t="str">
        <f>+'[3]Población Bogotá'!J553</f>
        <v>Cali</v>
      </c>
      <c r="C17" s="53">
        <f>+'[3]Población Bogotá'!K553</f>
        <v>34.024666666666668</v>
      </c>
      <c r="D17" s="53">
        <f>+'[3]Población Bogotá'!L553</f>
        <v>31.639333333333337</v>
      </c>
      <c r="E17" s="53">
        <f>+'[3]Población Bogotá'!M553</f>
        <v>27.991666666666664</v>
      </c>
      <c r="F17" s="53">
        <f>+'[3]Población Bogotá'!N553</f>
        <v>29.780666666666662</v>
      </c>
      <c r="G17" s="54">
        <f>+'[3]Población Bogotá'!O553</f>
        <v>23.177333333333333</v>
      </c>
      <c r="H17" s="52">
        <f t="shared" ref="H17:H27" si="8">IF(OR(OR(G17=0,F17=0),G17=""),"",(G17/F17-1)*100)</f>
        <v>-22.173222000850647</v>
      </c>
      <c r="I17" s="51">
        <f t="shared" ref="I17:I27" si="9">IF(OR(OR(G17=0,F17=0),F17=""),"",(F17/E17-1)*100)</f>
        <v>6.3911878535278355</v>
      </c>
      <c r="J17" s="52">
        <f t="shared" ref="J17:J27" si="10">IF(G17=0,"",G17/$G$13*100)</f>
        <v>2.8741031861408803</v>
      </c>
      <c r="K17" s="51">
        <f t="shared" ref="K17:K27" si="11">IF(F17=0,"",F17/$F$13*100)</f>
        <v>3.7324447634353928</v>
      </c>
      <c r="L17" s="18"/>
      <c r="N17" s="23" t="s">
        <v>12</v>
      </c>
      <c r="O17" s="32">
        <f>100-O16</f>
        <v>81.368468609603184</v>
      </c>
    </row>
    <row r="18" spans="1:15">
      <c r="A18" s="16"/>
      <c r="B18" s="11" t="str">
        <f>+'[3]Población Bogotá'!J554</f>
        <v>Cartagena</v>
      </c>
      <c r="C18" s="53">
        <f>+'[3]Población Bogotá'!K554</f>
        <v>25.237666666666669</v>
      </c>
      <c r="D18" s="53">
        <f>+'[3]Población Bogotá'!L554</f>
        <v>24.711000000000002</v>
      </c>
      <c r="E18" s="53">
        <f>+'[3]Población Bogotá'!M554</f>
        <v>20.508333333333336</v>
      </c>
      <c r="F18" s="53">
        <f>+'[3]Población Bogotá'!N554</f>
        <v>16.701999999999998</v>
      </c>
      <c r="G18" s="54">
        <f>+'[3]Población Bogotá'!O554</f>
        <v>21.024000000000001</v>
      </c>
      <c r="H18" s="52">
        <f t="shared" si="8"/>
        <v>25.877140462220115</v>
      </c>
      <c r="I18" s="51">
        <f t="shared" si="9"/>
        <v>-18.55993498577816</v>
      </c>
      <c r="J18" s="52">
        <f t="shared" si="10"/>
        <v>2.6070792751003511</v>
      </c>
      <c r="K18" s="51">
        <f t="shared" si="11"/>
        <v>2.0932806218429607</v>
      </c>
      <c r="L18" s="18"/>
    </row>
    <row r="19" spans="1:15">
      <c r="A19" s="16"/>
      <c r="B19" s="11" t="str">
        <f>+'[3]Población Bogotá'!J555</f>
        <v>Barranquilla</v>
      </c>
      <c r="C19" s="53">
        <f>+'[3]Población Bogotá'!K555</f>
        <v>20.497666666666664</v>
      </c>
      <c r="D19" s="53">
        <f>+'[3]Población Bogotá'!L555</f>
        <v>21.67</v>
      </c>
      <c r="E19" s="53">
        <f>+'[3]Población Bogotá'!M555</f>
        <v>29.148666666666667</v>
      </c>
      <c r="F19" s="53">
        <f>+'[3]Población Bogotá'!N555</f>
        <v>28.13</v>
      </c>
      <c r="G19" s="54">
        <f>+'[3]Población Bogotá'!O555</f>
        <v>20.170000000000002</v>
      </c>
      <c r="H19" s="52">
        <f t="shared" si="8"/>
        <v>-28.297191610380366</v>
      </c>
      <c r="I19" s="51">
        <f t="shared" si="9"/>
        <v>-3.4947281751023573</v>
      </c>
      <c r="J19" s="52">
        <f t="shared" si="10"/>
        <v>2.5011790800406244</v>
      </c>
      <c r="K19" s="51">
        <f t="shared" si="11"/>
        <v>3.5255648360940297</v>
      </c>
      <c r="L19" s="18"/>
    </row>
    <row r="20" spans="1:15">
      <c r="A20" s="16"/>
      <c r="B20" s="11" t="str">
        <f>+'[3]Población Bogotá'!J556</f>
        <v>Cúcuta</v>
      </c>
      <c r="C20" s="53">
        <f>+'[3]Población Bogotá'!K556</f>
        <v>14.371666666666668</v>
      </c>
      <c r="D20" s="53">
        <f>+'[3]Población Bogotá'!L556</f>
        <v>13.077333333333334</v>
      </c>
      <c r="E20" s="53">
        <f>+'[3]Población Bogotá'!M556</f>
        <v>13.202</v>
      </c>
      <c r="F20" s="53">
        <f>+'[3]Población Bogotá'!N556</f>
        <v>13.982999999999999</v>
      </c>
      <c r="G20" s="54">
        <f>+'[3]Población Bogotá'!O556</f>
        <v>15.678000000000003</v>
      </c>
      <c r="H20" s="52">
        <f t="shared" si="8"/>
        <v>12.12186226131735</v>
      </c>
      <c r="I20" s="51">
        <f t="shared" si="9"/>
        <v>5.9157703378275972</v>
      </c>
      <c r="J20" s="52">
        <f t="shared" si="10"/>
        <v>1.9441490142229505</v>
      </c>
      <c r="K20" s="51">
        <f t="shared" si="11"/>
        <v>1.7525052649521085</v>
      </c>
      <c r="L20" s="18"/>
    </row>
    <row r="21" spans="1:15">
      <c r="A21" s="16"/>
      <c r="B21" s="11" t="str">
        <f>+'[3]Población Bogotá'!J557</f>
        <v>Pereira</v>
      </c>
      <c r="C21" s="53">
        <f>+'[3]Población Bogotá'!K557</f>
        <v>14.738333333333335</v>
      </c>
      <c r="D21" s="53">
        <f>+'[3]Población Bogotá'!L557</f>
        <v>17.284666666666666</v>
      </c>
      <c r="E21" s="53">
        <f>+'[3]Población Bogotá'!M557</f>
        <v>12.863999999999999</v>
      </c>
      <c r="F21" s="53">
        <f>+'[3]Población Bogotá'!N557</f>
        <v>11.320666666666666</v>
      </c>
      <c r="G21" s="54">
        <f>+'[3]Población Bogotá'!O557</f>
        <v>12.713999999999999</v>
      </c>
      <c r="H21" s="52">
        <f t="shared" si="8"/>
        <v>12.30787350568281</v>
      </c>
      <c r="I21" s="51">
        <f t="shared" si="9"/>
        <v>-11.997305140961856</v>
      </c>
      <c r="J21" s="52">
        <f t="shared" si="10"/>
        <v>1.5765984543201037</v>
      </c>
      <c r="K21" s="51">
        <f t="shared" si="11"/>
        <v>1.4188320057284682</v>
      </c>
      <c r="L21" s="18"/>
    </row>
    <row r="22" spans="1:15">
      <c r="A22" s="16"/>
      <c r="B22" s="11" t="str">
        <f>+'[3]Población Bogotá'!J558</f>
        <v>Bucaramanga</v>
      </c>
      <c r="C22" s="53">
        <f>+'[3]Población Bogotá'!K558</f>
        <v>22.338333333333335</v>
      </c>
      <c r="D22" s="53">
        <f>+'[3]Población Bogotá'!L558</f>
        <v>23.053333333333331</v>
      </c>
      <c r="E22" s="53">
        <f>+'[3]Población Bogotá'!M558</f>
        <v>20.041666666666668</v>
      </c>
      <c r="F22" s="53">
        <f>+'[3]Población Bogotá'!N558</f>
        <v>21.215999999999998</v>
      </c>
      <c r="G22" s="54">
        <f>+'[3]Población Bogotá'!O558</f>
        <v>12.345666666666666</v>
      </c>
      <c r="H22" s="52">
        <f t="shared" si="8"/>
        <v>-41.80964052287581</v>
      </c>
      <c r="I22" s="51">
        <f t="shared" si="9"/>
        <v>5.8594594594594485</v>
      </c>
      <c r="J22" s="52">
        <f t="shared" si="10"/>
        <v>1.5309233116421186</v>
      </c>
      <c r="K22" s="51">
        <f t="shared" si="11"/>
        <v>2.6590253666040145</v>
      </c>
      <c r="L22" s="18"/>
    </row>
    <row r="23" spans="1:15">
      <c r="A23" s="16"/>
      <c r="B23" s="11" t="str">
        <f>+'[3]Población Bogotá'!J559</f>
        <v>Manizales</v>
      </c>
      <c r="C23" s="53">
        <f>+'[3]Población Bogotá'!K559</f>
        <v>10.409666666666666</v>
      </c>
      <c r="D23" s="53">
        <f>+'[3]Población Bogotá'!L559</f>
        <v>11.540999999999999</v>
      </c>
      <c r="E23" s="53">
        <f>+'[3]Población Bogotá'!M559</f>
        <v>11.808333333333332</v>
      </c>
      <c r="F23" s="53">
        <f>+'[3]Población Bogotá'!N559</f>
        <v>9.8523333333333341</v>
      </c>
      <c r="G23" s="54">
        <f>+'[3]Población Bogotá'!O559</f>
        <v>11.235999999999999</v>
      </c>
      <c r="H23" s="52">
        <f t="shared" si="8"/>
        <v>14.044050478735981</v>
      </c>
      <c r="I23" s="51">
        <f t="shared" si="9"/>
        <v>-16.564573041637242</v>
      </c>
      <c r="J23" s="52">
        <f t="shared" si="10"/>
        <v>1.3933191940176721</v>
      </c>
      <c r="K23" s="51">
        <f t="shared" si="11"/>
        <v>1.2348041220574861</v>
      </c>
      <c r="L23" s="18"/>
    </row>
    <row r="24" spans="1:15">
      <c r="A24" s="16"/>
      <c r="B24" s="11" t="str">
        <f>+'[3]Población Bogotá'!J560</f>
        <v>Pasto</v>
      </c>
      <c r="C24" s="53">
        <f>+'[3]Población Bogotá'!K560</f>
        <v>10.331333333333333</v>
      </c>
      <c r="D24" s="53">
        <f>+'[3]Población Bogotá'!L560</f>
        <v>11.79</v>
      </c>
      <c r="E24" s="53">
        <f>+'[3]Población Bogotá'!M560</f>
        <v>8.3623333333333338</v>
      </c>
      <c r="F24" s="53">
        <f>+'[3]Población Bogotá'!N560</f>
        <v>9.3819999999999997</v>
      </c>
      <c r="G24" s="54">
        <f>+'[3]Población Bogotá'!O560</f>
        <v>10.534333333333334</v>
      </c>
      <c r="H24" s="52">
        <f t="shared" si="8"/>
        <v>12.282384708306694</v>
      </c>
      <c r="I24" s="51">
        <f t="shared" si="9"/>
        <v>12.193566388966381</v>
      </c>
      <c r="J24" s="52">
        <f t="shared" si="10"/>
        <v>1.3063090805903792</v>
      </c>
      <c r="K24" s="51">
        <f t="shared" si="11"/>
        <v>1.1758567114196299</v>
      </c>
      <c r="L24" s="18"/>
    </row>
    <row r="25" spans="1:15">
      <c r="A25" s="16"/>
      <c r="B25" s="11" t="str">
        <f>+'[3]Población Bogotá'!J561</f>
        <v>Ibagué</v>
      </c>
      <c r="C25" s="53">
        <f>+'[3]Población Bogotá'!K561</f>
        <v>11.178333333333333</v>
      </c>
      <c r="D25" s="53">
        <f>+'[3]Población Bogotá'!L561</f>
        <v>10.204333333333333</v>
      </c>
      <c r="E25" s="53">
        <f>+'[3]Población Bogotá'!M561</f>
        <v>11.079666666666668</v>
      </c>
      <c r="F25" s="53">
        <f>+'[3]Población Bogotá'!N561</f>
        <v>12.564333333333332</v>
      </c>
      <c r="G25" s="54">
        <f>+'[3]Población Bogotá'!O561</f>
        <v>10.489666666666666</v>
      </c>
      <c r="H25" s="52">
        <f t="shared" si="8"/>
        <v>-16.512349773167422</v>
      </c>
      <c r="I25" s="51">
        <f t="shared" si="9"/>
        <v>13.399921778633516</v>
      </c>
      <c r="J25" s="52">
        <f t="shared" si="10"/>
        <v>1.3007701945099719</v>
      </c>
      <c r="K25" s="51">
        <f t="shared" si="11"/>
        <v>1.5747021610012117</v>
      </c>
      <c r="L25" s="18"/>
    </row>
    <row r="26" spans="1:15">
      <c r="A26" s="16"/>
      <c r="B26" s="11" t="str">
        <f>+'[3]Población Bogotá'!J562</f>
        <v>Villavicencio</v>
      </c>
      <c r="C26" s="53">
        <f>+'[3]Población Bogotá'!K562</f>
        <v>12.511333333333333</v>
      </c>
      <c r="D26" s="53">
        <f>+'[3]Población Bogotá'!L562</f>
        <v>11.470666666666666</v>
      </c>
      <c r="E26" s="53">
        <f>+'[3]Población Bogotá'!M562</f>
        <v>9.3666666666666671</v>
      </c>
      <c r="F26" s="53">
        <f>+'[3]Población Bogotá'!N562</f>
        <v>7.4189999999999996</v>
      </c>
      <c r="G26" s="54">
        <f>+'[3]Población Bogotá'!O562</f>
        <v>9.7103333333333328</v>
      </c>
      <c r="H26" s="52">
        <f t="shared" si="8"/>
        <v>30.884665498494847</v>
      </c>
      <c r="I26" s="51">
        <f t="shared" si="9"/>
        <v>-20.793594306049833</v>
      </c>
      <c r="J26" s="52">
        <f t="shared" si="10"/>
        <v>1.2041290328980898</v>
      </c>
      <c r="K26" s="51">
        <f t="shared" si="11"/>
        <v>0.9298316928184005</v>
      </c>
      <c r="L26" s="18"/>
    </row>
    <row r="27" spans="1:15">
      <c r="A27" s="16"/>
      <c r="B27" s="11" t="str">
        <f>+'[3]Población Bogotá'!J563</f>
        <v>Montería</v>
      </c>
      <c r="C27" s="53">
        <f>+'[3]Población Bogotá'!K563</f>
        <v>8.3083333333333336</v>
      </c>
      <c r="D27" s="53">
        <f>+'[3]Población Bogotá'!L563</f>
        <v>7.4540000000000006</v>
      </c>
      <c r="E27" s="53">
        <f>+'[3]Población Bogotá'!M563</f>
        <v>7.2393333333333318</v>
      </c>
      <c r="F27" s="53">
        <f>+'[3]Población Bogotá'!N563</f>
        <v>7.3176666666666668</v>
      </c>
      <c r="G27" s="54">
        <f>+'[3]Población Bogotá'!O563</f>
        <v>9.3019999999999996</v>
      </c>
      <c r="H27" s="52">
        <f t="shared" si="8"/>
        <v>27.117022730378526</v>
      </c>
      <c r="I27" s="51">
        <f t="shared" si="9"/>
        <v>1.0820517543052022</v>
      </c>
      <c r="J27" s="52">
        <f t="shared" si="10"/>
        <v>1.1534936937301876</v>
      </c>
      <c r="K27" s="51">
        <f t="shared" si="11"/>
        <v>0.91713147110762216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 codeName="Hoja35">
    <tabColor rgb="FF53722D"/>
  </sheetPr>
  <dimension ref="A1:P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56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  <c r="P1" s="9"/>
    </row>
    <row r="2" spans="1:16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  <c r="P2" s="9"/>
    </row>
    <row r="3" spans="1:16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  <c r="P3" s="9"/>
    </row>
    <row r="4" spans="1:16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  <c r="P4" s="9"/>
    </row>
    <row r="5" spans="1:16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  <c r="P5" s="9"/>
    </row>
    <row r="6" spans="1:16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6">
      <c r="A7" s="16"/>
      <c r="B7" s="162"/>
      <c r="C7" s="167" t="s">
        <v>121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6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6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6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6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6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6">
      <c r="A13" s="16"/>
      <c r="B13" s="12" t="str">
        <f>+'[3]Población Bogotá'!J582</f>
        <v>Colombia</v>
      </c>
      <c r="C13" s="26">
        <f>+'[3]Población Bogotá'!K582</f>
        <v>655.37166666666667</v>
      </c>
      <c r="D13" s="26">
        <f>+'[3]Población Bogotá'!L582</f>
        <v>612.8180000000001</v>
      </c>
      <c r="E13" s="26">
        <f>+'[3]Población Bogotá'!M582</f>
        <v>732.94033333333334</v>
      </c>
      <c r="F13" s="26">
        <f>+'[3]Población Bogotá'!N582</f>
        <v>698.17133333333334</v>
      </c>
      <c r="G13" s="26">
        <f>+'[3]Población Bogotá'!O582</f>
        <v>719.36633333333339</v>
      </c>
      <c r="H13" s="28">
        <f t="shared" ref="H13" si="0">IF(OR(OR(G13=0,F13=0),G13=""),"",(G13/F13-1)*100)</f>
        <v>3.0357877770213149</v>
      </c>
      <c r="I13" s="27">
        <f>IF(OR(OR(G13=0,F13=0),F13=""),"",(F13/E13-1)*100)</f>
        <v>-4.7437695019285293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6">
      <c r="A14" s="16"/>
      <c r="B14" s="11" t="s">
        <v>3</v>
      </c>
      <c r="C14" s="25">
        <f>C13-SUM(C15:C27)</f>
        <v>261.89166666666671</v>
      </c>
      <c r="D14" s="25">
        <f t="shared" ref="D14:G14" si="3">D13-SUM(D15:D27)</f>
        <v>259.68033333333341</v>
      </c>
      <c r="E14" s="25">
        <f t="shared" si="3"/>
        <v>350.9740000000001</v>
      </c>
      <c r="F14" s="25">
        <f t="shared" si="3"/>
        <v>335.34799999999996</v>
      </c>
      <c r="G14" s="26">
        <f t="shared" si="3"/>
        <v>355.47666666666663</v>
      </c>
      <c r="H14" s="52">
        <f t="shared" ref="H14:H16" si="4">IF(OR(OR(G14=0,F14=0),G14=""),"",(G14/F14-1)*100)</f>
        <v>6.0023219660372717</v>
      </c>
      <c r="I14" s="51">
        <f t="shared" ref="I14:I16" si="5">IF(OR(OR(G14=0,F14=0),F14=""),"",(F14/E14-1)*100)</f>
        <v>-4.4521816430847183</v>
      </c>
      <c r="J14" s="52">
        <f t="shared" ref="J14:J16" si="6">IF(G14=0,"",G14/$G$13*100)</f>
        <v>49.415249254088891</v>
      </c>
      <c r="K14" s="51">
        <f t="shared" ref="K14:K16" si="7">IF(F14=0,"",F14/$F$13*100)</f>
        <v>48.032335902266581</v>
      </c>
      <c r="L14" s="18"/>
    </row>
    <row r="15" spans="1:16">
      <c r="A15" s="16"/>
      <c r="B15" s="12" t="str">
        <f>+'[3]Población Bogotá'!J583</f>
        <v>Bogotá</v>
      </c>
      <c r="C15" s="99">
        <f>+'[3]Población Bogotá'!K583</f>
        <v>144.40766666666667</v>
      </c>
      <c r="D15" s="99">
        <f>+'[3]Población Bogotá'!L583</f>
        <v>144.36500000000001</v>
      </c>
      <c r="E15" s="99">
        <f>+'[3]Población Bogotá'!M583</f>
        <v>134.51933333333332</v>
      </c>
      <c r="F15" s="99">
        <f>+'[3]Población Bogotá'!N583</f>
        <v>118.099</v>
      </c>
      <c r="G15" s="99">
        <f>+'[3]Población Bogotá'!O583</f>
        <v>141.60499999999999</v>
      </c>
      <c r="H15" s="48">
        <f t="shared" si="4"/>
        <v>19.903640166301152</v>
      </c>
      <c r="I15" s="34">
        <f t="shared" si="5"/>
        <v>-12.206671655623225</v>
      </c>
      <c r="J15" s="48">
        <f t="shared" si="6"/>
        <v>19.684685456969301</v>
      </c>
      <c r="K15" s="34">
        <f t="shared" si="7"/>
        <v>16.915475379968814</v>
      </c>
      <c r="L15" s="18"/>
    </row>
    <row r="16" spans="1:16">
      <c r="A16" s="16"/>
      <c r="B16" s="11" t="str">
        <f>+'[3]Población Bogotá'!J584</f>
        <v>Medellín</v>
      </c>
      <c r="C16" s="25">
        <f>+'[3]Población Bogotá'!K584</f>
        <v>60.466666666666669</v>
      </c>
      <c r="D16" s="25">
        <f>+'[3]Población Bogotá'!L584</f>
        <v>49.367999999999995</v>
      </c>
      <c r="E16" s="25">
        <f>+'[3]Población Bogotá'!M584</f>
        <v>57.934333333333335</v>
      </c>
      <c r="F16" s="25">
        <f>+'[3]Población Bogotá'!N584</f>
        <v>71.470333333333329</v>
      </c>
      <c r="G16" s="26">
        <f>+'[3]Población Bogotá'!O584</f>
        <v>56.984666666666669</v>
      </c>
      <c r="H16" s="28">
        <f t="shared" si="4"/>
        <v>-20.26808326065359</v>
      </c>
      <c r="I16" s="27">
        <f t="shared" si="5"/>
        <v>23.364383813858215</v>
      </c>
      <c r="J16" s="28">
        <f t="shared" si="6"/>
        <v>7.9215086981644491</v>
      </c>
      <c r="K16" s="27">
        <f t="shared" si="7"/>
        <v>10.236790014294485</v>
      </c>
      <c r="L16" s="18"/>
      <c r="N16" s="23" t="s">
        <v>2</v>
      </c>
      <c r="O16" s="32">
        <f>J15</f>
        <v>19.684685456969301</v>
      </c>
    </row>
    <row r="17" spans="1:15">
      <c r="A17" s="16"/>
      <c r="B17" s="11" t="str">
        <f>+'[3]Población Bogotá'!J585</f>
        <v>Cali</v>
      </c>
      <c r="C17" s="25">
        <f>+'[3]Población Bogotá'!K585</f>
        <v>56.943000000000005</v>
      </c>
      <c r="D17" s="25">
        <f>+'[3]Población Bogotá'!L585</f>
        <v>48.948999999999991</v>
      </c>
      <c r="E17" s="25">
        <f>+'[3]Población Bogotá'!M585</f>
        <v>59.961666666666666</v>
      </c>
      <c r="F17" s="25">
        <f>+'[3]Población Bogotá'!N585</f>
        <v>45.660333333333334</v>
      </c>
      <c r="G17" s="26">
        <f>+'[3]Población Bogotá'!O585</f>
        <v>38.81433333333333</v>
      </c>
      <c r="H17" s="28">
        <f t="shared" ref="H17:H27" si="8">IF(OR(OR(G17=0,F17=0),G17=""),"",(G17/F17-1)*100)</f>
        <v>-14.993320241493358</v>
      </c>
      <c r="I17" s="27">
        <f t="shared" ref="I17:I27" si="9">IF(OR(OR(G17=0,F17=0),F17=""),"",(F17/E17-1)*100)</f>
        <v>-23.85079356255385</v>
      </c>
      <c r="J17" s="28">
        <f t="shared" ref="J17:J27" si="10">IF(G17=0,"",G17/$G$13*100)</f>
        <v>5.3956282821130994</v>
      </c>
      <c r="K17" s="27">
        <f t="shared" ref="K17:K27" si="11">IF(F17=0,"",F17/$F$13*100)</f>
        <v>6.5399897064426407</v>
      </c>
      <c r="L17" s="18"/>
      <c r="N17" s="23" t="s">
        <v>12</v>
      </c>
      <c r="O17" s="32">
        <f>100-O16</f>
        <v>80.315314543030695</v>
      </c>
    </row>
    <row r="18" spans="1:15">
      <c r="A18" s="16"/>
      <c r="B18" s="11" t="str">
        <f>+'[3]Población Bogotá'!J586</f>
        <v>Barranquilla</v>
      </c>
      <c r="C18" s="25">
        <f>+'[3]Población Bogotá'!K586</f>
        <v>31.280666666666665</v>
      </c>
      <c r="D18" s="25">
        <f>+'[3]Población Bogotá'!L586</f>
        <v>27.321666666666669</v>
      </c>
      <c r="E18" s="25">
        <f>+'[3]Población Bogotá'!M586</f>
        <v>32.252000000000002</v>
      </c>
      <c r="F18" s="25">
        <f>+'[3]Población Bogotá'!N586</f>
        <v>36.617333333333335</v>
      </c>
      <c r="G18" s="26">
        <f>+'[3]Población Bogotá'!O586</f>
        <v>36.099666666666671</v>
      </c>
      <c r="H18" s="28">
        <f t="shared" si="8"/>
        <v>-1.4137202781924652</v>
      </c>
      <c r="I18" s="27">
        <f t="shared" si="9"/>
        <v>13.535077927983785</v>
      </c>
      <c r="J18" s="28">
        <f t="shared" si="10"/>
        <v>5.0182591252764581</v>
      </c>
      <c r="K18" s="27">
        <f t="shared" si="11"/>
        <v>5.2447489011770747</v>
      </c>
      <c r="L18" s="18"/>
    </row>
    <row r="19" spans="1:15">
      <c r="A19" s="16"/>
      <c r="B19" s="11" t="str">
        <f>+'[3]Población Bogotá'!J587</f>
        <v>Cartagena</v>
      </c>
      <c r="C19" s="25">
        <f>+'[3]Población Bogotá'!K587</f>
        <v>20.603666666666665</v>
      </c>
      <c r="D19" s="25">
        <f>+'[3]Población Bogotá'!L587</f>
        <v>16.598666666666666</v>
      </c>
      <c r="E19" s="25">
        <f>+'[3]Población Bogotá'!M587</f>
        <v>20.035333333333334</v>
      </c>
      <c r="F19" s="25">
        <f>+'[3]Población Bogotá'!N587</f>
        <v>16.785</v>
      </c>
      <c r="G19" s="26">
        <f>+'[3]Población Bogotá'!O587</f>
        <v>17.116666666666664</v>
      </c>
      <c r="H19" s="28">
        <f t="shared" si="8"/>
        <v>1.9759706086783568</v>
      </c>
      <c r="I19" s="27">
        <f t="shared" si="9"/>
        <v>-16.223006022693241</v>
      </c>
      <c r="J19" s="28">
        <f t="shared" si="10"/>
        <v>2.3794089149756328</v>
      </c>
      <c r="K19" s="27">
        <f t="shared" si="11"/>
        <v>2.4041376663034955</v>
      </c>
      <c r="L19" s="18"/>
    </row>
    <row r="20" spans="1:15">
      <c r="A20" s="16"/>
      <c r="B20" s="11" t="str">
        <f>+'[3]Población Bogotá'!J588</f>
        <v>Bucaramanga</v>
      </c>
      <c r="C20" s="25">
        <f>+'[3]Población Bogotá'!K588</f>
        <v>15.216333333333333</v>
      </c>
      <c r="D20" s="25">
        <f>+'[3]Población Bogotá'!L588</f>
        <v>10.036</v>
      </c>
      <c r="E20" s="25">
        <f>+'[3]Población Bogotá'!M588</f>
        <v>16.371666666666666</v>
      </c>
      <c r="F20" s="25">
        <f>+'[3]Población Bogotá'!N588</f>
        <v>15.723333333333334</v>
      </c>
      <c r="G20" s="26">
        <f>+'[3]Población Bogotá'!O588</f>
        <v>15.994666666666667</v>
      </c>
      <c r="H20" s="28">
        <f t="shared" si="8"/>
        <v>1.7256730973076007</v>
      </c>
      <c r="I20" s="27">
        <f t="shared" si="9"/>
        <v>-3.9600936577420254</v>
      </c>
      <c r="J20" s="28">
        <f t="shared" si="10"/>
        <v>2.2234383130709015</v>
      </c>
      <c r="K20" s="27">
        <f t="shared" si="11"/>
        <v>2.2520737507603199</v>
      </c>
      <c r="L20" s="18"/>
    </row>
    <row r="21" spans="1:15">
      <c r="A21" s="16"/>
      <c r="B21" s="11" t="str">
        <f>+'[3]Población Bogotá'!J589</f>
        <v>Montería</v>
      </c>
      <c r="C21" s="25">
        <f>+'[3]Población Bogotá'!K589</f>
        <v>10.092333333333334</v>
      </c>
      <c r="D21" s="25">
        <f>+'[3]Población Bogotá'!L589</f>
        <v>10.794666666666666</v>
      </c>
      <c r="E21" s="25">
        <f>+'[3]Población Bogotá'!M589</f>
        <v>9.6430000000000007</v>
      </c>
      <c r="F21" s="25">
        <f>+'[3]Población Bogotá'!N589</f>
        <v>11.527666666666667</v>
      </c>
      <c r="G21" s="26">
        <f>+'[3]Población Bogotá'!O589</f>
        <v>11.483333333333333</v>
      </c>
      <c r="H21" s="28">
        <f t="shared" si="8"/>
        <v>-0.38458202006766973</v>
      </c>
      <c r="I21" s="27">
        <f t="shared" si="9"/>
        <v>19.544401811331191</v>
      </c>
      <c r="J21" s="28">
        <f t="shared" si="10"/>
        <v>1.5963123100469438</v>
      </c>
      <c r="K21" s="27">
        <f t="shared" si="11"/>
        <v>1.6511228857863924</v>
      </c>
      <c r="L21" s="18"/>
    </row>
    <row r="22" spans="1:15">
      <c r="A22" s="16"/>
      <c r="B22" s="11" t="str">
        <f>+'[3]Población Bogotá'!J590</f>
        <v>Cúcuta</v>
      </c>
      <c r="C22" s="25">
        <f>+'[3]Población Bogotá'!K590</f>
        <v>12.200333333333333</v>
      </c>
      <c r="D22" s="25">
        <f>+'[3]Población Bogotá'!L590</f>
        <v>10.069000000000001</v>
      </c>
      <c r="E22" s="25">
        <f>+'[3]Población Bogotá'!M590</f>
        <v>11.683333333333332</v>
      </c>
      <c r="F22" s="25">
        <f>+'[3]Población Bogotá'!N590</f>
        <v>11.148666666666665</v>
      </c>
      <c r="G22" s="26">
        <f>+'[3]Población Bogotá'!O590</f>
        <v>11.062333333333333</v>
      </c>
      <c r="H22" s="28">
        <f t="shared" si="8"/>
        <v>-0.7743825868564147</v>
      </c>
      <c r="I22" s="27">
        <f t="shared" si="9"/>
        <v>-4.5763195435092658</v>
      </c>
      <c r="J22" s="28">
        <f t="shared" si="10"/>
        <v>1.5377885815247583</v>
      </c>
      <c r="K22" s="27">
        <f t="shared" si="11"/>
        <v>1.596838216407243</v>
      </c>
      <c r="L22" s="18"/>
    </row>
    <row r="23" spans="1:15">
      <c r="A23" s="16"/>
      <c r="B23" s="11" t="str">
        <f>+'[3]Población Bogotá'!J591</f>
        <v>Pasto</v>
      </c>
      <c r="C23" s="25">
        <f>+'[3]Población Bogotá'!K591</f>
        <v>7.9019999999999984</v>
      </c>
      <c r="D23" s="25">
        <f>+'[3]Población Bogotá'!L591</f>
        <v>8.4926666666666666</v>
      </c>
      <c r="E23" s="25">
        <f>+'[3]Población Bogotá'!M591</f>
        <v>9.1689999999999987</v>
      </c>
      <c r="F23" s="25">
        <f>+'[3]Población Bogotá'!N591</f>
        <v>7.85</v>
      </c>
      <c r="G23" s="26">
        <f>+'[3]Población Bogotá'!O591</f>
        <v>8.6086666666666662</v>
      </c>
      <c r="H23" s="28">
        <f t="shared" si="8"/>
        <v>9.6645435244161249</v>
      </c>
      <c r="I23" s="27">
        <f t="shared" si="9"/>
        <v>-14.385429163485652</v>
      </c>
      <c r="J23" s="28">
        <f t="shared" si="10"/>
        <v>1.1967013561472386</v>
      </c>
      <c r="K23" s="27">
        <f t="shared" si="11"/>
        <v>1.1243658433412236</v>
      </c>
      <c r="L23" s="18"/>
    </row>
    <row r="24" spans="1:15">
      <c r="A24" s="16"/>
      <c r="B24" s="11" t="str">
        <f>+'[3]Población Bogotá'!J592</f>
        <v>Pereira</v>
      </c>
      <c r="C24" s="25">
        <f>+'[3]Población Bogotá'!K592</f>
        <v>11.384666666666668</v>
      </c>
      <c r="D24" s="25">
        <f>+'[3]Población Bogotá'!L592</f>
        <v>8.2349999999999994</v>
      </c>
      <c r="E24" s="25">
        <f>+'[3]Población Bogotá'!M592</f>
        <v>8.7530000000000001</v>
      </c>
      <c r="F24" s="25">
        <f>+'[3]Población Bogotá'!N592</f>
        <v>8.3710000000000004</v>
      </c>
      <c r="G24" s="26">
        <f>+'[3]Población Bogotá'!O592</f>
        <v>7.7513333333333323</v>
      </c>
      <c r="H24" s="28">
        <f t="shared" si="8"/>
        <v>-7.4025405168637981</v>
      </c>
      <c r="I24" s="27">
        <f t="shared" si="9"/>
        <v>-4.3642179824060268</v>
      </c>
      <c r="J24" s="28">
        <f t="shared" si="10"/>
        <v>1.0775223935509908</v>
      </c>
      <c r="K24" s="27">
        <f t="shared" si="11"/>
        <v>1.1989893598228516</v>
      </c>
      <c r="L24" s="18"/>
    </row>
    <row r="25" spans="1:15">
      <c r="A25" s="16"/>
      <c r="B25" s="11" t="str">
        <f>+'[3]Población Bogotá'!J593</f>
        <v>Manizales</v>
      </c>
      <c r="C25" s="25">
        <f>+'[3]Población Bogotá'!K593</f>
        <v>8.5423333333333336</v>
      </c>
      <c r="D25" s="25">
        <f>+'[3]Población Bogotá'!L593</f>
        <v>6.7966666666666669</v>
      </c>
      <c r="E25" s="25">
        <f>+'[3]Población Bogotá'!M593</f>
        <v>8.2036666666666669</v>
      </c>
      <c r="F25" s="25">
        <f>+'[3]Población Bogotá'!N593</f>
        <v>6.4316666666666675</v>
      </c>
      <c r="G25" s="26">
        <f>+'[3]Población Bogotá'!O593</f>
        <v>7.6663333333333341</v>
      </c>
      <c r="H25" s="28">
        <f t="shared" si="8"/>
        <v>19.19668307851774</v>
      </c>
      <c r="I25" s="27">
        <f t="shared" si="9"/>
        <v>-21.600097517370276</v>
      </c>
      <c r="J25" s="28">
        <f t="shared" si="10"/>
        <v>1.0657064388612385</v>
      </c>
      <c r="K25" s="27">
        <f t="shared" si="11"/>
        <v>0.92121609117914705</v>
      </c>
      <c r="L25" s="18"/>
    </row>
    <row r="26" spans="1:15">
      <c r="A26" s="16"/>
      <c r="B26" s="11" t="str">
        <f>+'[3]Población Bogotá'!J594</f>
        <v>Ibagué</v>
      </c>
      <c r="C26" s="25">
        <f>+'[3]Población Bogotá'!K594</f>
        <v>9.2023333333333337</v>
      </c>
      <c r="D26" s="25">
        <f>+'[3]Población Bogotá'!L594</f>
        <v>7.626666666666666</v>
      </c>
      <c r="E26" s="25">
        <f>+'[3]Población Bogotá'!M594</f>
        <v>8.2756666666666661</v>
      </c>
      <c r="F26" s="25">
        <f>+'[3]Población Bogotá'!N594</f>
        <v>7.3996666666666657</v>
      </c>
      <c r="G26" s="26">
        <f>+'[3]Población Bogotá'!O594</f>
        <v>5.9523333333333328</v>
      </c>
      <c r="H26" s="28">
        <f t="shared" si="8"/>
        <v>-19.559439614397046</v>
      </c>
      <c r="I26" s="27">
        <f t="shared" si="9"/>
        <v>-10.58524992951223</v>
      </c>
      <c r="J26" s="28">
        <f t="shared" si="10"/>
        <v>0.82744118782317211</v>
      </c>
      <c r="K26" s="27">
        <f t="shared" si="11"/>
        <v>1.0598640066382941</v>
      </c>
      <c r="L26" s="18"/>
    </row>
    <row r="27" spans="1:15">
      <c r="A27" s="16"/>
      <c r="B27" s="11" t="str">
        <f>+'[3]Población Bogotá'!J595</f>
        <v>Villavicencio</v>
      </c>
      <c r="C27" s="25">
        <f>+'[3]Población Bogotá'!K595</f>
        <v>5.2380000000000004</v>
      </c>
      <c r="D27" s="25">
        <f>+'[3]Población Bogotá'!L595</f>
        <v>4.4846666666666666</v>
      </c>
      <c r="E27" s="25">
        <f>+'[3]Población Bogotá'!M595</f>
        <v>5.1643333333333334</v>
      </c>
      <c r="F27" s="25">
        <f>+'[3]Población Bogotá'!N595</f>
        <v>5.7393333333333336</v>
      </c>
      <c r="G27" s="26">
        <f>+'[3]Población Bogotá'!O595</f>
        <v>4.7503333333333329</v>
      </c>
      <c r="H27" s="28">
        <f t="shared" si="8"/>
        <v>-17.231966546637256</v>
      </c>
      <c r="I27" s="27">
        <f t="shared" si="9"/>
        <v>11.134060543471257</v>
      </c>
      <c r="J27" s="28">
        <f t="shared" si="10"/>
        <v>0.66034968738690847</v>
      </c>
      <c r="K27" s="27">
        <f t="shared" si="11"/>
        <v>0.82205227561143057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 codeName="Hoja36">
    <tabColor rgb="FF53722D"/>
  </sheetPr>
  <dimension ref="A1:O46"/>
  <sheetViews>
    <sheetView zoomScaleNormal="100" zoomScaleSheetLayoutView="100" workbookViewId="0">
      <selection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122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+'[3]Población Bogotá'!J614</f>
        <v>Colombia</v>
      </c>
      <c r="C13" s="26">
        <f>+'[3]Población Bogotá'!K614</f>
        <v>6638.3960000000006</v>
      </c>
      <c r="D13" s="26">
        <f>+'[3]Población Bogotá'!L614</f>
        <v>7338.0976666666675</v>
      </c>
      <c r="E13" s="26">
        <f>+'[3]Población Bogotá'!M614</f>
        <v>8137.9150000000009</v>
      </c>
      <c r="F13" s="26">
        <f>+'[3]Población Bogotá'!N614</f>
        <v>8687.6730000000007</v>
      </c>
      <c r="G13" s="26">
        <f>+'[3]Población Bogotá'!O614</f>
        <v>9239.6329999999998</v>
      </c>
      <c r="H13" s="28">
        <f t="shared" ref="H13" si="0">IF(OR(OR(G13=0,F13=0),G13=""),"",(G13/F13-1)*100)</f>
        <v>6.3533698839723707</v>
      </c>
      <c r="I13" s="27">
        <f>IF(OR(OR(G13=0,F13=0),F13=""),"",(F13/E13-1)*100)</f>
        <v>6.7555141581105094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3698.4320000000002</v>
      </c>
      <c r="D14" s="25">
        <f t="shared" ref="D14:G14" si="3">D13-SUM(D15:D27)</f>
        <v>4059.525000000001</v>
      </c>
      <c r="E14" s="25">
        <f t="shared" si="3"/>
        <v>4741.1410000000014</v>
      </c>
      <c r="F14" s="25">
        <f t="shared" si="3"/>
        <v>5009.0839999999998</v>
      </c>
      <c r="G14" s="26">
        <f t="shared" si="3"/>
        <v>5352.5959999999995</v>
      </c>
      <c r="H14" s="52">
        <f t="shared" ref="H14:H16" si="4">IF(OR(OR(G14=0,F14=0),G14=""),"",(G14/F14-1)*100)</f>
        <v>6.8577807838718474</v>
      </c>
      <c r="I14" s="51">
        <f t="shared" ref="I14:I16" si="5">IF(OR(OR(G14=0,F14=0),F14=""),"",(F14/E14-1)*100)</f>
        <v>5.6514455064719193</v>
      </c>
      <c r="J14" s="52">
        <f t="shared" ref="J14:J16" si="6">IF(G14=0,"",G14/$G$13*100)</f>
        <v>57.930829070808329</v>
      </c>
      <c r="K14" s="51">
        <f t="shared" ref="K14:K16" si="7">IF(F14=0,"",F14/$F$13*100)</f>
        <v>57.657372693470386</v>
      </c>
      <c r="L14" s="18"/>
    </row>
    <row r="15" spans="1:15">
      <c r="A15" s="16"/>
      <c r="B15" s="12" t="str">
        <f>+'[3]Población Bogotá'!J615</f>
        <v>Bogotá</v>
      </c>
      <c r="C15" s="99">
        <f>+'[3]Población Bogotá'!K615</f>
        <v>923.17399999999998</v>
      </c>
      <c r="D15" s="99">
        <f>+'[3]Población Bogotá'!L615</f>
        <v>1105.1199999999999</v>
      </c>
      <c r="E15" s="99">
        <f>+'[3]Población Bogotá'!M615</f>
        <v>1182.4736666666668</v>
      </c>
      <c r="F15" s="99">
        <f>+'[3]Población Bogotá'!N615</f>
        <v>1344.3903333333335</v>
      </c>
      <c r="G15" s="99">
        <f>+'[3]Población Bogotá'!O615</f>
        <v>1470.41</v>
      </c>
      <c r="H15" s="48">
        <f t="shared" si="4"/>
        <v>9.3737409100680189</v>
      </c>
      <c r="I15" s="34">
        <f t="shared" si="5"/>
        <v>13.693046300396826</v>
      </c>
      <c r="J15" s="48">
        <f t="shared" si="6"/>
        <v>15.914160226926763</v>
      </c>
      <c r="K15" s="34">
        <f t="shared" si="7"/>
        <v>15.474688484860485</v>
      </c>
      <c r="L15" s="18"/>
    </row>
    <row r="16" spans="1:15">
      <c r="A16" s="16"/>
      <c r="B16" s="11" t="str">
        <f>+'[3]Población Bogotá'!J616</f>
        <v>Medellín</v>
      </c>
      <c r="C16" s="53">
        <f>+'[3]Población Bogotá'!K616</f>
        <v>440.78966666666673</v>
      </c>
      <c r="D16" s="53">
        <f>+'[3]Población Bogotá'!L616</f>
        <v>517.89066666666668</v>
      </c>
      <c r="E16" s="53">
        <f>+'[3]Población Bogotá'!M616</f>
        <v>487.25066666666663</v>
      </c>
      <c r="F16" s="53">
        <f>+'[3]Población Bogotá'!N616</f>
        <v>531.64466666666669</v>
      </c>
      <c r="G16" s="54">
        <f>+'[3]Población Bogotá'!O616</f>
        <v>532.63333333333333</v>
      </c>
      <c r="H16" s="52">
        <f t="shared" si="4"/>
        <v>0.18596380790678602</v>
      </c>
      <c r="I16" s="51">
        <f t="shared" si="5"/>
        <v>9.1111214487820327</v>
      </c>
      <c r="J16" s="52">
        <f t="shared" si="6"/>
        <v>5.7646589786989733</v>
      </c>
      <c r="K16" s="51">
        <f t="shared" si="7"/>
        <v>6.1195289770536556</v>
      </c>
      <c r="L16" s="18"/>
      <c r="N16" s="23" t="s">
        <v>2</v>
      </c>
      <c r="O16" s="32">
        <f>J15</f>
        <v>15.914160226926763</v>
      </c>
    </row>
    <row r="17" spans="1:15">
      <c r="A17" s="16"/>
      <c r="B17" s="11" t="str">
        <f>+'[3]Población Bogotá'!J617</f>
        <v>Cali</v>
      </c>
      <c r="C17" s="53">
        <f>+'[3]Población Bogotá'!K617</f>
        <v>373.98633333333333</v>
      </c>
      <c r="D17" s="53">
        <f>+'[3]Población Bogotá'!L617</f>
        <v>423.29566666666665</v>
      </c>
      <c r="E17" s="53">
        <f>+'[3]Población Bogotá'!M617</f>
        <v>450.43866666666662</v>
      </c>
      <c r="F17" s="53">
        <f>+'[3]Población Bogotá'!N617</f>
        <v>442.22266666666661</v>
      </c>
      <c r="G17" s="54">
        <f>+'[3]Población Bogotá'!O617</f>
        <v>416.84566666666666</v>
      </c>
      <c r="H17" s="52">
        <f t="shared" ref="H17:H27" si="8">IF(OR(OR(G17=0,F17=0),G17=""),"",(G17/F17-1)*100)</f>
        <v>-5.7385118205911301</v>
      </c>
      <c r="I17" s="51">
        <f t="shared" ref="I17:I27" si="9">IF(OR(OR(G17=0,F17=0),F17=""),"",(F17/E17-1)*100)</f>
        <v>-1.8239997158325694</v>
      </c>
      <c r="J17" s="52">
        <f t="shared" ref="J17:J27" si="10">IF(G17=0,"",G17/$G$13*100)</f>
        <v>4.5114959291853545</v>
      </c>
      <c r="K17" s="51">
        <f t="shared" ref="K17:K27" si="11">IF(F17=0,"",F17/$F$13*100)</f>
        <v>5.0902314885316997</v>
      </c>
      <c r="L17" s="18"/>
      <c r="N17" s="23" t="s">
        <v>12</v>
      </c>
      <c r="O17" s="32">
        <f>100-O16</f>
        <v>84.085839773073232</v>
      </c>
    </row>
    <row r="18" spans="1:15">
      <c r="A18" s="16"/>
      <c r="B18" s="11" t="str">
        <f>+'[3]Población Bogotá'!J618</f>
        <v>Barranquilla</v>
      </c>
      <c r="C18" s="53">
        <f>+'[3]Población Bogotá'!K618</f>
        <v>318.65966666666668</v>
      </c>
      <c r="D18" s="53">
        <f>+'[3]Población Bogotá'!L618</f>
        <v>308.84066666666672</v>
      </c>
      <c r="E18" s="53">
        <f>+'[3]Población Bogotá'!M618</f>
        <v>344.62866666666667</v>
      </c>
      <c r="F18" s="53">
        <f>+'[3]Población Bogotá'!N618</f>
        <v>347.47766666666666</v>
      </c>
      <c r="G18" s="54">
        <f>+'[3]Población Bogotá'!O618</f>
        <v>364.98233333333337</v>
      </c>
      <c r="H18" s="52">
        <f t="shared" si="8"/>
        <v>5.0376379105419922</v>
      </c>
      <c r="I18" s="51">
        <f t="shared" si="9"/>
        <v>0.82668688810951796</v>
      </c>
      <c r="J18" s="52">
        <f t="shared" si="10"/>
        <v>3.9501821482880692</v>
      </c>
      <c r="K18" s="51">
        <f t="shared" si="11"/>
        <v>3.9996632776885899</v>
      </c>
      <c r="L18" s="18"/>
    </row>
    <row r="19" spans="1:15">
      <c r="A19" s="16"/>
      <c r="B19" s="11" t="str">
        <f>+'[3]Población Bogotá'!J619</f>
        <v>Bucaramanga</v>
      </c>
      <c r="C19" s="53">
        <f>+'[3]Población Bogotá'!K619</f>
        <v>191.79066666666668</v>
      </c>
      <c r="D19" s="53">
        <f>+'[3]Población Bogotá'!L619</f>
        <v>177.11966666666663</v>
      </c>
      <c r="E19" s="53">
        <f>+'[3]Población Bogotá'!M619</f>
        <v>203.17233333333331</v>
      </c>
      <c r="F19" s="53">
        <f>+'[3]Población Bogotá'!N619</f>
        <v>239.61033333333333</v>
      </c>
      <c r="G19" s="54">
        <f>+'[3]Población Bogotá'!O619</f>
        <v>245.29100000000003</v>
      </c>
      <c r="H19" s="52">
        <f t="shared" si="8"/>
        <v>2.3707936914240113</v>
      </c>
      <c r="I19" s="51">
        <f t="shared" si="9"/>
        <v>17.934528487310452</v>
      </c>
      <c r="J19" s="52">
        <f t="shared" si="10"/>
        <v>2.6547699459491523</v>
      </c>
      <c r="K19" s="51">
        <f t="shared" si="11"/>
        <v>2.7580496334672508</v>
      </c>
      <c r="L19" s="18"/>
    </row>
    <row r="20" spans="1:15">
      <c r="A20" s="16"/>
      <c r="B20" s="11" t="str">
        <f>+'[3]Población Bogotá'!J620</f>
        <v>Cartagena</v>
      </c>
      <c r="C20" s="53">
        <f>+'[3]Población Bogotá'!K620</f>
        <v>168.755</v>
      </c>
      <c r="D20" s="53">
        <f>+'[3]Población Bogotá'!L620</f>
        <v>167.84866666666667</v>
      </c>
      <c r="E20" s="53">
        <f>+'[3]Población Bogotá'!M620</f>
        <v>165.78533333333334</v>
      </c>
      <c r="F20" s="53">
        <f>+'[3]Población Bogotá'!N620</f>
        <v>202.49566666666666</v>
      </c>
      <c r="G20" s="54">
        <f>+'[3]Población Bogotá'!O620</f>
        <v>210.23433333333332</v>
      </c>
      <c r="H20" s="52">
        <f t="shared" si="8"/>
        <v>3.821645566077958</v>
      </c>
      <c r="I20" s="51">
        <f t="shared" si="9"/>
        <v>22.143293737282743</v>
      </c>
      <c r="J20" s="52">
        <f t="shared" si="10"/>
        <v>2.2753537216611672</v>
      </c>
      <c r="K20" s="51">
        <f t="shared" si="11"/>
        <v>2.3308389561470215</v>
      </c>
      <c r="L20" s="18"/>
    </row>
    <row r="21" spans="1:15">
      <c r="A21" s="16"/>
      <c r="B21" s="11" t="str">
        <f>+'[3]Población Bogotá'!J621</f>
        <v>Cúcuta</v>
      </c>
      <c r="C21" s="53">
        <f>+'[3]Población Bogotá'!K621</f>
        <v>155.68033333333335</v>
      </c>
      <c r="D21" s="53">
        <f>+'[3]Población Bogotá'!L621</f>
        <v>190.57966666666667</v>
      </c>
      <c r="E21" s="53">
        <f>+'[3]Población Bogotá'!M621</f>
        <v>139.51066666666668</v>
      </c>
      <c r="F21" s="53">
        <f>+'[3]Población Bogotá'!N621</f>
        <v>141.23533333333333</v>
      </c>
      <c r="G21" s="54">
        <f>+'[3]Población Bogotá'!O621</f>
        <v>170.58533333333332</v>
      </c>
      <c r="H21" s="52">
        <f t="shared" si="8"/>
        <v>20.780918844670595</v>
      </c>
      <c r="I21" s="51">
        <f t="shared" si="9"/>
        <v>1.2362256649431691</v>
      </c>
      <c r="J21" s="52">
        <f t="shared" si="10"/>
        <v>1.8462349460561185</v>
      </c>
      <c r="K21" s="51">
        <f t="shared" si="11"/>
        <v>1.6256980820218869</v>
      </c>
      <c r="L21" s="18"/>
    </row>
    <row r="22" spans="1:15">
      <c r="A22" s="16"/>
      <c r="B22" s="11" t="str">
        <f>+'[3]Población Bogotá'!J622</f>
        <v>Pereira</v>
      </c>
      <c r="C22" s="53">
        <f>+'[3]Población Bogotá'!K622</f>
        <v>68.484333333333339</v>
      </c>
      <c r="D22" s="53">
        <f>+'[3]Población Bogotá'!L622</f>
        <v>80.331000000000003</v>
      </c>
      <c r="E22" s="53">
        <f>+'[3]Población Bogotá'!M622</f>
        <v>82.251999999999995</v>
      </c>
      <c r="F22" s="53">
        <f>+'[3]Población Bogotá'!N622</f>
        <v>89.152000000000001</v>
      </c>
      <c r="G22" s="54">
        <f>+'[3]Población Bogotá'!O622</f>
        <v>104.52333333333333</v>
      </c>
      <c r="H22" s="52">
        <f t="shared" si="8"/>
        <v>17.241714525005982</v>
      </c>
      <c r="I22" s="51">
        <f t="shared" si="9"/>
        <v>8.3888537664737797</v>
      </c>
      <c r="J22" s="52">
        <f t="shared" si="10"/>
        <v>1.1312498378813673</v>
      </c>
      <c r="K22" s="51">
        <f t="shared" si="11"/>
        <v>1.0261896367416221</v>
      </c>
      <c r="L22" s="18"/>
    </row>
    <row r="23" spans="1:15">
      <c r="A23" s="16"/>
      <c r="B23" s="11" t="str">
        <f>+'[3]Población Bogotá'!J623</f>
        <v>Ibagué</v>
      </c>
      <c r="C23" s="53">
        <f>+'[3]Población Bogotá'!K623</f>
        <v>76.266000000000005</v>
      </c>
      <c r="D23" s="53">
        <f>+'[3]Población Bogotá'!L623</f>
        <v>76.706333333333319</v>
      </c>
      <c r="E23" s="53">
        <f>+'[3]Población Bogotá'!M623</f>
        <v>85.820999999999984</v>
      </c>
      <c r="F23" s="53">
        <f>+'[3]Población Bogotá'!N623</f>
        <v>84.617000000000004</v>
      </c>
      <c r="G23" s="54">
        <f>+'[3]Población Bogotá'!O623</f>
        <v>99.978333333333339</v>
      </c>
      <c r="H23" s="52">
        <f t="shared" si="8"/>
        <v>18.153956454770714</v>
      </c>
      <c r="I23" s="51">
        <f t="shared" si="9"/>
        <v>-1.4029200312277612</v>
      </c>
      <c r="J23" s="52">
        <f t="shared" si="10"/>
        <v>1.0820595724238542</v>
      </c>
      <c r="K23" s="51">
        <f t="shared" si="11"/>
        <v>0.97398923739417909</v>
      </c>
      <c r="L23" s="18"/>
    </row>
    <row r="24" spans="1:15">
      <c r="A24" s="16"/>
      <c r="B24" s="11" t="str">
        <f>+'[3]Población Bogotá'!J624</f>
        <v>Villavicencio</v>
      </c>
      <c r="C24" s="53">
        <f>+'[3]Población Bogotá'!K624</f>
        <v>64.896666666666661</v>
      </c>
      <c r="D24" s="53">
        <f>+'[3]Población Bogotá'!L624</f>
        <v>73.63600000000001</v>
      </c>
      <c r="E24" s="53">
        <f>+'[3]Población Bogotá'!M624</f>
        <v>78.549333333333337</v>
      </c>
      <c r="F24" s="53">
        <f>+'[3]Población Bogotá'!N624</f>
        <v>78.347999999999999</v>
      </c>
      <c r="G24" s="54">
        <f>+'[3]Población Bogotá'!O624</f>
        <v>80.839333333333343</v>
      </c>
      <c r="H24" s="52">
        <f t="shared" si="8"/>
        <v>3.1798301594595291</v>
      </c>
      <c r="I24" s="51">
        <f t="shared" si="9"/>
        <v>-0.25631450298750913</v>
      </c>
      <c r="J24" s="52">
        <f t="shared" si="10"/>
        <v>0.87491931046756233</v>
      </c>
      <c r="K24" s="51">
        <f t="shared" si="11"/>
        <v>0.901829523279709</v>
      </c>
      <c r="L24" s="18"/>
    </row>
    <row r="25" spans="1:15">
      <c r="A25" s="16"/>
      <c r="B25" s="11" t="str">
        <f>+'[3]Población Bogotá'!J625</f>
        <v>Pasto</v>
      </c>
      <c r="C25" s="53">
        <f>+'[3]Población Bogotá'!K625</f>
        <v>54.702999999999996</v>
      </c>
      <c r="D25" s="53">
        <f>+'[3]Población Bogotá'!L625</f>
        <v>56.405999999999999</v>
      </c>
      <c r="E25" s="53">
        <f>+'[3]Población Bogotá'!M625</f>
        <v>63.696666666666658</v>
      </c>
      <c r="F25" s="53">
        <f>+'[3]Población Bogotá'!N625</f>
        <v>64.060333333333332</v>
      </c>
      <c r="G25" s="54">
        <f>+'[3]Población Bogotá'!O625</f>
        <v>71.409666666666666</v>
      </c>
      <c r="H25" s="52">
        <f t="shared" si="8"/>
        <v>11.472518094920936</v>
      </c>
      <c r="I25" s="51">
        <f t="shared" si="9"/>
        <v>0.5709351614422653</v>
      </c>
      <c r="J25" s="52">
        <f t="shared" si="10"/>
        <v>0.77286258736322822</v>
      </c>
      <c r="K25" s="51">
        <f t="shared" si="11"/>
        <v>0.7373704481434018</v>
      </c>
      <c r="L25" s="18"/>
    </row>
    <row r="26" spans="1:15">
      <c r="A26" s="16"/>
      <c r="B26" s="11" t="str">
        <f>+'[3]Población Bogotá'!J626</f>
        <v>Montería</v>
      </c>
      <c r="C26" s="53">
        <f>+'[3]Población Bogotá'!K626</f>
        <v>50.420666666666669</v>
      </c>
      <c r="D26" s="53">
        <f>+'[3]Población Bogotá'!L626</f>
        <v>57.501666666666665</v>
      </c>
      <c r="E26" s="53">
        <f>+'[3]Población Bogotá'!M626</f>
        <v>62.5</v>
      </c>
      <c r="F26" s="53">
        <f>+'[3]Población Bogotá'!N626</f>
        <v>64.39266666666667</v>
      </c>
      <c r="G26" s="54">
        <f>+'[3]Población Bogotá'!O626</f>
        <v>66.334000000000003</v>
      </c>
      <c r="H26" s="52">
        <f t="shared" si="8"/>
        <v>3.0148360579361988</v>
      </c>
      <c r="I26" s="51">
        <f t="shared" si="9"/>
        <v>3.028266666666668</v>
      </c>
      <c r="J26" s="52">
        <f t="shared" si="10"/>
        <v>0.71792894804371565</v>
      </c>
      <c r="K26" s="51">
        <f t="shared" si="11"/>
        <v>0.74119579163104632</v>
      </c>
      <c r="L26" s="18"/>
    </row>
    <row r="27" spans="1:15">
      <c r="A27" s="16"/>
      <c r="B27" s="11" t="str">
        <f>+'[3]Población Bogotá'!J627</f>
        <v>Manizales</v>
      </c>
      <c r="C27" s="53">
        <f>+'[3]Población Bogotá'!K627</f>
        <v>52.357666666666667</v>
      </c>
      <c r="D27" s="53">
        <f>+'[3]Población Bogotá'!L627</f>
        <v>43.296666666666674</v>
      </c>
      <c r="E27" s="53">
        <f>+'[3]Población Bogotá'!M627</f>
        <v>50.695</v>
      </c>
      <c r="F27" s="53">
        <f>+'[3]Población Bogotá'!N627</f>
        <v>48.94233333333333</v>
      </c>
      <c r="G27" s="54">
        <f>+'[3]Población Bogotá'!O627</f>
        <v>52.970333333333336</v>
      </c>
      <c r="H27" s="52">
        <f t="shared" si="8"/>
        <v>8.2300939200555803</v>
      </c>
      <c r="I27" s="51">
        <f t="shared" si="9"/>
        <v>-3.4572771805240543</v>
      </c>
      <c r="J27" s="52">
        <f t="shared" si="10"/>
        <v>0.57329477624634373</v>
      </c>
      <c r="K27" s="51">
        <f t="shared" si="11"/>
        <v>0.56335376956905869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 codeName="Hoja37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123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+'[3]Población Bogotá'!J646</f>
        <v>Colombia</v>
      </c>
      <c r="C13" s="26">
        <f>+'[3]Población Bogotá'!K646</f>
        <v>874.02700000000004</v>
      </c>
      <c r="D13" s="26">
        <f>+'[3]Población Bogotá'!L646</f>
        <v>944.54666666666662</v>
      </c>
      <c r="E13" s="26">
        <f>+'[3]Población Bogotá'!M646</f>
        <v>963.54866666666669</v>
      </c>
      <c r="F13" s="26">
        <f>+'[3]Población Bogotá'!N646</f>
        <v>1016.87</v>
      </c>
      <c r="G13" s="26">
        <f>+'[3]Población Bogotá'!O646</f>
        <v>1033.8386666666668</v>
      </c>
      <c r="H13" s="28">
        <f t="shared" ref="H13" si="0">IF(OR(OR(G13=0,F13=0),G13=""),"",(G13/F13-1)*100)</f>
        <v>1.6687154372404311</v>
      </c>
      <c r="I13" s="27">
        <f>IF(OR(OR(G13=0,F13=0),F13=""),"",(F13/E13-1)*100)</f>
        <v>5.5338495270607302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446.56966666666671</v>
      </c>
      <c r="D14" s="25">
        <f t="shared" ref="D14:G14" si="3">D13-SUM(D15:D27)</f>
        <v>486.47933333333333</v>
      </c>
      <c r="E14" s="25">
        <f t="shared" si="3"/>
        <v>518.99900000000002</v>
      </c>
      <c r="F14" s="25">
        <f t="shared" si="3"/>
        <v>548.64700000000005</v>
      </c>
      <c r="G14" s="26">
        <f t="shared" si="3"/>
        <v>538.26066666666679</v>
      </c>
      <c r="H14" s="52">
        <f t="shared" ref="H14:H16" si="4">IF(OR(OR(G14=0,F14=0),G14=""),"",(G14/F14-1)*100)</f>
        <v>-1.893081222230919</v>
      </c>
      <c r="I14" s="51">
        <f t="shared" ref="I14:I16" si="5">IF(OR(OR(G14=0,F14=0),F14=""),"",(F14/E14-1)*100)</f>
        <v>5.7125350915897766</v>
      </c>
      <c r="J14" s="52">
        <f t="shared" ref="J14:J16" si="6">IF(G14=0,"",G14/$G$13*100)</f>
        <v>52.064280822668664</v>
      </c>
      <c r="K14" s="51">
        <f t="shared" ref="K14:K16" si="7">IF(F14=0,"",F14/$F$13*100)</f>
        <v>53.954487790966397</v>
      </c>
      <c r="L14" s="18"/>
    </row>
    <row r="15" spans="1:15">
      <c r="A15" s="16"/>
      <c r="B15" s="12" t="str">
        <f>+'[3]Población Bogotá'!J647</f>
        <v>Bogotá</v>
      </c>
      <c r="C15" s="99">
        <f>+'[3]Población Bogotá'!K647</f>
        <v>175.904</v>
      </c>
      <c r="D15" s="99">
        <f>+'[3]Población Bogotá'!L647</f>
        <v>221.56899999999999</v>
      </c>
      <c r="E15" s="99">
        <f>+'[3]Población Bogotá'!M647</f>
        <v>173.10499999999999</v>
      </c>
      <c r="F15" s="99">
        <f>+'[3]Población Bogotá'!N647</f>
        <v>180.24133333333336</v>
      </c>
      <c r="G15" s="99">
        <f>+'[3]Población Bogotá'!O647</f>
        <v>198.39400000000001</v>
      </c>
      <c r="H15" s="48">
        <f t="shared" si="4"/>
        <v>10.071311796776161</v>
      </c>
      <c r="I15" s="34">
        <f t="shared" si="5"/>
        <v>4.1225460462340102</v>
      </c>
      <c r="J15" s="48">
        <f t="shared" si="6"/>
        <v>19.190034808783832</v>
      </c>
      <c r="K15" s="34">
        <f t="shared" si="7"/>
        <v>17.725110715561808</v>
      </c>
      <c r="L15" s="18"/>
    </row>
    <row r="16" spans="1:15">
      <c r="A16" s="16"/>
      <c r="B16" s="11" t="str">
        <f>+'[3]Población Bogotá'!J648</f>
        <v>Medellín</v>
      </c>
      <c r="C16" s="53">
        <f>+'[3]Población Bogotá'!K648</f>
        <v>74.129000000000005</v>
      </c>
      <c r="D16" s="53">
        <f>+'[3]Población Bogotá'!L648</f>
        <v>56.798666666666669</v>
      </c>
      <c r="E16" s="53">
        <f>+'[3]Población Bogotá'!M648</f>
        <v>75.22399999999999</v>
      </c>
      <c r="F16" s="53">
        <f>+'[3]Población Bogotá'!N648</f>
        <v>89.61399999999999</v>
      </c>
      <c r="G16" s="54">
        <f>+'[3]Población Bogotá'!O648</f>
        <v>80.86066666666666</v>
      </c>
      <c r="H16" s="52">
        <f t="shared" si="4"/>
        <v>-9.7678190163739238</v>
      </c>
      <c r="I16" s="51">
        <f t="shared" si="5"/>
        <v>19.129533127725207</v>
      </c>
      <c r="J16" s="52">
        <f t="shared" si="6"/>
        <v>7.8214008891135807</v>
      </c>
      <c r="K16" s="51">
        <f t="shared" si="7"/>
        <v>8.8127292574272023</v>
      </c>
      <c r="L16" s="18"/>
      <c r="N16" s="23" t="s">
        <v>2</v>
      </c>
      <c r="O16" s="32">
        <f>J15</f>
        <v>19.190034808783832</v>
      </c>
    </row>
    <row r="17" spans="1:15">
      <c r="A17" s="16"/>
      <c r="B17" s="11" t="str">
        <f>+'[3]Población Bogotá'!J649</f>
        <v>Bucaramanga</v>
      </c>
      <c r="C17" s="53">
        <f>+'[3]Población Bogotá'!K649</f>
        <v>17.520333333333333</v>
      </c>
      <c r="D17" s="53">
        <f>+'[3]Población Bogotá'!L649</f>
        <v>25.629333333333335</v>
      </c>
      <c r="E17" s="53">
        <f>+'[3]Población Bogotá'!M649</f>
        <v>40.022999999999996</v>
      </c>
      <c r="F17" s="53">
        <f>+'[3]Población Bogotá'!N649</f>
        <v>40.338333333333331</v>
      </c>
      <c r="G17" s="54">
        <f>+'[3]Población Bogotá'!O649</f>
        <v>50.926666666666669</v>
      </c>
      <c r="H17" s="52">
        <f t="shared" ref="H17:H27" si="8">IF(OR(OR(G17=0,F17=0),G17=""),"",(G17/F17-1)*100)</f>
        <v>26.248812130727607</v>
      </c>
      <c r="I17" s="51">
        <f t="shared" ref="I17:I27" si="9">IF(OR(OR(G17=0,F17=0),F17=""),"",(F17/E17-1)*100)</f>
        <v>0.7878803021595937</v>
      </c>
      <c r="J17" s="52">
        <f t="shared" ref="J17:J27" si="10">IF(G17=0,"",G17/$G$13*100)</f>
        <v>4.9259781345638718</v>
      </c>
      <c r="K17" s="51">
        <f t="shared" ref="K17:K27" si="11">IF(F17=0,"",F17/$F$13*100)</f>
        <v>3.9669115357256417</v>
      </c>
      <c r="L17" s="18"/>
      <c r="N17" s="23" t="s">
        <v>12</v>
      </c>
      <c r="O17" s="32">
        <f>100-O16</f>
        <v>80.809965191216165</v>
      </c>
    </row>
    <row r="18" spans="1:15">
      <c r="A18" s="16"/>
      <c r="B18" s="11" t="str">
        <f>+'[3]Población Bogotá'!J650</f>
        <v>Cali</v>
      </c>
      <c r="C18" s="53">
        <f>+'[3]Población Bogotá'!K650</f>
        <v>55.392666666666663</v>
      </c>
      <c r="D18" s="53">
        <f>+'[3]Población Bogotá'!L650</f>
        <v>52.715666666666664</v>
      </c>
      <c r="E18" s="53">
        <f>+'[3]Población Bogotá'!M650</f>
        <v>49.52</v>
      </c>
      <c r="F18" s="53">
        <f>+'[3]Población Bogotá'!N650</f>
        <v>51.259666666666668</v>
      </c>
      <c r="G18" s="54">
        <f>+'[3]Población Bogotá'!O650</f>
        <v>45.533666666666669</v>
      </c>
      <c r="H18" s="52">
        <f t="shared" si="8"/>
        <v>-11.170575956404971</v>
      </c>
      <c r="I18" s="51">
        <f t="shared" si="9"/>
        <v>3.513058696822835</v>
      </c>
      <c r="J18" s="52">
        <f t="shared" si="10"/>
        <v>4.4043300115169481</v>
      </c>
      <c r="K18" s="51">
        <f t="shared" si="11"/>
        <v>5.040926240981312</v>
      </c>
      <c r="L18" s="18"/>
    </row>
    <row r="19" spans="1:15">
      <c r="A19" s="16"/>
      <c r="B19" s="11" t="str">
        <f>+'[3]Población Bogotá'!J651</f>
        <v>Barranquilla</v>
      </c>
      <c r="C19" s="53">
        <f>+'[3]Población Bogotá'!K651</f>
        <v>20.241666666666671</v>
      </c>
      <c r="D19" s="53">
        <f>+'[3]Población Bogotá'!L651</f>
        <v>21.663666666666668</v>
      </c>
      <c r="E19" s="53">
        <f>+'[3]Población Bogotá'!M651</f>
        <v>23.842333333333332</v>
      </c>
      <c r="F19" s="53">
        <f>+'[3]Población Bogotá'!N651</f>
        <v>21.275333333333332</v>
      </c>
      <c r="G19" s="54">
        <f>+'[3]Población Bogotá'!O651</f>
        <v>25.648333333333337</v>
      </c>
      <c r="H19" s="52">
        <f t="shared" si="8"/>
        <v>20.554319556293699</v>
      </c>
      <c r="I19" s="51">
        <f t="shared" si="9"/>
        <v>-10.766563675255503</v>
      </c>
      <c r="J19" s="52">
        <f t="shared" si="10"/>
        <v>2.480883542112954</v>
      </c>
      <c r="K19" s="51">
        <f t="shared" si="11"/>
        <v>2.0922372902468687</v>
      </c>
      <c r="L19" s="18"/>
    </row>
    <row r="20" spans="1:15">
      <c r="A20" s="16"/>
      <c r="B20" s="11" t="str">
        <f>+'[3]Población Bogotá'!J652</f>
        <v>Cúcuta</v>
      </c>
      <c r="C20" s="53">
        <f>+'[3]Población Bogotá'!K652</f>
        <v>17.919666666666668</v>
      </c>
      <c r="D20" s="53">
        <f>+'[3]Población Bogotá'!L652</f>
        <v>13.274000000000001</v>
      </c>
      <c r="E20" s="53">
        <f>+'[3]Población Bogotá'!M652</f>
        <v>17.693999999999999</v>
      </c>
      <c r="F20" s="53">
        <f>+'[3]Población Bogotá'!N652</f>
        <v>18.422333333333331</v>
      </c>
      <c r="G20" s="54">
        <f>+'[3]Población Bogotá'!O652</f>
        <v>16.284666666666666</v>
      </c>
      <c r="H20" s="52">
        <f t="shared" si="8"/>
        <v>-11.603669459170918</v>
      </c>
      <c r="I20" s="51">
        <f t="shared" si="9"/>
        <v>4.1162729362118844</v>
      </c>
      <c r="J20" s="52">
        <f t="shared" si="10"/>
        <v>1.5751651772874939</v>
      </c>
      <c r="K20" s="51">
        <f t="shared" si="11"/>
        <v>1.8116704527946867</v>
      </c>
      <c r="L20" s="18"/>
    </row>
    <row r="21" spans="1:15">
      <c r="A21" s="16"/>
      <c r="B21" s="11" t="str">
        <f>+'[3]Población Bogotá'!J653</f>
        <v>Pereira</v>
      </c>
      <c r="C21" s="53">
        <f>+'[3]Población Bogotá'!K653</f>
        <v>10.241333333333332</v>
      </c>
      <c r="D21" s="53">
        <f>+'[3]Población Bogotá'!L653</f>
        <v>13.028333333333334</v>
      </c>
      <c r="E21" s="53">
        <f>+'[3]Población Bogotá'!M653</f>
        <v>10.119</v>
      </c>
      <c r="F21" s="53">
        <f>+'[3]Población Bogotá'!N653</f>
        <v>11.461</v>
      </c>
      <c r="G21" s="54">
        <f>+'[3]Población Bogotá'!O653</f>
        <v>14.641666666666666</v>
      </c>
      <c r="H21" s="52">
        <f t="shared" si="8"/>
        <v>27.752086787074994</v>
      </c>
      <c r="I21" s="51">
        <f t="shared" si="9"/>
        <v>13.262180057317918</v>
      </c>
      <c r="J21" s="52">
        <f t="shared" si="10"/>
        <v>1.4162428954098574</v>
      </c>
      <c r="K21" s="51">
        <f t="shared" si="11"/>
        <v>1.1270860581981965</v>
      </c>
      <c r="L21" s="18"/>
    </row>
    <row r="22" spans="1:15">
      <c r="A22" s="16"/>
      <c r="B22" s="11" t="str">
        <f>+'[3]Población Bogotá'!J654</f>
        <v>Ibagué</v>
      </c>
      <c r="C22" s="53">
        <f>+'[3]Población Bogotá'!K654</f>
        <v>12.289666666666667</v>
      </c>
      <c r="D22" s="53">
        <f>+'[3]Población Bogotá'!L654</f>
        <v>12.753333333333332</v>
      </c>
      <c r="E22" s="53">
        <f>+'[3]Población Bogotá'!M654</f>
        <v>11.486333333333334</v>
      </c>
      <c r="F22" s="53">
        <f>+'[3]Población Bogotá'!N654</f>
        <v>11.234666666666667</v>
      </c>
      <c r="G22" s="54">
        <f>+'[3]Población Bogotá'!O654</f>
        <v>13.722</v>
      </c>
      <c r="H22" s="52">
        <f t="shared" si="8"/>
        <v>22.13980536434843</v>
      </c>
      <c r="I22" s="51">
        <f t="shared" si="9"/>
        <v>-2.1910096056182771</v>
      </c>
      <c r="J22" s="52">
        <f t="shared" si="10"/>
        <v>1.327286398006652</v>
      </c>
      <c r="K22" s="51">
        <f t="shared" si="11"/>
        <v>1.104828214684932</v>
      </c>
      <c r="L22" s="18"/>
    </row>
    <row r="23" spans="1:15">
      <c r="A23" s="16"/>
      <c r="B23" s="11" t="str">
        <f>+'[3]Población Bogotá'!J655</f>
        <v>Villavicencio</v>
      </c>
      <c r="C23" s="53">
        <f>+'[3]Población Bogotá'!K655</f>
        <v>11.349333333333334</v>
      </c>
      <c r="D23" s="53">
        <f>+'[3]Población Bogotá'!L655</f>
        <v>12.084000000000001</v>
      </c>
      <c r="E23" s="53">
        <f>+'[3]Población Bogotá'!M655</f>
        <v>12.224666666666666</v>
      </c>
      <c r="F23" s="53">
        <f>+'[3]Población Bogotá'!N655</f>
        <v>14.291000000000002</v>
      </c>
      <c r="G23" s="54">
        <f>+'[3]Población Bogotá'!O655</f>
        <v>12.798666666666668</v>
      </c>
      <c r="H23" s="52">
        <f t="shared" si="8"/>
        <v>-10.442469619574101</v>
      </c>
      <c r="I23" s="51">
        <f t="shared" si="9"/>
        <v>16.902983039755703</v>
      </c>
      <c r="J23" s="52">
        <f t="shared" si="10"/>
        <v>1.2379752353365256</v>
      </c>
      <c r="K23" s="51">
        <f t="shared" si="11"/>
        <v>1.405391052936954</v>
      </c>
      <c r="L23" s="18"/>
    </row>
    <row r="24" spans="1:15">
      <c r="A24" s="16"/>
      <c r="B24" s="11" t="str">
        <f>+'[3]Población Bogotá'!J656</f>
        <v>Cartagena</v>
      </c>
      <c r="C24" s="53">
        <f>+'[3]Población Bogotá'!K656</f>
        <v>6.2623333333333333</v>
      </c>
      <c r="D24" s="53">
        <f>+'[3]Población Bogotá'!L656</f>
        <v>4.1589999999999998</v>
      </c>
      <c r="E24" s="53">
        <f>+'[3]Población Bogotá'!M656</f>
        <v>7.0696666666666665</v>
      </c>
      <c r="F24" s="53">
        <f>+'[3]Población Bogotá'!N656</f>
        <v>7.1613333333333342</v>
      </c>
      <c r="G24" s="54">
        <f>+'[3]Población Bogotá'!O656</f>
        <v>11.222333333333331</v>
      </c>
      <c r="H24" s="52">
        <f t="shared" si="8"/>
        <v>56.707317073170692</v>
      </c>
      <c r="I24" s="51">
        <f t="shared" si="9"/>
        <v>1.2966193597057973</v>
      </c>
      <c r="J24" s="52">
        <f t="shared" si="10"/>
        <v>1.0855014128574541</v>
      </c>
      <c r="K24" s="51">
        <f t="shared" si="11"/>
        <v>0.70425259210452995</v>
      </c>
      <c r="L24" s="18"/>
    </row>
    <row r="25" spans="1:15">
      <c r="A25" s="16"/>
      <c r="B25" s="11" t="str">
        <f>+'[3]Población Bogotá'!J657</f>
        <v>Montería</v>
      </c>
      <c r="C25" s="53">
        <f>+'[3]Población Bogotá'!K657</f>
        <v>8.8949999999999996</v>
      </c>
      <c r="D25" s="53">
        <f>+'[3]Población Bogotá'!L657</f>
        <v>8.7590000000000003</v>
      </c>
      <c r="E25" s="53">
        <f>+'[3]Población Bogotá'!M657</f>
        <v>8.0960000000000001</v>
      </c>
      <c r="F25" s="53">
        <f>+'[3]Población Bogotá'!N657</f>
        <v>8.4309999999999992</v>
      </c>
      <c r="G25" s="54">
        <f>+'[3]Población Bogotá'!O657</f>
        <v>9.1313333333333322</v>
      </c>
      <c r="H25" s="52">
        <f t="shared" si="8"/>
        <v>8.3066461076187093</v>
      </c>
      <c r="I25" s="51">
        <f t="shared" si="9"/>
        <v>4.1378458498023685</v>
      </c>
      <c r="J25" s="52">
        <f t="shared" si="10"/>
        <v>0.88324548382146006</v>
      </c>
      <c r="K25" s="51">
        <f t="shared" si="11"/>
        <v>0.82911286595139977</v>
      </c>
      <c r="L25" s="18"/>
    </row>
    <row r="26" spans="1:15">
      <c r="A26" s="16"/>
      <c r="B26" s="11" t="str">
        <f>+'[3]Población Bogotá'!J658</f>
        <v>Pasto</v>
      </c>
      <c r="C26" s="53">
        <f>+'[3]Población Bogotá'!K658</f>
        <v>9.3866666666666667</v>
      </c>
      <c r="D26" s="53">
        <f>+'[3]Población Bogotá'!L658</f>
        <v>8.9700000000000006</v>
      </c>
      <c r="E26" s="53">
        <f>+'[3]Población Bogotá'!M658</f>
        <v>7.9266666666666667</v>
      </c>
      <c r="F26" s="53">
        <f>+'[3]Población Bogotá'!N658</f>
        <v>7.6756666666666673</v>
      </c>
      <c r="G26" s="54">
        <f>+'[3]Población Bogotá'!O658</f>
        <v>8.6043333333333329</v>
      </c>
      <c r="H26" s="52">
        <f t="shared" si="8"/>
        <v>12.098840491596796</v>
      </c>
      <c r="I26" s="51">
        <f t="shared" si="9"/>
        <v>-3.1665264928511294</v>
      </c>
      <c r="J26" s="52">
        <f t="shared" si="10"/>
        <v>0.83227041227580312</v>
      </c>
      <c r="K26" s="51">
        <f t="shared" si="11"/>
        <v>0.75483264002937123</v>
      </c>
      <c r="L26" s="18"/>
    </row>
    <row r="27" spans="1:15">
      <c r="A27" s="16"/>
      <c r="B27" s="11" t="str">
        <f>+'[3]Población Bogotá'!J659</f>
        <v>Manizales</v>
      </c>
      <c r="C27" s="53">
        <f>+'[3]Población Bogotá'!K659</f>
        <v>7.9256666666666673</v>
      </c>
      <c r="D27" s="53">
        <f>+'[3]Población Bogotá'!L659</f>
        <v>6.663333333333334</v>
      </c>
      <c r="E27" s="53">
        <f>+'[3]Población Bogotá'!M659</f>
        <v>8.2189999999999994</v>
      </c>
      <c r="F27" s="53">
        <f>+'[3]Población Bogotá'!N659</f>
        <v>6.817333333333333</v>
      </c>
      <c r="G27" s="54">
        <f>+'[3]Población Bogotá'!O659</f>
        <v>7.8096666666666676</v>
      </c>
      <c r="H27" s="52">
        <f t="shared" si="8"/>
        <v>14.55603363974185</v>
      </c>
      <c r="I27" s="51">
        <f t="shared" si="9"/>
        <v>-17.053980614024411</v>
      </c>
      <c r="J27" s="52">
        <f t="shared" si="10"/>
        <v>0.75540477624490743</v>
      </c>
      <c r="K27" s="51">
        <f t="shared" si="11"/>
        <v>0.67042329239070209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 codeName="Hoja38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124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171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+'[3]Población Bogotá'!J678</f>
        <v>Colombia</v>
      </c>
      <c r="C13" s="26">
        <f>+'[3]Población Bogotá'!K678</f>
        <v>741.41399999999987</v>
      </c>
      <c r="D13" s="26">
        <f>+'[3]Población Bogotá'!L678</f>
        <v>641.26033333333328</v>
      </c>
      <c r="E13" s="26">
        <f>+'[3]Población Bogotá'!M678</f>
        <v>915.73266666666666</v>
      </c>
      <c r="F13" s="26">
        <f>+'[3]Población Bogotá'!N678</f>
        <v>1033.3010000000002</v>
      </c>
      <c r="G13" s="26">
        <f>+'[3]Población Bogotá'!O678</f>
        <v>1159.346</v>
      </c>
      <c r="H13" s="28">
        <f t="shared" ref="H13" si="0">IF(OR(OR(G13=0,F13=0),G13=""),"",(G13/F13-1)*100)</f>
        <v>12.198284914076329</v>
      </c>
      <c r="I13" s="27">
        <f>IF(OR(OR(G13=0,F13=0),F13=""),"",(F13/E13-1)*100)</f>
        <v>12.838717849969328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540.59633333333318</v>
      </c>
      <c r="D14" s="25">
        <f t="shared" ref="D14:G14" si="3">D13-SUM(D15:D27)</f>
        <v>439.46933333333322</v>
      </c>
      <c r="E14" s="25">
        <f t="shared" si="3"/>
        <v>679.29700000000003</v>
      </c>
      <c r="F14" s="25">
        <f t="shared" si="3"/>
        <v>763.20800000000008</v>
      </c>
      <c r="G14" s="26">
        <f t="shared" si="3"/>
        <v>879.23466666666673</v>
      </c>
      <c r="H14" s="52">
        <f t="shared" ref="H14:H16" si="4">IF(OR(OR(G14=0,F14=0),G14=""),"",(G14/F14-1)*100)</f>
        <v>15.202496130368992</v>
      </c>
      <c r="I14" s="51">
        <f t="shared" ref="I14:I16" si="5">IF(OR(OR(G14=0,F14=0),F14=""),"",(F14/E14-1)*100)</f>
        <v>12.352623373870353</v>
      </c>
      <c r="J14" s="52">
        <f t="shared" ref="J14:J16" si="6">IF(G14=0,"",G14/$G$13*100)</f>
        <v>75.838849374273664</v>
      </c>
      <c r="K14" s="51">
        <f t="shared" ref="K14:K16" si="7">IF(F14=0,"",F14/$F$13*100)</f>
        <v>73.861149848882363</v>
      </c>
      <c r="L14" s="18"/>
    </row>
    <row r="15" spans="1:15">
      <c r="A15" s="16"/>
      <c r="B15" s="12" t="str">
        <f>+'[3]Población Bogotá'!J679</f>
        <v>Bogotá</v>
      </c>
      <c r="C15" s="99">
        <f>+'[3]Población Bogotá'!K679</f>
        <v>61.246000000000002</v>
      </c>
      <c r="D15" s="99">
        <f>+'[3]Población Bogotá'!L679</f>
        <v>57.817666666666661</v>
      </c>
      <c r="E15" s="99">
        <f>+'[3]Población Bogotá'!M679</f>
        <v>58.601333333333336</v>
      </c>
      <c r="F15" s="99">
        <f>+'[3]Población Bogotá'!N679</f>
        <v>98.36866666666667</v>
      </c>
      <c r="G15" s="99">
        <f>+'[3]Población Bogotá'!O679</f>
        <v>96.443333333333342</v>
      </c>
      <c r="H15" s="48">
        <f t="shared" si="4"/>
        <v>-1.9572628140396953</v>
      </c>
      <c r="I15" s="34">
        <f t="shared" si="5"/>
        <v>67.86079952674568</v>
      </c>
      <c r="J15" s="48">
        <f t="shared" si="6"/>
        <v>8.3187705252214048</v>
      </c>
      <c r="K15" s="34">
        <f t="shared" si="7"/>
        <v>9.5198462661573604</v>
      </c>
      <c r="L15" s="18"/>
    </row>
    <row r="16" spans="1:15">
      <c r="A16" s="16"/>
      <c r="B16" s="11" t="str">
        <f>+'[3]Población Bogotá'!J680</f>
        <v>Cali</v>
      </c>
      <c r="C16" s="53">
        <f>+'[3]Población Bogotá'!K680</f>
        <v>24.756333333333334</v>
      </c>
      <c r="D16" s="53">
        <f>+'[3]Población Bogotá'!L680</f>
        <v>25.162333333333333</v>
      </c>
      <c r="E16" s="53">
        <f>+'[3]Población Bogotá'!M680</f>
        <v>36.982666666666667</v>
      </c>
      <c r="F16" s="53">
        <f>+'[3]Población Bogotá'!N680</f>
        <v>38.531333333333329</v>
      </c>
      <c r="G16" s="54">
        <f>+'[3]Población Bogotá'!O680</f>
        <v>33.825000000000003</v>
      </c>
      <c r="H16" s="52">
        <f t="shared" si="4"/>
        <v>-12.214301780369208</v>
      </c>
      <c r="I16" s="51">
        <f t="shared" si="5"/>
        <v>4.1875473194649571</v>
      </c>
      <c r="J16" s="52">
        <f t="shared" si="6"/>
        <v>2.9175931947839557</v>
      </c>
      <c r="K16" s="51">
        <f t="shared" si="7"/>
        <v>3.7289553898944567</v>
      </c>
      <c r="L16" s="18"/>
      <c r="N16" s="23" t="s">
        <v>2</v>
      </c>
      <c r="O16" s="32">
        <f>J15</f>
        <v>8.3187705252214048</v>
      </c>
    </row>
    <row r="17" spans="1:15">
      <c r="A17" s="16"/>
      <c r="B17" s="11" t="str">
        <f>+'[3]Población Bogotá'!J681</f>
        <v>Medellín</v>
      </c>
      <c r="C17" s="53">
        <f>+'[3]Población Bogotá'!K681</f>
        <v>22.193666666666669</v>
      </c>
      <c r="D17" s="53">
        <f>+'[3]Población Bogotá'!L681</f>
        <v>25.976333333333333</v>
      </c>
      <c r="E17" s="53">
        <f>+'[3]Población Bogotá'!M681</f>
        <v>29.386333333333329</v>
      </c>
      <c r="F17" s="53">
        <f>+'[3]Población Bogotá'!N681</f>
        <v>32.99433333333333</v>
      </c>
      <c r="G17" s="54">
        <f>+'[3]Población Bogotá'!O681</f>
        <v>30.123999999999999</v>
      </c>
      <c r="H17" s="52">
        <f t="shared" ref="H17:H27" si="8">IF(OR(OR(G17=0,F17=0),G17=""),"",(G17/F17-1)*100)</f>
        <v>-8.6994736469898868</v>
      </c>
      <c r="I17" s="51">
        <f t="shared" ref="I17:I27" si="9">IF(OR(OR(G17=0,F17=0),F17=""),"",(F17/E17-1)*100)</f>
        <v>12.277816218423542</v>
      </c>
      <c r="J17" s="52">
        <f t="shared" ref="J17:J27" si="10">IF(G17=0,"",G17/$G$13*100)</f>
        <v>2.5983614900124725</v>
      </c>
      <c r="K17" s="51">
        <f t="shared" ref="K17:K27" si="11">IF(F17=0,"",F17/$F$13*100)</f>
        <v>3.1930999131263134</v>
      </c>
      <c r="L17" s="18"/>
      <c r="N17" s="23" t="s">
        <v>12</v>
      </c>
      <c r="O17" s="32">
        <f>100-O16</f>
        <v>91.68122947477859</v>
      </c>
    </row>
    <row r="18" spans="1:15">
      <c r="A18" s="16"/>
      <c r="B18" s="11" t="str">
        <f>+'[3]Población Bogotá'!J682</f>
        <v>Barranquilla</v>
      </c>
      <c r="C18" s="53">
        <f>+'[3]Población Bogotá'!K682</f>
        <v>14.829333333333333</v>
      </c>
      <c r="D18" s="53">
        <f>+'[3]Población Bogotá'!L682</f>
        <v>15.044666666666666</v>
      </c>
      <c r="E18" s="53">
        <f>+'[3]Población Bogotá'!M682</f>
        <v>17.761666666666667</v>
      </c>
      <c r="F18" s="53">
        <f>+'[3]Población Bogotá'!N682</f>
        <v>28.965999999999998</v>
      </c>
      <c r="G18" s="54">
        <f>+'[3]Población Bogotá'!O682</f>
        <v>22.756333333333334</v>
      </c>
      <c r="H18" s="52">
        <f t="shared" si="8"/>
        <v>-21.43777762434117</v>
      </c>
      <c r="I18" s="51">
        <f t="shared" si="9"/>
        <v>63.081542648024765</v>
      </c>
      <c r="J18" s="52">
        <f t="shared" si="10"/>
        <v>1.9628595202237582</v>
      </c>
      <c r="K18" s="51">
        <f t="shared" si="11"/>
        <v>2.803249004888217</v>
      </c>
      <c r="L18" s="18"/>
    </row>
    <row r="19" spans="1:15">
      <c r="A19" s="16"/>
      <c r="B19" s="11" t="str">
        <f>+'[3]Población Bogotá'!J683</f>
        <v>Cúcuta</v>
      </c>
      <c r="C19" s="53">
        <f>+'[3]Población Bogotá'!K683</f>
        <v>11.546999999999999</v>
      </c>
      <c r="D19" s="53">
        <f>+'[3]Población Bogotá'!L683</f>
        <v>12.831333333333333</v>
      </c>
      <c r="E19" s="53">
        <f>+'[3]Población Bogotá'!M683</f>
        <v>11.102666666666666</v>
      </c>
      <c r="F19" s="53">
        <f>+'[3]Población Bogotá'!N683</f>
        <v>8.2456666666666667</v>
      </c>
      <c r="G19" s="54">
        <f>+'[3]Población Bogotá'!O683</f>
        <v>15.613666666666667</v>
      </c>
      <c r="H19" s="52">
        <f t="shared" si="8"/>
        <v>89.356025387071995</v>
      </c>
      <c r="I19" s="51">
        <f t="shared" si="9"/>
        <v>-25.732556743124768</v>
      </c>
      <c r="J19" s="52">
        <f t="shared" si="10"/>
        <v>1.3467650439701924</v>
      </c>
      <c r="K19" s="51">
        <f t="shared" si="11"/>
        <v>0.79799271138484007</v>
      </c>
      <c r="L19" s="18"/>
    </row>
    <row r="20" spans="1:15">
      <c r="A20" s="16"/>
      <c r="B20" s="11" t="str">
        <f>+'[3]Población Bogotá'!J684</f>
        <v>Ibagué</v>
      </c>
      <c r="C20" s="53">
        <f>+'[3]Población Bogotá'!K684</f>
        <v>15.135666666666665</v>
      </c>
      <c r="D20" s="53">
        <f>+'[3]Población Bogotá'!L684</f>
        <v>15.054</v>
      </c>
      <c r="E20" s="53">
        <f>+'[3]Población Bogotá'!M684</f>
        <v>16.754333333333335</v>
      </c>
      <c r="F20" s="53">
        <f>+'[3]Población Bogotá'!N684</f>
        <v>9.4219999999999988</v>
      </c>
      <c r="G20" s="54">
        <f>+'[3]Población Bogotá'!O684</f>
        <v>13.866333333333332</v>
      </c>
      <c r="H20" s="52">
        <f t="shared" si="8"/>
        <v>47.169744569447403</v>
      </c>
      <c r="I20" s="51">
        <f t="shared" si="9"/>
        <v>-43.76380239937928</v>
      </c>
      <c r="J20" s="52">
        <f t="shared" si="10"/>
        <v>1.1960478867683446</v>
      </c>
      <c r="K20" s="51">
        <f t="shared" si="11"/>
        <v>0.9118349832236684</v>
      </c>
      <c r="L20" s="18"/>
    </row>
    <row r="21" spans="1:15">
      <c r="A21" s="16"/>
      <c r="B21" s="11" t="str">
        <f>+'[3]Población Bogotá'!J685</f>
        <v>Bucaramanga</v>
      </c>
      <c r="C21" s="53">
        <f>+'[3]Población Bogotá'!K685</f>
        <v>13.448</v>
      </c>
      <c r="D21" s="53">
        <f>+'[3]Población Bogotá'!L685</f>
        <v>14.699666666666666</v>
      </c>
      <c r="E21" s="53">
        <f>+'[3]Población Bogotá'!M685</f>
        <v>20.604333333333333</v>
      </c>
      <c r="F21" s="53">
        <f>+'[3]Población Bogotá'!N685</f>
        <v>14.535</v>
      </c>
      <c r="G21" s="54">
        <f>+'[3]Población Bogotá'!O685</f>
        <v>11.804666666666668</v>
      </c>
      <c r="H21" s="52">
        <f t="shared" si="8"/>
        <v>-18.784543056988866</v>
      </c>
      <c r="I21" s="51">
        <f t="shared" si="9"/>
        <v>-29.456586802129003</v>
      </c>
      <c r="J21" s="52">
        <f t="shared" si="10"/>
        <v>1.0182177423018381</v>
      </c>
      <c r="K21" s="51">
        <f t="shared" si="11"/>
        <v>1.4066569179745299</v>
      </c>
      <c r="L21" s="18"/>
    </row>
    <row r="22" spans="1:15">
      <c r="A22" s="16"/>
      <c r="B22" s="11" t="str">
        <f>+'[3]Población Bogotá'!J686</f>
        <v>Villavicencio</v>
      </c>
      <c r="C22" s="53">
        <f>+'[3]Población Bogotá'!K686</f>
        <v>7.63</v>
      </c>
      <c r="D22" s="53">
        <f>+'[3]Población Bogotá'!L686</f>
        <v>8.4830000000000005</v>
      </c>
      <c r="E22" s="53">
        <f>+'[3]Población Bogotá'!M686</f>
        <v>11.189</v>
      </c>
      <c r="F22" s="53">
        <f>+'[3]Población Bogotá'!N686</f>
        <v>10.325333333333333</v>
      </c>
      <c r="G22" s="54">
        <f>+'[3]Población Bogotá'!O686</f>
        <v>11.746666666666668</v>
      </c>
      <c r="H22" s="52">
        <f t="shared" si="8"/>
        <v>13.765495867768607</v>
      </c>
      <c r="I22" s="51">
        <f t="shared" si="9"/>
        <v>-7.7188905770548484</v>
      </c>
      <c r="J22" s="52">
        <f t="shared" si="10"/>
        <v>1.0132149217461111</v>
      </c>
      <c r="K22" s="51">
        <f t="shared" si="11"/>
        <v>0.99925707352778448</v>
      </c>
      <c r="L22" s="18"/>
    </row>
    <row r="23" spans="1:15">
      <c r="A23" s="16"/>
      <c r="B23" s="11" t="str">
        <f>+'[3]Población Bogotá'!J687</f>
        <v>Cartagena</v>
      </c>
      <c r="C23" s="53">
        <f>+'[3]Población Bogotá'!K687</f>
        <v>6.4089999999999989</v>
      </c>
      <c r="D23" s="53">
        <f>+'[3]Población Bogotá'!L687</f>
        <v>4.9866666666666672</v>
      </c>
      <c r="E23" s="53">
        <f>+'[3]Población Bogotá'!M687</f>
        <v>6.5060000000000002</v>
      </c>
      <c r="F23" s="53">
        <f>+'[3]Población Bogotá'!N687</f>
        <v>6.8526666666666669</v>
      </c>
      <c r="G23" s="54">
        <f>+'[3]Población Bogotá'!O687</f>
        <v>11.654000000000002</v>
      </c>
      <c r="H23" s="52">
        <f t="shared" si="8"/>
        <v>70.065181437883069</v>
      </c>
      <c r="I23" s="51">
        <f t="shared" si="9"/>
        <v>5.3284147965980022</v>
      </c>
      <c r="J23" s="52">
        <f t="shared" si="10"/>
        <v>1.0052219095938575</v>
      </c>
      <c r="K23" s="51">
        <f t="shared" si="11"/>
        <v>0.66318204150258886</v>
      </c>
      <c r="L23" s="18"/>
    </row>
    <row r="24" spans="1:15">
      <c r="A24" s="16"/>
      <c r="B24" s="11" t="str">
        <f>+'[3]Población Bogotá'!J688</f>
        <v>Montería</v>
      </c>
      <c r="C24" s="53">
        <f>+'[3]Población Bogotá'!K688</f>
        <v>8.2919999999999998</v>
      </c>
      <c r="D24" s="53">
        <f>+'[3]Población Bogotá'!L688</f>
        <v>7.790333333333332</v>
      </c>
      <c r="E24" s="53">
        <f>+'[3]Población Bogotá'!M688</f>
        <v>9.7676666666666669</v>
      </c>
      <c r="F24" s="53">
        <f>+'[3]Población Bogotá'!N688</f>
        <v>7.1789999999999994</v>
      </c>
      <c r="G24" s="54">
        <f>+'[3]Población Bogotá'!O688</f>
        <v>10.021333333333333</v>
      </c>
      <c r="H24" s="52">
        <f t="shared" si="8"/>
        <v>39.5923294795004</v>
      </c>
      <c r="I24" s="51">
        <f t="shared" si="9"/>
        <v>-26.502405897007144</v>
      </c>
      <c r="J24" s="52">
        <f t="shared" si="10"/>
        <v>0.86439538613436662</v>
      </c>
      <c r="K24" s="51">
        <f t="shared" si="11"/>
        <v>0.69476367486337465</v>
      </c>
      <c r="L24" s="18"/>
    </row>
    <row r="25" spans="1:15">
      <c r="A25" s="16"/>
      <c r="B25" s="11" t="str">
        <f>+'[3]Población Bogotá'!J689</f>
        <v>Pereira</v>
      </c>
      <c r="C25" s="53">
        <f>+'[3]Población Bogotá'!K689</f>
        <v>7.9646666666666661</v>
      </c>
      <c r="D25" s="53">
        <f>+'[3]Población Bogotá'!L689</f>
        <v>8.4640000000000004</v>
      </c>
      <c r="E25" s="53">
        <f>+'[3]Población Bogotá'!M689</f>
        <v>8.7040000000000006</v>
      </c>
      <c r="F25" s="53">
        <f>+'[3]Población Bogotá'!N689</f>
        <v>6.9059999999999997</v>
      </c>
      <c r="G25" s="54">
        <f>+'[3]Población Bogotá'!O689</f>
        <v>9.734</v>
      </c>
      <c r="H25" s="52">
        <f t="shared" si="8"/>
        <v>40.949898638864759</v>
      </c>
      <c r="I25" s="51">
        <f t="shared" si="9"/>
        <v>-20.657169117647069</v>
      </c>
      <c r="J25" s="52">
        <f t="shared" si="10"/>
        <v>0.83961129809392543</v>
      </c>
      <c r="K25" s="51">
        <f t="shared" si="11"/>
        <v>0.66834349332866205</v>
      </c>
      <c r="L25" s="18"/>
    </row>
    <row r="26" spans="1:15">
      <c r="A26" s="16"/>
      <c r="B26" s="11" t="str">
        <f>+'[3]Población Bogotá'!J690</f>
        <v>Pasto</v>
      </c>
      <c r="C26" s="53">
        <f>+'[3]Población Bogotá'!K690</f>
        <v>4.3423333333333334</v>
      </c>
      <c r="D26" s="53">
        <f>+'[3]Población Bogotá'!L690</f>
        <v>3.218</v>
      </c>
      <c r="E26" s="53">
        <f>+'[3]Población Bogotá'!M690</f>
        <v>5.0996666666666668</v>
      </c>
      <c r="F26" s="53">
        <f>+'[3]Población Bogotá'!N690</f>
        <v>5.0626666666666669</v>
      </c>
      <c r="G26" s="54">
        <f>+'[3]Población Bogotá'!O690</f>
        <v>8.3213333333333335</v>
      </c>
      <c r="H26" s="52">
        <f t="shared" si="8"/>
        <v>64.36660521464313</v>
      </c>
      <c r="I26" s="51">
        <f t="shared" si="9"/>
        <v>-0.72553761683770146</v>
      </c>
      <c r="J26" s="52">
        <f t="shared" si="10"/>
        <v>0.7177609905354686</v>
      </c>
      <c r="K26" s="51">
        <f t="shared" si="11"/>
        <v>0.48995081459000484</v>
      </c>
      <c r="L26" s="18"/>
    </row>
    <row r="27" spans="1:15">
      <c r="A27" s="16"/>
      <c r="B27" s="11" t="str">
        <f>+'[3]Población Bogotá'!J691</f>
        <v>Manizales</v>
      </c>
      <c r="C27" s="53">
        <f>+'[3]Población Bogotá'!K691</f>
        <v>3.0236666666666667</v>
      </c>
      <c r="D27" s="53">
        <f>+'[3]Población Bogotá'!L691</f>
        <v>2.2629999999999999</v>
      </c>
      <c r="E27" s="53">
        <f>+'[3]Población Bogotá'!M691</f>
        <v>3.9759999999999995</v>
      </c>
      <c r="F27" s="53">
        <f>+'[3]Población Bogotá'!N691</f>
        <v>2.704333333333333</v>
      </c>
      <c r="G27" s="54">
        <f>+'[3]Población Bogotá'!O691</f>
        <v>4.2006666666666659</v>
      </c>
      <c r="H27" s="52">
        <f t="shared" si="8"/>
        <v>55.330950326636241</v>
      </c>
      <c r="I27" s="51">
        <f t="shared" si="9"/>
        <v>-31.983568075117375</v>
      </c>
      <c r="J27" s="52">
        <f t="shared" si="10"/>
        <v>0.36233071634064945</v>
      </c>
      <c r="K27" s="51">
        <f t="shared" si="11"/>
        <v>0.26171786665582758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 codeName="Hoja39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125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+'[3]Población Bogotá'!J710</f>
        <v>Colombia</v>
      </c>
      <c r="C13" s="26">
        <f>+'[3]Población Bogotá'!K710</f>
        <v>79.989333333333335</v>
      </c>
      <c r="D13" s="26">
        <f>+'[3]Población Bogotá'!L710</f>
        <v>77.249666666666656</v>
      </c>
      <c r="E13" s="26">
        <f>+'[3]Población Bogotá'!M710</f>
        <v>96.750999999999991</v>
      </c>
      <c r="F13" s="26">
        <f>+'[3]Población Bogotá'!N710</f>
        <v>92.341000000000008</v>
      </c>
      <c r="G13" s="26">
        <f>+'[3]Población Bogotá'!O710</f>
        <v>152.67533333333336</v>
      </c>
      <c r="H13" s="28">
        <f t="shared" ref="H13" si="0">IF(OR(OR(G13=0,F13=0),G13=""),"",(G13/F13-1)*100)</f>
        <v>65.338618093082516</v>
      </c>
      <c r="I13" s="27">
        <f>IF(OR(OR(G13=0,F13=0),F13=""),"",(F13/E13-1)*100)</f>
        <v>-4.5580924228173174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54.564666666666668</v>
      </c>
      <c r="D14" s="25">
        <f t="shared" ref="D14:F14" si="3">D13-SUM(D15:D27)</f>
        <v>61.000666666666653</v>
      </c>
      <c r="E14" s="25">
        <f t="shared" si="3"/>
        <v>74.281999999999982</v>
      </c>
      <c r="F14" s="25">
        <f t="shared" si="3"/>
        <v>70.535666666666671</v>
      </c>
      <c r="G14" s="26">
        <f>G13-SUM(G15:G27)</f>
        <v>124.81966666666669</v>
      </c>
      <c r="H14" s="52">
        <f t="shared" ref="H14:H16" si="4">IF(OR(OR(G14=0,F14=0),G14=""),"",(G14/F14-1)*100)</f>
        <v>76.959646892588651</v>
      </c>
      <c r="I14" s="51">
        <f t="shared" ref="I14:I16" si="5">IF(OR(OR(G14=0,F14=0),F14=""),"",(F14/E14-1)*100)</f>
        <v>-5.0433931953007605</v>
      </c>
      <c r="J14" s="52">
        <f t="shared" ref="J14:J16" si="6">IF(G14=0,"",G14/$G$13*100)</f>
        <v>81.754965875299661</v>
      </c>
      <c r="K14" s="51">
        <f t="shared" ref="K14:K16" si="7">IF(F14=0,"",F14/$F$13*100)</f>
        <v>76.38607624637666</v>
      </c>
      <c r="L14" s="18"/>
    </row>
    <row r="15" spans="1:15">
      <c r="A15" s="16"/>
      <c r="B15" s="12" t="str">
        <f>+'[3]Población Bogotá'!J711</f>
        <v>Bogotá</v>
      </c>
      <c r="C15" s="99">
        <f>+'[3]Población Bogotá'!K711</f>
        <v>7.0853333333333337</v>
      </c>
      <c r="D15" s="99">
        <f>+'[3]Población Bogotá'!L711</f>
        <v>6.0010000000000003</v>
      </c>
      <c r="E15" s="99">
        <f>+'[3]Población Bogotá'!M711</f>
        <v>4.2583333333333337</v>
      </c>
      <c r="F15" s="99">
        <f>+'[3]Población Bogotá'!N711</f>
        <v>8.945333333333334</v>
      </c>
      <c r="G15" s="99">
        <f>+'[3]Población Bogotá'!O711</f>
        <v>11.885333333333334</v>
      </c>
      <c r="H15" s="48">
        <f t="shared" si="4"/>
        <v>32.866299001341481</v>
      </c>
      <c r="I15" s="48">
        <f t="shared" si="5"/>
        <v>110.06653620352252</v>
      </c>
      <c r="J15" s="48">
        <f t="shared" si="6"/>
        <v>7.784710911607637</v>
      </c>
      <c r="K15" s="48">
        <f t="shared" si="7"/>
        <v>9.6872822834205099</v>
      </c>
      <c r="L15" s="18"/>
    </row>
    <row r="16" spans="1:15">
      <c r="A16" s="16"/>
      <c r="B16" s="11" t="str">
        <f>+'[3]Población Bogotá'!J712</f>
        <v>Cali</v>
      </c>
      <c r="C16" s="25">
        <f>+'[3]Población Bogotá'!K712</f>
        <v>5.0123333333333333</v>
      </c>
      <c r="D16" s="25">
        <f>+'[3]Población Bogotá'!L712</f>
        <v>2.5059999999999998</v>
      </c>
      <c r="E16" s="25">
        <f>+'[3]Población Bogotá'!M712</f>
        <v>6.8116666666666674</v>
      </c>
      <c r="F16" s="25">
        <f>+'[3]Población Bogotá'!N712</f>
        <v>5.2056666666666667</v>
      </c>
      <c r="G16" s="26">
        <f>+'[3]Población Bogotá'!O712</f>
        <v>4.0593333333333339</v>
      </c>
      <c r="H16" s="28">
        <f t="shared" si="4"/>
        <v>-22.020874687840163</v>
      </c>
      <c r="I16" s="27">
        <f t="shared" si="5"/>
        <v>-23.577195987276745</v>
      </c>
      <c r="J16" s="28">
        <f t="shared" si="6"/>
        <v>2.6588010287625594</v>
      </c>
      <c r="K16" s="27">
        <f t="shared" si="7"/>
        <v>5.6374380466603844</v>
      </c>
      <c r="L16" s="18"/>
      <c r="N16" s="23" t="s">
        <v>2</v>
      </c>
      <c r="O16" s="32">
        <f>J15</f>
        <v>7.784710911607637</v>
      </c>
    </row>
    <row r="17" spans="1:15">
      <c r="A17" s="16"/>
      <c r="B17" s="11" t="str">
        <f>+'[3]Población Bogotá'!J713</f>
        <v>Medellín</v>
      </c>
      <c r="C17" s="25">
        <f>+'[3]Población Bogotá'!K713</f>
        <v>4.3479999999999999</v>
      </c>
      <c r="D17" s="25">
        <f>+'[3]Población Bogotá'!L713</f>
        <v>3.5493333333333332</v>
      </c>
      <c r="E17" s="25">
        <f>+'[3]Población Bogotá'!M713</f>
        <v>3.9879999999999995</v>
      </c>
      <c r="F17" s="25">
        <f>+'[3]Población Bogotá'!N713</f>
        <v>2.414333333333333</v>
      </c>
      <c r="G17" s="26">
        <f>+'[3]Población Bogotá'!O713</f>
        <v>2.9929999999999999</v>
      </c>
      <c r="H17" s="28">
        <f t="shared" ref="H17:H27" si="8">IF(OR(OR(G17=0,F17=0),G17=""),"",(G17/F17-1)*100)</f>
        <v>23.967969073588314</v>
      </c>
      <c r="I17" s="27">
        <f t="shared" ref="I17:I27" si="9">IF(OR(OR(G17=0,F17=0),F17=""),"",(F17/E17-1)*100)</f>
        <v>-39.460046807087934</v>
      </c>
      <c r="J17" s="28">
        <f t="shared" ref="J17:J27" si="10">IF(G17=0,"",G17/$G$13*100)</f>
        <v>1.960369062018313</v>
      </c>
      <c r="K17" s="27">
        <f t="shared" ref="K17:K27" si="11">IF(F17=0,"",F17/$F$13*100)</f>
        <v>2.6145843485919933</v>
      </c>
      <c r="L17" s="18"/>
      <c r="N17" s="23" t="s">
        <v>12</v>
      </c>
      <c r="O17" s="32">
        <f>100-O16</f>
        <v>92.215289088392367</v>
      </c>
    </row>
    <row r="18" spans="1:15">
      <c r="A18" s="16"/>
      <c r="B18" s="11" t="str">
        <f>+'[3]Población Bogotá'!J714</f>
        <v>Barranquilla</v>
      </c>
      <c r="C18" s="25">
        <f>+'[3]Población Bogotá'!K714</f>
        <v>1.1039999999999999</v>
      </c>
      <c r="D18" s="25">
        <f>+'[3]Población Bogotá'!L714</f>
        <v>0</v>
      </c>
      <c r="E18" s="25">
        <f>+'[3]Población Bogotá'!M714</f>
        <v>1.6546666666666667</v>
      </c>
      <c r="F18" s="25">
        <f>+'[3]Población Bogotá'!N714</f>
        <v>1.2370000000000001</v>
      </c>
      <c r="G18" s="26">
        <f>+'[3]Población Bogotá'!O714</f>
        <v>1.9770000000000003</v>
      </c>
      <c r="H18" s="28">
        <f t="shared" si="8"/>
        <v>59.822150363783358</v>
      </c>
      <c r="I18" s="27">
        <f t="shared" si="9"/>
        <v>-25.241740531829173</v>
      </c>
      <c r="J18" s="28">
        <f t="shared" si="10"/>
        <v>1.2949046560675594</v>
      </c>
      <c r="K18" s="27">
        <f t="shared" si="11"/>
        <v>1.3395999610140674</v>
      </c>
      <c r="L18" s="18"/>
    </row>
    <row r="19" spans="1:15">
      <c r="A19" s="16"/>
      <c r="B19" s="11" t="str">
        <f>+'[3]Población Bogotá'!J715</f>
        <v>Ibagué</v>
      </c>
      <c r="C19" s="25">
        <f>+'[3]Población Bogotá'!K715</f>
        <v>2.7723333333333335</v>
      </c>
      <c r="D19" s="25">
        <f>+'[3]Población Bogotá'!L715</f>
        <v>0.88</v>
      </c>
      <c r="E19" s="25">
        <f>+'[3]Población Bogotá'!M715</f>
        <v>1.1666666666666667</v>
      </c>
      <c r="F19" s="25">
        <f>+'[3]Población Bogotá'!N715</f>
        <v>0.62566666666666659</v>
      </c>
      <c r="G19" s="26">
        <f>+'[3]Población Bogotá'!O715</f>
        <v>1.397</v>
      </c>
      <c r="H19" s="28">
        <f t="shared" si="8"/>
        <v>123.28183271177413</v>
      </c>
      <c r="I19" s="27">
        <f t="shared" si="9"/>
        <v>-46.371428571428588</v>
      </c>
      <c r="J19" s="28">
        <f t="shared" si="10"/>
        <v>0.91501355818228647</v>
      </c>
      <c r="K19" s="27">
        <f t="shared" si="11"/>
        <v>0.67756106893651413</v>
      </c>
      <c r="L19" s="18"/>
    </row>
    <row r="20" spans="1:15">
      <c r="A20" s="16"/>
      <c r="B20" s="11" t="str">
        <f>+'[3]Población Bogotá'!J716</f>
        <v>Cúcuta</v>
      </c>
      <c r="C20" s="25">
        <f>+'[3]Población Bogotá'!K716</f>
        <v>0.59199999999999997</v>
      </c>
      <c r="D20" s="25">
        <f>+'[3]Población Bogotá'!L716</f>
        <v>1.2869999999999999</v>
      </c>
      <c r="E20" s="25">
        <f>+'[3]Población Bogotá'!M716</f>
        <v>0.82799999999999996</v>
      </c>
      <c r="F20" s="25">
        <f>+'[3]Población Bogotá'!N716</f>
        <v>0.56933333333333336</v>
      </c>
      <c r="G20" s="26">
        <f>+'[3]Población Bogotá'!O716</f>
        <v>1.0556666666666668</v>
      </c>
      <c r="H20" s="28">
        <f t="shared" si="8"/>
        <v>85.421545667447305</v>
      </c>
      <c r="I20" s="27">
        <f t="shared" si="9"/>
        <v>-31.239935587761668</v>
      </c>
      <c r="J20" s="28">
        <f t="shared" si="10"/>
        <v>0.69144546379463168</v>
      </c>
      <c r="K20" s="27">
        <f t="shared" si="11"/>
        <v>0.61655530407222503</v>
      </c>
      <c r="L20" s="18"/>
    </row>
    <row r="21" spans="1:15">
      <c r="A21" s="16"/>
      <c r="B21" s="11" t="str">
        <f>+'[3]Población Bogotá'!J717</f>
        <v>Cartagena</v>
      </c>
      <c r="C21" s="25">
        <f>+'[3]Población Bogotá'!K717</f>
        <v>0.40966666666666662</v>
      </c>
      <c r="D21" s="25">
        <f>+'[3]Población Bogotá'!L717</f>
        <v>0.107</v>
      </c>
      <c r="E21" s="25">
        <f>+'[3]Población Bogotá'!M717</f>
        <v>0.39</v>
      </c>
      <c r="F21" s="25">
        <f>+'[3]Población Bogotá'!N717</f>
        <v>0.12</v>
      </c>
      <c r="G21" s="26">
        <f>+'[3]Población Bogotá'!O717</f>
        <v>1.0179999999999998</v>
      </c>
      <c r="H21" s="28">
        <f t="shared" si="8"/>
        <v>748.33333333333326</v>
      </c>
      <c r="I21" s="27">
        <f t="shared" si="9"/>
        <v>-69.230769230769226</v>
      </c>
      <c r="J21" s="28">
        <f t="shared" si="10"/>
        <v>0.66677437525380634</v>
      </c>
      <c r="K21" s="27">
        <f t="shared" si="11"/>
        <v>0.12995310858665163</v>
      </c>
      <c r="L21" s="18"/>
    </row>
    <row r="22" spans="1:15">
      <c r="A22" s="16"/>
      <c r="B22" s="11" t="str">
        <f>+'[3]Población Bogotá'!J718</f>
        <v>Pereira</v>
      </c>
      <c r="C22" s="25">
        <f>+'[3]Población Bogotá'!K718</f>
        <v>0.74099999999999999</v>
      </c>
      <c r="D22" s="25">
        <f>+'[3]Población Bogotá'!L718</f>
        <v>0.62866666666666671</v>
      </c>
      <c r="E22" s="25">
        <f>+'[3]Población Bogotá'!M718</f>
        <v>0.48299999999999993</v>
      </c>
      <c r="F22" s="25">
        <f>+'[3]Población Bogotá'!N718</f>
        <v>0.53033333333333332</v>
      </c>
      <c r="G22" s="26">
        <f>+'[3]Población Bogotá'!O718</f>
        <v>1.014</v>
      </c>
      <c r="H22" s="28">
        <f t="shared" si="8"/>
        <v>91.20050282840981</v>
      </c>
      <c r="I22" s="27">
        <f t="shared" si="9"/>
        <v>9.7998619737750268</v>
      </c>
      <c r="J22" s="28">
        <f t="shared" si="10"/>
        <v>0.66415443664770113</v>
      </c>
      <c r="K22" s="27">
        <f t="shared" si="11"/>
        <v>0.57432054378156328</v>
      </c>
      <c r="L22" s="18"/>
    </row>
    <row r="23" spans="1:15">
      <c r="A23" s="16"/>
      <c r="B23" s="11" t="str">
        <f>+'[3]Población Bogotá'!J719</f>
        <v>Villavicencio</v>
      </c>
      <c r="C23" s="25">
        <f>+'[3]Población Bogotá'!K719</f>
        <v>0.54233333333333344</v>
      </c>
      <c r="D23" s="25">
        <f>+'[3]Población Bogotá'!L719</f>
        <v>0.41766666666666669</v>
      </c>
      <c r="E23" s="25">
        <f>+'[3]Población Bogotá'!M719</f>
        <v>0.34133333333333332</v>
      </c>
      <c r="F23" s="25">
        <f>+'[3]Población Bogotá'!N719</f>
        <v>0.26733333333333337</v>
      </c>
      <c r="G23" s="26">
        <f>+'[3]Población Bogotá'!O719</f>
        <v>1.0086666666666666</v>
      </c>
      <c r="H23" s="28">
        <f t="shared" si="8"/>
        <v>277.3067331670822</v>
      </c>
      <c r="I23" s="27">
        <f t="shared" si="9"/>
        <v>-21.679687499999989</v>
      </c>
      <c r="J23" s="28">
        <f t="shared" si="10"/>
        <v>0.66066118517289396</v>
      </c>
      <c r="K23" s="27">
        <f t="shared" si="11"/>
        <v>0.28950664746248506</v>
      </c>
      <c r="L23" s="18"/>
    </row>
    <row r="24" spans="1:15">
      <c r="A24" s="16"/>
      <c r="B24" s="11" t="str">
        <f>+'[3]Población Bogotá'!J720</f>
        <v>Pasto</v>
      </c>
      <c r="C24" s="25">
        <f>+'[3]Población Bogotá'!K720</f>
        <v>0.57100000000000006</v>
      </c>
      <c r="D24" s="25">
        <f>+'[3]Población Bogotá'!L720</f>
        <v>8.7333333333333332E-2</v>
      </c>
      <c r="E24" s="25">
        <f>+'[3]Población Bogotá'!M720</f>
        <v>0.15266666666666667</v>
      </c>
      <c r="F24" s="25">
        <f>+'[3]Población Bogotá'!N720</f>
        <v>0.373</v>
      </c>
      <c r="G24" s="26">
        <f>+'[3]Población Bogotá'!O720</f>
        <v>0.51233333333333331</v>
      </c>
      <c r="H24" s="28">
        <f t="shared" si="8"/>
        <v>37.354781054512955</v>
      </c>
      <c r="I24" s="27">
        <f t="shared" si="9"/>
        <v>144.3231441048035</v>
      </c>
      <c r="J24" s="28">
        <f t="shared" si="10"/>
        <v>0.33557046979865768</v>
      </c>
      <c r="K24" s="27">
        <f t="shared" si="11"/>
        <v>0.40393757919017548</v>
      </c>
      <c r="L24" s="18"/>
    </row>
    <row r="25" spans="1:15">
      <c r="A25" s="16"/>
      <c r="B25" s="11" t="str">
        <f>+'[3]Población Bogotá'!J721</f>
        <v>Montería</v>
      </c>
      <c r="C25" s="25">
        <f>+'[3]Población Bogotá'!K721</f>
        <v>0.50166666666666671</v>
      </c>
      <c r="D25" s="25">
        <f>+'[3]Población Bogotá'!L721</f>
        <v>0.45733333333333331</v>
      </c>
      <c r="E25" s="25">
        <f>+'[3]Población Bogotá'!M721</f>
        <v>0.49733333333333335</v>
      </c>
      <c r="F25" s="25">
        <f>+'[3]Población Bogotá'!N721</f>
        <v>0.43566666666666665</v>
      </c>
      <c r="G25" s="26">
        <f>+'[3]Población Bogotá'!O721</f>
        <v>0.43566666666666665</v>
      </c>
      <c r="H25" s="28">
        <f t="shared" si="8"/>
        <v>0</v>
      </c>
      <c r="I25" s="27">
        <f t="shared" si="9"/>
        <v>-12.399463806970513</v>
      </c>
      <c r="J25" s="28">
        <f t="shared" si="10"/>
        <v>0.28535497984830555</v>
      </c>
      <c r="K25" s="27">
        <f t="shared" si="11"/>
        <v>0.47180198034098242</v>
      </c>
      <c r="L25" s="18"/>
    </row>
    <row r="26" spans="1:15">
      <c r="A26" s="16"/>
      <c r="B26" s="11" t="str">
        <f>+'[3]Población Bogotá'!J722</f>
        <v>Manizales</v>
      </c>
      <c r="C26" s="25">
        <f>+'[3]Población Bogotá'!K722</f>
        <v>0.54199999999999993</v>
      </c>
      <c r="D26" s="25">
        <f>+'[3]Población Bogotá'!L722</f>
        <v>0.14633333333333334</v>
      </c>
      <c r="E26" s="25">
        <f>+'[3]Población Bogotá'!M722</f>
        <v>0.48033333333333333</v>
      </c>
      <c r="F26" s="25">
        <f>+'[3]Población Bogotá'!N722</f>
        <v>0.36733333333333329</v>
      </c>
      <c r="G26" s="26">
        <f>+'[3]Población Bogotá'!O722</f>
        <v>0.33500000000000002</v>
      </c>
      <c r="H26" s="28">
        <f t="shared" si="8"/>
        <v>-8.8021778584391868</v>
      </c>
      <c r="I26" s="27">
        <f t="shared" si="9"/>
        <v>-23.525329632199863</v>
      </c>
      <c r="J26" s="28">
        <f t="shared" si="10"/>
        <v>0.21941985826132138</v>
      </c>
      <c r="K26" s="27">
        <f t="shared" si="11"/>
        <v>0.39780090461802803</v>
      </c>
      <c r="L26" s="18"/>
    </row>
    <row r="27" spans="1:15">
      <c r="A27" s="16"/>
      <c r="B27" s="11" t="str">
        <f>+'[3]Población Bogotá'!J723</f>
        <v>Bucaramanga</v>
      </c>
      <c r="C27" s="25">
        <f>+'[3]Población Bogotá'!K723</f>
        <v>1.2030000000000001</v>
      </c>
      <c r="D27" s="25">
        <f>+'[3]Población Bogotá'!L723</f>
        <v>0.18133333333333335</v>
      </c>
      <c r="E27" s="25">
        <f>+'[3]Población Bogotá'!M723</f>
        <v>1.417</v>
      </c>
      <c r="F27" s="25">
        <f>+'[3]Población Bogotá'!N723</f>
        <v>0.71433333333333338</v>
      </c>
      <c r="G27" s="26">
        <f>+'[3]Población Bogotá'!O723</f>
        <v>0.16466666666666666</v>
      </c>
      <c r="H27" s="28">
        <f t="shared" si="8"/>
        <v>-76.948203453103119</v>
      </c>
      <c r="I27" s="27">
        <f t="shared" si="9"/>
        <v>-49.58833215713949</v>
      </c>
      <c r="J27" s="28">
        <f t="shared" si="10"/>
        <v>0.10785413928466941</v>
      </c>
      <c r="K27" s="27">
        <f t="shared" si="11"/>
        <v>0.77358197694776243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 codeName="Hoja40">
    <tabColor rgb="FFFF0000"/>
  </sheetPr>
  <dimension ref="A1:P46"/>
  <sheetViews>
    <sheetView zoomScaleNormal="100" zoomScaleSheetLayoutView="100" workbookViewId="0">
      <selection activeCell="I16" sqref="I1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23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  <c r="P1" s="9"/>
    </row>
    <row r="2" spans="1:16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  <c r="P2" s="9"/>
    </row>
    <row r="3" spans="1:16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  <c r="P3" s="9"/>
    </row>
    <row r="4" spans="1:16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  <c r="P4" s="9"/>
    </row>
    <row r="5" spans="1:16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  <c r="P5" s="9"/>
    </row>
    <row r="6" spans="1:16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6">
      <c r="A7" s="16"/>
      <c r="B7" s="162"/>
      <c r="C7" s="167" t="s">
        <v>126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6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6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6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6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6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6">
      <c r="A13" s="16"/>
      <c r="B13" s="12" t="str">
        <f>+'[3]Población Bogotá'!J742</f>
        <v>Colombia</v>
      </c>
      <c r="C13" s="26">
        <f>+'[3]Población Bogotá'!K742</f>
        <v>1016.8003333333332</v>
      </c>
      <c r="D13" s="26">
        <f>+'[3]Población Bogotá'!L742</f>
        <v>895.52666666666664</v>
      </c>
      <c r="E13" s="26">
        <f>+'[3]Población Bogotá'!M742</f>
        <v>793.03600000000006</v>
      </c>
      <c r="F13" s="26">
        <f>+'[3]Población Bogotá'!N742</f>
        <v>801.78200000000004</v>
      </c>
      <c r="G13" s="26">
        <f>+'[3]Población Bogotá'!O742</f>
        <v>821.8513333333334</v>
      </c>
      <c r="H13" s="28">
        <f t="shared" ref="H13" si="0">IF(OR(OR(G13=0,F13=0),G13=""),"",(G13/F13-1)*100)</f>
        <v>2.5030910313942334</v>
      </c>
      <c r="I13" s="27">
        <f>IF(OR(OR(G13=0,F13=0),F13=""),"",(F13/E13-1)*100)</f>
        <v>1.1028503119656641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6">
      <c r="A14" s="16"/>
      <c r="B14" s="11" t="s">
        <v>3</v>
      </c>
      <c r="C14" s="25">
        <f>C13-SUM(C15:C27)</f>
        <v>1009.4023333333332</v>
      </c>
      <c r="D14" s="25">
        <f t="shared" ref="D14:G14" si="3">D13-SUM(D15:D27)</f>
        <v>888.54786066666668</v>
      </c>
      <c r="E14" s="25">
        <f t="shared" si="3"/>
        <v>785.75466666666671</v>
      </c>
      <c r="F14" s="25">
        <f t="shared" si="3"/>
        <v>788.71933333333334</v>
      </c>
      <c r="G14" s="26">
        <f t="shared" si="3"/>
        <v>813.24433333333343</v>
      </c>
      <c r="H14" s="52">
        <f t="shared" ref="H14:H17" si="4">IF(OR(OR(G14=0,F14=0),G14=""),"",(G14/F14-1)*100)</f>
        <v>3.1094711342184445</v>
      </c>
      <c r="I14" s="51">
        <f t="shared" ref="I14:I17" si="5">IF(OR(OR(G14=0,F14=0),F14=""),"",(F14/E14-1)*100)</f>
        <v>0.37730182109427801</v>
      </c>
      <c r="J14" s="52">
        <f t="shared" ref="J14:J17" si="6">IF(G14=0,"",G14/$G$13*100)</f>
        <v>98.95273029915387</v>
      </c>
      <c r="K14" s="51">
        <f t="shared" ref="K14:K17" si="7">IF(F14=0,"",F14/$F$13*100)</f>
        <v>98.370795719202135</v>
      </c>
      <c r="L14" s="18"/>
    </row>
    <row r="15" spans="1:16">
      <c r="A15" s="16"/>
      <c r="B15" s="11" t="str">
        <f>+'[3]Población Bogotá'!J743</f>
        <v>Medellín</v>
      </c>
      <c r="C15" s="25">
        <f>+'[3]Población Bogotá'!K743</f>
        <v>0.76900000000000002</v>
      </c>
      <c r="D15" s="25">
        <f>+'[3]Población Bogotá'!L743</f>
        <v>0</v>
      </c>
      <c r="E15" s="25">
        <f>+'[3]Población Bogotá'!M743</f>
        <v>0.69433333333333336</v>
      </c>
      <c r="F15" s="25">
        <f>+'[3]Población Bogotá'!N743</f>
        <v>0.747</v>
      </c>
      <c r="G15" s="26">
        <f>+'[3]Población Bogotá'!O743</f>
        <v>2.3336666666666663</v>
      </c>
      <c r="H15" s="28">
        <f t="shared" si="4"/>
        <v>212.4051762605979</v>
      </c>
      <c r="I15" s="27">
        <f t="shared" si="5"/>
        <v>7.5852136341814758</v>
      </c>
      <c r="J15" s="28">
        <f t="shared" si="6"/>
        <v>0.28395240988435044</v>
      </c>
      <c r="K15" s="27">
        <f t="shared" si="7"/>
        <v>9.31674694617739E-2</v>
      </c>
      <c r="L15" s="18"/>
    </row>
    <row r="16" spans="1:16">
      <c r="A16" s="16"/>
      <c r="B16" s="12" t="str">
        <f>+'[3]Población Bogotá'!J744</f>
        <v>Bogotá</v>
      </c>
      <c r="C16" s="99">
        <f>+'[3]Población Bogotá'!K744</f>
        <v>0.8676666666666667</v>
      </c>
      <c r="D16" s="99">
        <f>+'[3]Población Bogotá'!L744</f>
        <v>0</v>
      </c>
      <c r="E16" s="99">
        <f>+'[3]Población Bogotá'!M744</f>
        <v>0</v>
      </c>
      <c r="F16" s="99">
        <f>+'[3]Población Bogotá'!N744</f>
        <v>2.0443333333333329</v>
      </c>
      <c r="G16" s="99">
        <f>+'[3]Población Bogotá'!O744</f>
        <v>1.587</v>
      </c>
      <c r="H16" s="48">
        <f t="shared" si="4"/>
        <v>-22.370781020707632</v>
      </c>
      <c r="I16" s="34" t="e">
        <f t="shared" si="5"/>
        <v>#DIV/0!</v>
      </c>
      <c r="J16" s="48">
        <f t="shared" si="6"/>
        <v>0.19310061754883484</v>
      </c>
      <c r="K16" s="34">
        <f t="shared" si="7"/>
        <v>0.25497371272157926</v>
      </c>
      <c r="L16" s="18"/>
      <c r="N16" s="23" t="s">
        <v>2</v>
      </c>
      <c r="O16" s="137">
        <f>+J16</f>
        <v>0.19310061754883484</v>
      </c>
    </row>
    <row r="17" spans="1:15">
      <c r="A17" s="16"/>
      <c r="B17" s="11" t="str">
        <f>+'[3]Población Bogotá'!J745</f>
        <v>Pereira</v>
      </c>
      <c r="C17" s="25">
        <f>+'[3]Población Bogotá'!K745</f>
        <v>2.48</v>
      </c>
      <c r="D17" s="25">
        <f>+'[3]Población Bogotá'!L745</f>
        <v>0.94799999999999995</v>
      </c>
      <c r="E17" s="25">
        <f>+'[3]Población Bogotá'!M745</f>
        <v>2.2193333333333332</v>
      </c>
      <c r="F17" s="25">
        <f>+'[3]Población Bogotá'!N745</f>
        <v>3.374333333333333</v>
      </c>
      <c r="G17" s="26">
        <f>+'[3]Población Bogotá'!O745</f>
        <v>1.5866666666666667</v>
      </c>
      <c r="H17" s="28">
        <f t="shared" si="4"/>
        <v>-52.978366097006813</v>
      </c>
      <c r="I17" s="27">
        <f t="shared" si="5"/>
        <v>52.042655452087708</v>
      </c>
      <c r="J17" s="28">
        <f t="shared" si="6"/>
        <v>0.1930600587129708</v>
      </c>
      <c r="K17" s="27">
        <f t="shared" si="7"/>
        <v>0.42085421390519279</v>
      </c>
      <c r="L17" s="18"/>
      <c r="N17" s="23" t="s">
        <v>12</v>
      </c>
      <c r="O17" s="137">
        <f>+J14</f>
        <v>98.95273029915387</v>
      </c>
    </row>
    <row r="18" spans="1:15">
      <c r="A18" s="16"/>
      <c r="B18" s="11" t="str">
        <f>+'[3]Población Bogotá'!J746</f>
        <v>Manizales</v>
      </c>
      <c r="C18" s="25">
        <f>+'[3]Población Bogotá'!K746</f>
        <v>0.88200000000000001</v>
      </c>
      <c r="D18" s="25">
        <f>+'[3]Población Bogotá'!L746</f>
        <v>0.51500000000000001</v>
      </c>
      <c r="E18" s="25">
        <f>+'[3]Población Bogotá'!M746</f>
        <v>0.8666666666666667</v>
      </c>
      <c r="F18" s="25">
        <f>+'[3]Población Bogotá'!N746</f>
        <v>1.673</v>
      </c>
      <c r="G18" s="26">
        <f>+'[3]Población Bogotá'!O746</f>
        <v>0.94433333333333336</v>
      </c>
      <c r="H18" s="28">
        <f t="shared" ref="H18:H24" si="8">IF(OR(OR(G18=0,F18=0),G18=""),"",(G18/F18-1)*100)</f>
        <v>-43.554492926877863</v>
      </c>
      <c r="I18" s="27">
        <f t="shared" ref="I18:I24" si="9">IF(OR(OR(G18=0,F18=0),F18=""),"",(F18/E18-1)*100)</f>
        <v>93.038461538461533</v>
      </c>
      <c r="J18" s="28">
        <f t="shared" ref="J18:J24" si="10">IF(G18=0,"",G18/$G$13*100)</f>
        <v>0.11490318200290887</v>
      </c>
      <c r="K18" s="27">
        <f t="shared" ref="K18:K27" si="11">IF(F18=0,"",F18/$F$13*100)</f>
        <v>0.208660209383598</v>
      </c>
      <c r="L18" s="18"/>
    </row>
    <row r="19" spans="1:15">
      <c r="A19" s="16"/>
      <c r="B19" s="11" t="str">
        <f>+'[3]Población Bogotá'!J747</f>
        <v>Ibagué</v>
      </c>
      <c r="C19" s="25">
        <f>+'[3]Población Bogotá'!K747</f>
        <v>0.81300000000000006</v>
      </c>
      <c r="D19" s="25">
        <f>+'[3]Población Bogotá'!L747</f>
        <v>1.23</v>
      </c>
      <c r="E19" s="25">
        <f>+'[3]Población Bogotá'!M747</f>
        <v>0.70033333333333336</v>
      </c>
      <c r="F19" s="25">
        <f>+'[3]Población Bogotá'!N747</f>
        <v>0.90700000000000003</v>
      </c>
      <c r="G19" s="26">
        <f>+'[3]Población Bogotá'!O747</f>
        <v>0.746</v>
      </c>
      <c r="H19" s="28">
        <f t="shared" si="8"/>
        <v>-17.750826901874316</v>
      </c>
      <c r="I19" s="27">
        <f t="shared" si="9"/>
        <v>29.509757258448353</v>
      </c>
      <c r="J19" s="28">
        <f t="shared" si="10"/>
        <v>9.0770674663787521E-2</v>
      </c>
      <c r="K19" s="27">
        <f t="shared" si="11"/>
        <v>0.11312301847634393</v>
      </c>
      <c r="L19" s="18"/>
    </row>
    <row r="20" spans="1:15">
      <c r="A20" s="16"/>
      <c r="B20" s="11" t="str">
        <f>+'[3]Población Bogotá'!J748</f>
        <v>Bucaramanga</v>
      </c>
      <c r="C20" s="25">
        <f>+'[3]Población Bogotá'!K748</f>
        <v>0.26533333333333337</v>
      </c>
      <c r="D20" s="25">
        <f>+'[3]Población Bogotá'!L748</f>
        <v>0.71447266666666664</v>
      </c>
      <c r="E20" s="25">
        <f>+'[3]Población Bogotá'!M748</f>
        <v>0.9820000000000001</v>
      </c>
      <c r="F20" s="25">
        <f>+'[3]Población Bogotá'!N748</f>
        <v>0.57299999999999995</v>
      </c>
      <c r="G20" s="26">
        <f>+'[3]Población Bogotá'!O748</f>
        <v>0.57700000000000007</v>
      </c>
      <c r="H20" s="28">
        <f t="shared" si="8"/>
        <v>0.69808027923212723</v>
      </c>
      <c r="I20" s="27">
        <f t="shared" si="9"/>
        <v>-41.649694501018345</v>
      </c>
      <c r="J20" s="28">
        <f t="shared" si="10"/>
        <v>7.0207344880704292E-2</v>
      </c>
      <c r="K20" s="27">
        <f t="shared" si="11"/>
        <v>7.1465809908428962E-2</v>
      </c>
      <c r="L20" s="18"/>
    </row>
    <row r="21" spans="1:15">
      <c r="A21" s="16"/>
      <c r="B21" s="11" t="str">
        <f>+'[3]Población Bogotá'!J749</f>
        <v>Cúcuta</v>
      </c>
      <c r="C21" s="25">
        <f>+'[3]Población Bogotá'!K749</f>
        <v>0</v>
      </c>
      <c r="D21" s="25">
        <f>+'[3]Población Bogotá'!L749</f>
        <v>0.69</v>
      </c>
      <c r="E21" s="25">
        <f>+'[3]Población Bogotá'!M749</f>
        <v>0.5096666666666666</v>
      </c>
      <c r="F21" s="25">
        <f>+'[3]Población Bogotá'!N749</f>
        <v>1.5436666666666667</v>
      </c>
      <c r="G21" s="26">
        <f>+'[3]Población Bogotá'!O749</f>
        <v>0.32</v>
      </c>
      <c r="H21" s="28">
        <f t="shared" si="8"/>
        <v>-79.270136039732236</v>
      </c>
      <c r="I21" s="27">
        <f t="shared" si="9"/>
        <v>202.8776978417267</v>
      </c>
      <c r="J21" s="28">
        <f t="shared" si="10"/>
        <v>3.8936482429506709E-2</v>
      </c>
      <c r="K21" s="27">
        <f t="shared" si="11"/>
        <v>0.1925294739301539</v>
      </c>
      <c r="L21" s="18"/>
    </row>
    <row r="22" spans="1:15">
      <c r="A22" s="16"/>
      <c r="B22" s="11" t="str">
        <f>+'[3]Población Bogotá'!J750</f>
        <v>Pasto</v>
      </c>
      <c r="C22" s="25">
        <f>+'[3]Población Bogotá'!K750</f>
        <v>0.12933333333333333</v>
      </c>
      <c r="D22" s="25">
        <f>+'[3]Población Bogotá'!L750</f>
        <v>9.6333333333333326E-2</v>
      </c>
      <c r="E22" s="25">
        <f>+'[3]Población Bogotá'!M750</f>
        <v>5.6000000000000001E-2</v>
      </c>
      <c r="F22" s="25">
        <f>+'[3]Población Bogotá'!N750</f>
        <v>0.20333333333333334</v>
      </c>
      <c r="G22" s="26">
        <f>+'[3]Población Bogotá'!O750</f>
        <v>0.19966666666666666</v>
      </c>
      <c r="H22" s="28">
        <f t="shared" si="8"/>
        <v>-1.803278688524601</v>
      </c>
      <c r="I22" s="27">
        <f t="shared" si="9"/>
        <v>263.09523809523807</v>
      </c>
      <c r="J22" s="28">
        <f t="shared" si="10"/>
        <v>2.4294742682577624E-2</v>
      </c>
      <c r="K22" s="27">
        <f t="shared" si="11"/>
        <v>2.5360176872682764E-2</v>
      </c>
      <c r="L22" s="18"/>
    </row>
    <row r="23" spans="1:15">
      <c r="A23" s="16"/>
      <c r="B23" s="11" t="str">
        <f>+'[3]Población Bogotá'!J751</f>
        <v>Villavicencio</v>
      </c>
      <c r="C23" s="25">
        <f>+'[3]Población Bogotá'!K751</f>
        <v>0.44500000000000001</v>
      </c>
      <c r="D23" s="25">
        <f>+'[3]Población Bogotá'!L751</f>
        <v>0.90300000000000002</v>
      </c>
      <c r="E23" s="25">
        <f>+'[3]Población Bogotá'!M751</f>
        <v>0.5083333333333333</v>
      </c>
      <c r="F23" s="25">
        <f>+'[3]Población Bogotá'!N751</f>
        <v>0.48666666666666664</v>
      </c>
      <c r="G23" s="26">
        <f>+'[3]Población Bogotá'!O751</f>
        <v>0.17300000000000001</v>
      </c>
      <c r="H23" s="28">
        <f t="shared" si="8"/>
        <v>-64.452054794520535</v>
      </c>
      <c r="I23" s="27">
        <f t="shared" si="9"/>
        <v>-4.2622950819672152</v>
      </c>
      <c r="J23" s="28">
        <f t="shared" si="10"/>
        <v>2.1050035813452068E-2</v>
      </c>
      <c r="K23" s="27">
        <f t="shared" si="11"/>
        <v>6.069812825265055E-2</v>
      </c>
      <c r="L23" s="18"/>
    </row>
    <row r="24" spans="1:15">
      <c r="A24" s="16"/>
      <c r="B24" s="11" t="str">
        <f>+'[3]Población Bogotá'!J752</f>
        <v>Montería</v>
      </c>
      <c r="C24" s="25">
        <f>+'[3]Población Bogotá'!K752</f>
        <v>0.13533333333333333</v>
      </c>
      <c r="D24" s="25">
        <f>+'[3]Población Bogotá'!L752</f>
        <v>0.25466666666666665</v>
      </c>
      <c r="E24" s="25">
        <f>+'[3]Población Bogotá'!M752</f>
        <v>0.39866666666666667</v>
      </c>
      <c r="F24" s="25">
        <f>+'[3]Población Bogotá'!N752</f>
        <v>0.14133333333333334</v>
      </c>
      <c r="G24" s="26">
        <f>+'[3]Población Bogotá'!O752</f>
        <v>0.13966666666666666</v>
      </c>
      <c r="H24" s="28">
        <f t="shared" si="8"/>
        <v>-1.1792452830188704</v>
      </c>
      <c r="I24" s="27">
        <f t="shared" si="9"/>
        <v>-64.548494983277592</v>
      </c>
      <c r="J24" s="28">
        <f t="shared" si="10"/>
        <v>1.6994152227045117E-2</v>
      </c>
      <c r="K24" s="27">
        <f t="shared" si="11"/>
        <v>1.7627401629536871E-2</v>
      </c>
      <c r="L24" s="18"/>
    </row>
    <row r="25" spans="1:15">
      <c r="A25" s="16"/>
      <c r="B25" s="11" t="str">
        <f>+'[3]Población Bogotá'!J753</f>
        <v>Cartagena</v>
      </c>
      <c r="C25" s="25">
        <f>+'[3]Población Bogotá'!K753</f>
        <v>0</v>
      </c>
      <c r="D25" s="25">
        <f>+'[3]Población Bogotá'!L753</f>
        <v>0</v>
      </c>
      <c r="E25" s="25">
        <f>+'[3]Población Bogotá'!M753</f>
        <v>0</v>
      </c>
      <c r="F25" s="25">
        <f>+'[3]Población Bogotá'!N753</f>
        <v>0</v>
      </c>
      <c r="G25" s="26">
        <f>+'[3]Población Bogotá'!O753</f>
        <v>0</v>
      </c>
      <c r="H25" s="28">
        <v>0</v>
      </c>
      <c r="I25" s="27">
        <v>0</v>
      </c>
      <c r="J25" s="28">
        <v>0</v>
      </c>
      <c r="K25" s="27" t="str">
        <f t="shared" si="11"/>
        <v/>
      </c>
      <c r="L25" s="18"/>
    </row>
    <row r="26" spans="1:15">
      <c r="A26" s="16"/>
      <c r="B26" s="11" t="str">
        <f>+'[3]Población Bogotá'!J754</f>
        <v>Barranquilla</v>
      </c>
      <c r="C26" s="25">
        <f>+'[3]Población Bogotá'!K754</f>
        <v>0</v>
      </c>
      <c r="D26" s="25">
        <f>+'[3]Población Bogotá'!L754</f>
        <v>0</v>
      </c>
      <c r="E26" s="25">
        <f>+'[3]Población Bogotá'!M754</f>
        <v>0</v>
      </c>
      <c r="F26" s="25">
        <f>+'[3]Población Bogotá'!N754</f>
        <v>0.35866666666666669</v>
      </c>
      <c r="G26" s="26">
        <f>+'[3]Población Bogotá'!O754</f>
        <v>0</v>
      </c>
      <c r="H26" s="28">
        <v>0</v>
      </c>
      <c r="I26" s="27">
        <v>0</v>
      </c>
      <c r="J26" s="28">
        <v>0</v>
      </c>
      <c r="K26" s="27">
        <v>0</v>
      </c>
      <c r="L26" s="18"/>
    </row>
    <row r="27" spans="1:15">
      <c r="A27" s="16"/>
      <c r="B27" s="11" t="str">
        <f>+'[3]Población Bogotá'!J755</f>
        <v>Cali</v>
      </c>
      <c r="C27" s="25">
        <f>+'[3]Población Bogotá'!K755</f>
        <v>0.6113333333333334</v>
      </c>
      <c r="D27" s="25">
        <f>+'[3]Población Bogotá'!L755</f>
        <v>1.6273333333333333</v>
      </c>
      <c r="E27" s="25">
        <f>+'[3]Población Bogotá'!M755</f>
        <v>0.34600000000000003</v>
      </c>
      <c r="F27" s="25">
        <f>+'[3]Población Bogotá'!N755</f>
        <v>1.0103333333333333</v>
      </c>
      <c r="G27" s="26">
        <f>+'[3]Población Bogotá'!O755</f>
        <v>0</v>
      </c>
      <c r="H27" s="28">
        <v>0</v>
      </c>
      <c r="I27" s="27">
        <v>0</v>
      </c>
      <c r="J27" s="28">
        <v>0</v>
      </c>
      <c r="K27" s="27">
        <f t="shared" si="11"/>
        <v>0.12601097721492044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 codeName="Hoja41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127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+'[3]Población Bogotá'!J774</f>
        <v>Colombia</v>
      </c>
      <c r="C13" s="26">
        <f>+'[3]Población Bogotá'!K774</f>
        <v>13.863999999999999</v>
      </c>
      <c r="D13" s="26">
        <f>+'[3]Población Bogotá'!L774</f>
        <v>13.76</v>
      </c>
      <c r="E13" s="26">
        <f>+'[3]Población Bogotá'!M774</f>
        <v>21.091666666666665</v>
      </c>
      <c r="F13" s="26">
        <f>+'[3]Población Bogotá'!N774</f>
        <v>33.244</v>
      </c>
      <c r="G13" s="26">
        <f>+'[3]Población Bogotá'!O774</f>
        <v>32.128666666666668</v>
      </c>
      <c r="H13" s="28">
        <f t="shared" ref="H13" si="0">IF(OR(OR(G13=0,F13=0),G13=""),"",(G13/F13-1)*100)</f>
        <v>-3.3549913768900597</v>
      </c>
      <c r="I13" s="27">
        <f>IF(OR(OR(G13=0,F13=0),F13=""),"",(F13/E13-1)*100)</f>
        <v>57.61675227182932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6.6936666666666653</v>
      </c>
      <c r="D14" s="25">
        <f t="shared" ref="D14:G14" si="3">D13-SUM(D15:D27)</f>
        <v>10.472967333333333</v>
      </c>
      <c r="E14" s="25">
        <f t="shared" si="3"/>
        <v>7.2396666666666647</v>
      </c>
      <c r="F14" s="25">
        <f t="shared" si="3"/>
        <v>14.794</v>
      </c>
      <c r="G14" s="26">
        <f t="shared" si="3"/>
        <v>16.231666666666666</v>
      </c>
      <c r="H14" s="28">
        <f t="shared" ref="H14:H16" si="4">IF(OR(OR(G14=0,F14=0),G14=""),"",(G14/F14-1)*100)</f>
        <v>9.7179036546347408</v>
      </c>
      <c r="I14" s="27">
        <f t="shared" ref="I14:I16" si="5">IF(OR(OR(G14=0,F14=0),F14=""),"",(F14/E14-1)*100)</f>
        <v>104.34642478935498</v>
      </c>
      <c r="J14" s="28">
        <f t="shared" ref="J14:J16" si="6">IF(G14=0,"",G14/$G$13*100)</f>
        <v>50.520822526092999</v>
      </c>
      <c r="K14" s="27">
        <f t="shared" ref="K14:K16" si="7">IF(F14=0,"",F14/$F$13*100)</f>
        <v>44.501263385874147</v>
      </c>
      <c r="L14" s="18"/>
    </row>
    <row r="15" spans="1:15">
      <c r="A15" s="16"/>
      <c r="B15" s="12" t="str">
        <f>+'[3]Población Bogotá'!J775</f>
        <v>Bogotá</v>
      </c>
      <c r="C15" s="99">
        <f>+'[3]Población Bogotá'!K775</f>
        <v>0.75800000000000001</v>
      </c>
      <c r="D15" s="99">
        <f>+'[3]Población Bogotá'!L775</f>
        <v>0</v>
      </c>
      <c r="E15" s="99">
        <f>+'[3]Población Bogotá'!M775</f>
        <v>6.0973333333333342</v>
      </c>
      <c r="F15" s="99">
        <f>+'[3]Población Bogotá'!N775</f>
        <v>6.5350000000000001</v>
      </c>
      <c r="G15" s="99">
        <f>+'[3]Población Bogotá'!O775</f>
        <v>7.3756666666666666</v>
      </c>
      <c r="H15" s="48">
        <f t="shared" si="4"/>
        <v>12.864065289466975</v>
      </c>
      <c r="I15" s="34">
        <f t="shared" si="5"/>
        <v>7.1780013120489761</v>
      </c>
      <c r="J15" s="48">
        <f t="shared" si="6"/>
        <v>22.956653455896085</v>
      </c>
      <c r="K15" s="34">
        <f t="shared" si="7"/>
        <v>19.65768258933943</v>
      </c>
      <c r="L15" s="18"/>
    </row>
    <row r="16" spans="1:15">
      <c r="A16" s="16"/>
      <c r="B16" s="11" t="str">
        <f>+'[3]Población Bogotá'!J776</f>
        <v>Medellín</v>
      </c>
      <c r="C16" s="53">
        <f>+'[3]Población Bogotá'!K776</f>
        <v>0.55000000000000004</v>
      </c>
      <c r="D16" s="53">
        <f>+'[3]Población Bogotá'!L776</f>
        <v>0.49700000000000005</v>
      </c>
      <c r="E16" s="53">
        <f>+'[3]Población Bogotá'!M776</f>
        <v>0.8</v>
      </c>
      <c r="F16" s="53">
        <f>+'[3]Población Bogotá'!N776</f>
        <v>4.0763333333333334</v>
      </c>
      <c r="G16" s="54">
        <f>+'[3]Población Bogotá'!O776</f>
        <v>2.3106666666666666</v>
      </c>
      <c r="H16" s="28">
        <f t="shared" si="4"/>
        <v>-43.315070733502338</v>
      </c>
      <c r="I16" s="27">
        <f t="shared" si="5"/>
        <v>409.54166666666663</v>
      </c>
      <c r="J16" s="28">
        <f t="shared" si="6"/>
        <v>7.1919158383997681</v>
      </c>
      <c r="K16" s="27">
        <f t="shared" si="7"/>
        <v>12.261861789596118</v>
      </c>
      <c r="L16" s="18"/>
      <c r="N16" s="23" t="s">
        <v>2</v>
      </c>
      <c r="O16" s="32">
        <f>J15</f>
        <v>22.956653455896085</v>
      </c>
    </row>
    <row r="17" spans="1:15">
      <c r="A17" s="16"/>
      <c r="B17" s="11" t="str">
        <f>+'[3]Población Bogotá'!J777</f>
        <v>Cúcuta</v>
      </c>
      <c r="C17" s="53">
        <f>+'[3]Población Bogotá'!K777</f>
        <v>0.7443333333333334</v>
      </c>
      <c r="D17" s="53">
        <f>+'[3]Población Bogotá'!L777</f>
        <v>9.8999999999999991E-2</v>
      </c>
      <c r="E17" s="53">
        <f>+'[3]Población Bogotá'!M777</f>
        <v>2.5423333333333336</v>
      </c>
      <c r="F17" s="53">
        <f>+'[3]Población Bogotá'!N777</f>
        <v>2.7573333333333334</v>
      </c>
      <c r="G17" s="54">
        <f>+'[3]Población Bogotá'!O777</f>
        <v>1.9596666666666669</v>
      </c>
      <c r="H17" s="28">
        <f t="shared" ref="H17:H23" si="8">IF(OR(OR(G17=0,F17=0),G17=""),"",(G17/F17-1)*100)</f>
        <v>-28.928916827852991</v>
      </c>
      <c r="I17" s="27">
        <f t="shared" ref="I17:I22" si="9">IF(OR(OR(G17=0,F17=0),F17=""),"",(F17/E17-1)*100)</f>
        <v>8.456798216861138</v>
      </c>
      <c r="J17" s="28">
        <f t="shared" ref="J17:J23" si="10">IF(G17=0,"",G17/$G$13*100)</f>
        <v>6.0994335276907439</v>
      </c>
      <c r="K17" s="27">
        <f t="shared" ref="K17:K25" si="11">IF(F17=0,"",F17/$F$13*100)</f>
        <v>8.2942285324670113</v>
      </c>
      <c r="L17" s="18"/>
      <c r="N17" s="23" t="s">
        <v>12</v>
      </c>
      <c r="O17" s="32">
        <f>100-O16</f>
        <v>77.043346544103912</v>
      </c>
    </row>
    <row r="18" spans="1:15">
      <c r="A18" s="16"/>
      <c r="B18" s="11" t="str">
        <f>+'[3]Población Bogotá'!J778</f>
        <v>Bucaramanga</v>
      </c>
      <c r="C18" s="53">
        <f>+'[3]Población Bogotá'!K778</f>
        <v>1.6913333333333334</v>
      </c>
      <c r="D18" s="53">
        <f>+'[3]Población Bogotá'!L778</f>
        <v>0.81566666666666665</v>
      </c>
      <c r="E18" s="53">
        <f>+'[3]Población Bogotá'!M778</f>
        <v>1.7370000000000001</v>
      </c>
      <c r="F18" s="53">
        <f>+'[3]Población Bogotá'!N778</f>
        <v>1.5083333333333335</v>
      </c>
      <c r="G18" s="54">
        <f>+'[3]Población Bogotá'!O778</f>
        <v>1.931</v>
      </c>
      <c r="H18" s="28">
        <f t="shared" si="8"/>
        <v>28.022099447513792</v>
      </c>
      <c r="I18" s="27">
        <f t="shared" si="9"/>
        <v>-13.164459796584138</v>
      </c>
      <c r="J18" s="28">
        <f t="shared" si="10"/>
        <v>6.0102089515074804</v>
      </c>
      <c r="K18" s="27">
        <f t="shared" si="11"/>
        <v>4.5371595876950233</v>
      </c>
      <c r="L18" s="18"/>
    </row>
    <row r="19" spans="1:15">
      <c r="A19" s="16"/>
      <c r="B19" s="11" t="str">
        <f>+'[3]Población Bogotá'!J779</f>
        <v>Ibagué</v>
      </c>
      <c r="C19" s="53">
        <f>+'[3]Población Bogotá'!K779</f>
        <v>0.80833333333333324</v>
      </c>
      <c r="D19" s="53">
        <f>+'[3]Población Bogotá'!L779</f>
        <v>0.4326666666666667</v>
      </c>
      <c r="E19" s="53">
        <f>+'[3]Población Bogotá'!M779</f>
        <v>0.29366666666666669</v>
      </c>
      <c r="F19" s="53">
        <f>+'[3]Población Bogotá'!N779</f>
        <v>0.45733333333333337</v>
      </c>
      <c r="G19" s="54">
        <f>+'[3]Población Bogotá'!O779</f>
        <v>0.59533333333333338</v>
      </c>
      <c r="H19" s="28">
        <f t="shared" si="8"/>
        <v>30.174927113702623</v>
      </c>
      <c r="I19" s="27">
        <v>0</v>
      </c>
      <c r="J19" s="28">
        <f t="shared" si="10"/>
        <v>1.8529661984105577</v>
      </c>
      <c r="K19" s="27">
        <f t="shared" si="11"/>
        <v>1.3756868407331651</v>
      </c>
      <c r="L19" s="18"/>
    </row>
    <row r="20" spans="1:15">
      <c r="A20" s="16"/>
      <c r="B20" s="11" t="str">
        <f>+'[3]Población Bogotá'!J780</f>
        <v>Cali</v>
      </c>
      <c r="C20" s="53">
        <f>+'[3]Población Bogotá'!K780</f>
        <v>1.5309999999999999</v>
      </c>
      <c r="D20" s="53">
        <f>+'[3]Población Bogotá'!L780</f>
        <v>0.25466666666666665</v>
      </c>
      <c r="E20" s="53">
        <f>+'[3]Población Bogotá'!M780</f>
        <v>0.9</v>
      </c>
      <c r="F20" s="53">
        <f>+'[3]Población Bogotá'!N780</f>
        <v>1.0823333333333334</v>
      </c>
      <c r="G20" s="54">
        <f>+'[3]Población Bogotá'!O780</f>
        <v>0.58233333333333326</v>
      </c>
      <c r="H20" s="28">
        <f t="shared" si="8"/>
        <v>-46.196489066830928</v>
      </c>
      <c r="I20" s="27">
        <f t="shared" si="9"/>
        <v>20.259259259259267</v>
      </c>
      <c r="J20" s="28">
        <f t="shared" si="10"/>
        <v>1.8125038906065194</v>
      </c>
      <c r="K20" s="27">
        <f t="shared" si="11"/>
        <v>3.2557253439217102</v>
      </c>
      <c r="L20" s="18"/>
    </row>
    <row r="21" spans="1:15">
      <c r="A21" s="16"/>
      <c r="B21" s="11" t="str">
        <f>+'[3]Población Bogotá'!J781</f>
        <v>Pasto</v>
      </c>
      <c r="C21" s="53">
        <f>+'[3]Población Bogotá'!K781</f>
        <v>0.496</v>
      </c>
      <c r="D21" s="53">
        <f>+'[3]Población Bogotá'!L781</f>
        <v>0.18933333333333333</v>
      </c>
      <c r="E21" s="53">
        <f>+'[3]Población Bogotá'!M781</f>
        <v>0.35166666666666663</v>
      </c>
      <c r="F21" s="53">
        <f>+'[3]Población Bogotá'!N781</f>
        <v>0.10666666666666667</v>
      </c>
      <c r="G21" s="54">
        <f>+'[3]Población Bogotá'!O781</f>
        <v>0.48399999999999999</v>
      </c>
      <c r="H21" s="28">
        <f t="shared" si="8"/>
        <v>353.74999999999994</v>
      </c>
      <c r="I21" s="27">
        <f t="shared" si="9"/>
        <v>-69.66824644549763</v>
      </c>
      <c r="J21" s="28">
        <f t="shared" si="10"/>
        <v>1.506442844396489</v>
      </c>
      <c r="K21" s="27">
        <f t="shared" si="11"/>
        <v>0.32085990454417845</v>
      </c>
      <c r="L21" s="18"/>
    </row>
    <row r="22" spans="1:15">
      <c r="A22" s="16"/>
      <c r="B22" s="11" t="str">
        <f>+'[3]Población Bogotá'!J782</f>
        <v>Barranquilla</v>
      </c>
      <c r="C22" s="53">
        <f>+'[3]Población Bogotá'!K782</f>
        <v>8.6333333333333331E-2</v>
      </c>
      <c r="D22" s="53">
        <f>+'[3]Población Bogotá'!L782</f>
        <v>0.11066666666666668</v>
      </c>
      <c r="E22" s="53">
        <f>+'[3]Población Bogotá'!M782</f>
        <v>0.79</v>
      </c>
      <c r="F22" s="53">
        <f>+'[3]Población Bogotá'!N782</f>
        <v>1.3259999999999998</v>
      </c>
      <c r="G22" s="54">
        <f>+'[3]Población Bogotá'!O782</f>
        <v>0.22700000000000001</v>
      </c>
      <c r="H22" s="28">
        <f t="shared" si="8"/>
        <v>-82.880844645550525</v>
      </c>
      <c r="I22" s="27">
        <f t="shared" si="9"/>
        <v>67.848101265822748</v>
      </c>
      <c r="J22" s="28">
        <f t="shared" si="10"/>
        <v>0.70653414396281622</v>
      </c>
      <c r="K22" s="27">
        <f t="shared" si="11"/>
        <v>3.9886896883648175</v>
      </c>
      <c r="L22" s="18"/>
    </row>
    <row r="23" spans="1:15">
      <c r="A23" s="16"/>
      <c r="B23" s="11" t="str">
        <f>+'[3]Población Bogotá'!J783</f>
        <v>Villavicencio</v>
      </c>
      <c r="C23" s="53">
        <f>+'[3]Población Bogotá'!K783</f>
        <v>0.06</v>
      </c>
      <c r="D23" s="53">
        <f>+'[3]Población Bogotá'!L783</f>
        <v>0.124</v>
      </c>
      <c r="E23" s="53">
        <f>+'[3]Población Bogotá'!M783</f>
        <v>0.24866666666666667</v>
      </c>
      <c r="F23" s="53">
        <f>+'[3]Población Bogotá'!N783</f>
        <v>0.27500000000000002</v>
      </c>
      <c r="G23" s="54">
        <f>+'[3]Población Bogotá'!O783</f>
        <v>0.221</v>
      </c>
      <c r="H23" s="28">
        <f t="shared" si="8"/>
        <v>-19.63636363636364</v>
      </c>
      <c r="I23" s="27">
        <v>0</v>
      </c>
      <c r="J23" s="28">
        <f t="shared" si="10"/>
        <v>0.68785923266864479</v>
      </c>
      <c r="K23" s="27">
        <f t="shared" si="11"/>
        <v>0.82721694140295998</v>
      </c>
      <c r="L23" s="18"/>
    </row>
    <row r="24" spans="1:15">
      <c r="A24" s="16"/>
      <c r="B24" s="11" t="str">
        <f>+'[3]Población Bogotá'!J784</f>
        <v>Montería</v>
      </c>
      <c r="C24" s="53">
        <f>+'[3]Población Bogotá'!K784</f>
        <v>0.17233333333333334</v>
      </c>
      <c r="D24" s="53">
        <f>+'[3]Población Bogotá'!L784</f>
        <v>0.18969933333333333</v>
      </c>
      <c r="E24" s="53">
        <f>+'[3]Población Bogotá'!M784</f>
        <v>9.1333333333333336E-2</v>
      </c>
      <c r="F24" s="53">
        <f>+'[3]Población Bogotá'!N784</f>
        <v>3.1E-2</v>
      </c>
      <c r="G24" s="54">
        <f>+'[3]Población Bogotá'!O784</f>
        <v>0.11666666666666665</v>
      </c>
      <c r="H24" s="28">
        <v>0</v>
      </c>
      <c r="I24" s="27">
        <v>0</v>
      </c>
      <c r="J24" s="28">
        <v>0</v>
      </c>
      <c r="K24" s="27">
        <v>0</v>
      </c>
      <c r="L24" s="18"/>
    </row>
    <row r="25" spans="1:15">
      <c r="A25" s="16"/>
      <c r="B25" s="11" t="str">
        <f>+'[3]Población Bogotá'!J785</f>
        <v>Cartagena</v>
      </c>
      <c r="C25" s="53">
        <f>+'[3]Población Bogotá'!K785</f>
        <v>9.1666666666666674E-2</v>
      </c>
      <c r="D25" s="53">
        <f>+'[3]Población Bogotá'!L785</f>
        <v>0</v>
      </c>
      <c r="E25" s="53">
        <f>+'[3]Población Bogotá'!M785</f>
        <v>0</v>
      </c>
      <c r="F25" s="53">
        <f>+'[3]Población Bogotá'!N785</f>
        <v>0</v>
      </c>
      <c r="G25" s="54">
        <f>+'[3]Población Bogotá'!O785</f>
        <v>9.3666666666666676E-2</v>
      </c>
      <c r="H25" s="28">
        <v>0</v>
      </c>
      <c r="I25" s="27">
        <v>0</v>
      </c>
      <c r="J25" s="28">
        <v>0</v>
      </c>
      <c r="K25" s="27" t="str">
        <f t="shared" si="11"/>
        <v/>
      </c>
      <c r="L25" s="18"/>
    </row>
    <row r="26" spans="1:15">
      <c r="A26" s="16"/>
      <c r="B26" s="11" t="str">
        <f>+'[3]Población Bogotá'!J786</f>
        <v>Manizales</v>
      </c>
      <c r="C26" s="53">
        <f>+'[3]Población Bogotá'!K786</f>
        <v>0.10166666666666667</v>
      </c>
      <c r="D26" s="53">
        <f>+'[3]Población Bogotá'!L786</f>
        <v>0.10766666666666667</v>
      </c>
      <c r="E26" s="53">
        <f>+'[3]Población Bogotá'!M786</f>
        <v>0</v>
      </c>
      <c r="F26" s="53">
        <f>+'[3]Población Bogotá'!N786</f>
        <v>4.1000000000000002E-2</v>
      </c>
      <c r="G26" s="54">
        <f>+'[3]Población Bogotá'!O786</f>
        <v>0</v>
      </c>
      <c r="H26" s="28">
        <v>0</v>
      </c>
      <c r="I26" s="27">
        <v>0</v>
      </c>
      <c r="J26" s="28">
        <v>0</v>
      </c>
      <c r="K26" s="27">
        <v>0</v>
      </c>
      <c r="L26" s="18"/>
    </row>
    <row r="27" spans="1:15">
      <c r="A27" s="16"/>
      <c r="B27" s="11" t="str">
        <f>+'[3]Población Bogotá'!J787</f>
        <v>Pereira</v>
      </c>
      <c r="C27" s="53">
        <f>+'[3]Población Bogotá'!K787</f>
        <v>7.9333333333333325E-2</v>
      </c>
      <c r="D27" s="53">
        <f>+'[3]Población Bogotá'!L787</f>
        <v>0.46666666666666662</v>
      </c>
      <c r="E27" s="53">
        <f>+'[3]Población Bogotá'!M787</f>
        <v>0</v>
      </c>
      <c r="F27" s="53">
        <f>+'[3]Población Bogotá'!N787</f>
        <v>0.25366666666666665</v>
      </c>
      <c r="G27" s="54">
        <f>+'[3]Población Bogotá'!O787</f>
        <v>0</v>
      </c>
      <c r="H27" s="28">
        <v>0</v>
      </c>
      <c r="I27" s="27">
        <v>0</v>
      </c>
      <c r="J27" s="28">
        <v>0</v>
      </c>
      <c r="K27" s="27">
        <v>0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 codeName="Hoja47">
    <tabColor rgb="FF53722D"/>
  </sheetPr>
  <dimension ref="A1:N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56"/>
    <col min="12" max="12" width="11.42578125" style="23" customWidth="1"/>
    <col min="13" max="13" width="10.85546875" style="23" customWidth="1"/>
    <col min="14" max="14" width="10.85546875" style="56"/>
    <col min="15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58"/>
      <c r="I1" s="158"/>
      <c r="J1" s="158"/>
      <c r="K1" s="160"/>
      <c r="L1" s="11"/>
      <c r="M1" s="11"/>
      <c r="N1" s="9"/>
    </row>
    <row r="2" spans="1:14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60"/>
      <c r="L2" s="11"/>
      <c r="M2" s="11"/>
      <c r="N2" s="9"/>
    </row>
    <row r="3" spans="1:14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60"/>
      <c r="L3" s="11"/>
      <c r="M3" s="11"/>
      <c r="N3" s="9"/>
    </row>
    <row r="4" spans="1:14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60"/>
      <c r="L4" s="11"/>
      <c r="M4" s="11"/>
      <c r="N4" s="9"/>
    </row>
    <row r="5" spans="1:14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60"/>
      <c r="L5" s="11"/>
      <c r="M5" s="11"/>
      <c r="N5" s="9"/>
    </row>
    <row r="6" spans="1:14">
      <c r="A6" s="16"/>
      <c r="B6" s="162"/>
      <c r="C6" s="162"/>
      <c r="D6" s="162"/>
      <c r="E6" s="162"/>
      <c r="F6" s="162"/>
      <c r="G6" s="162"/>
      <c r="H6" s="10"/>
      <c r="I6" s="10"/>
      <c r="J6" s="18"/>
    </row>
    <row r="7" spans="1:14">
      <c r="A7" s="16"/>
      <c r="B7" s="164" t="s">
        <v>128</v>
      </c>
      <c r="C7" s="164"/>
      <c r="D7" s="164"/>
      <c r="E7" s="164"/>
      <c r="F7" s="164"/>
      <c r="G7" s="164"/>
      <c r="H7" s="164"/>
      <c r="I7" s="164"/>
      <c r="J7" s="18"/>
    </row>
    <row r="8" spans="1:14">
      <c r="A8" s="16"/>
      <c r="B8" s="164" t="s">
        <v>169</v>
      </c>
      <c r="C8" s="164"/>
      <c r="D8" s="164"/>
      <c r="E8" s="164"/>
      <c r="F8" s="164"/>
      <c r="G8" s="164"/>
      <c r="H8" s="164"/>
      <c r="I8" s="164"/>
      <c r="J8" s="18"/>
    </row>
    <row r="9" spans="1:14">
      <c r="A9" s="16"/>
      <c r="B9" s="10"/>
      <c r="C9" s="68"/>
      <c r="D9" s="68"/>
      <c r="E9" s="68"/>
      <c r="F9" s="68"/>
      <c r="G9" s="10"/>
      <c r="H9" s="10"/>
      <c r="I9" s="10"/>
      <c r="J9" s="18"/>
    </row>
    <row r="10" spans="1:14" ht="15.75" customHeight="1">
      <c r="A10" s="16"/>
      <c r="B10" s="11"/>
      <c r="C10" s="165" t="s">
        <v>1</v>
      </c>
      <c r="D10" s="165"/>
      <c r="E10" s="165"/>
      <c r="F10" s="165"/>
      <c r="G10" s="166" t="s">
        <v>163</v>
      </c>
      <c r="H10" s="166"/>
      <c r="I10" s="166" t="s">
        <v>109</v>
      </c>
      <c r="J10" s="18"/>
    </row>
    <row r="11" spans="1:14">
      <c r="A11" s="16"/>
      <c r="B11" s="11"/>
      <c r="C11" s="157">
        <v>2008</v>
      </c>
      <c r="D11" s="161">
        <v>2009</v>
      </c>
      <c r="E11" s="161">
        <v>2010</v>
      </c>
      <c r="F11" s="161">
        <v>2011</v>
      </c>
      <c r="G11" s="151" t="s">
        <v>59</v>
      </c>
      <c r="H11" s="151" t="s">
        <v>60</v>
      </c>
      <c r="I11" s="166"/>
      <c r="J11" s="18"/>
      <c r="M11" s="76"/>
    </row>
    <row r="12" spans="1:14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18"/>
      <c r="L12" s="23" t="s">
        <v>98</v>
      </c>
      <c r="M12" s="32">
        <f>SUM(F13:F14)</f>
        <v>3838.4723333333332</v>
      </c>
    </row>
    <row r="13" spans="1:14">
      <c r="A13" s="16"/>
      <c r="B13" s="11" t="s">
        <v>65</v>
      </c>
      <c r="C13" s="25">
        <f>+'[3]Resumen Bogotá'!I73</f>
        <v>1880.3556666666666</v>
      </c>
      <c r="D13" s="25">
        <f>+'[3]Resumen Bogotá'!J73</f>
        <v>1906.1069999999997</v>
      </c>
      <c r="E13" s="25">
        <f>+'[3]Resumen Bogotá'!K73</f>
        <v>1972.396</v>
      </c>
      <c r="F13" s="29">
        <f>+'[3]Resumen Bogotá'!L73</f>
        <v>2081.6966666666667</v>
      </c>
      <c r="G13" s="66">
        <f>IF(OR(OR(F13=0,E13=0),F13=""),"",(F13/E13-1)*100)</f>
        <v>5.5415173558791775</v>
      </c>
      <c r="H13" s="26">
        <f>F13-E13</f>
        <v>109.30066666666676</v>
      </c>
      <c r="I13" s="28">
        <f>IF(F13=0,"",F13/$M$12*100)</f>
        <v>54.23242597293698</v>
      </c>
      <c r="J13" s="18"/>
      <c r="L13" s="23" t="s">
        <v>61</v>
      </c>
    </row>
    <row r="14" spans="1:14">
      <c r="A14" s="16"/>
      <c r="B14" s="11" t="s">
        <v>45</v>
      </c>
      <c r="C14" s="25">
        <f>+'[3]Resumen Bogotá'!I74</f>
        <v>1442.5249999999999</v>
      </c>
      <c r="D14" s="25">
        <f>+'[3]Resumen Bogotá'!J74</f>
        <v>1557.2973333333337</v>
      </c>
      <c r="E14" s="25">
        <f>+'[3]Resumen Bogotá'!K74</f>
        <v>1728.5000000000002</v>
      </c>
      <c r="F14" s="29">
        <f>+'[3]Resumen Bogotá'!L74</f>
        <v>1756.7756666666664</v>
      </c>
      <c r="G14" s="66">
        <f t="shared" ref="G14" si="0">IF(OR(OR(F14=0,E14=0),F14=""),"",(F14/E14-1)*100)</f>
        <v>1.6358499662520121</v>
      </c>
      <c r="H14" s="26">
        <f t="shared" ref="H14" si="1">F14-E14</f>
        <v>28.275666666666211</v>
      </c>
      <c r="I14" s="28">
        <f>IF(F14=0,"",F14/$M$12*100)</f>
        <v>45.76757402706302</v>
      </c>
      <c r="J14" s="18"/>
      <c r="L14" s="23" t="s">
        <v>62</v>
      </c>
      <c r="M14" s="32"/>
    </row>
    <row r="15" spans="1:14" ht="14.25" customHeight="1">
      <c r="A15" s="16"/>
      <c r="B15" s="12"/>
      <c r="C15" s="4"/>
      <c r="D15" s="4"/>
      <c r="E15" s="4"/>
      <c r="F15" s="4"/>
      <c r="G15" s="24"/>
      <c r="H15" s="24"/>
      <c r="I15" s="24"/>
      <c r="J15" s="18"/>
    </row>
    <row r="16" spans="1:14">
      <c r="A16" s="16"/>
      <c r="B16" s="11"/>
      <c r="C16" s="4"/>
      <c r="D16" s="4"/>
      <c r="E16" s="4"/>
      <c r="F16" s="5"/>
      <c r="G16" s="8"/>
      <c r="H16" s="8"/>
      <c r="I16" s="8"/>
      <c r="J16" s="18"/>
      <c r="L16" s="23" t="str">
        <f>IF(F16="","",1)</f>
        <v/>
      </c>
    </row>
    <row r="17" spans="1:13">
      <c r="A17" s="16"/>
      <c r="B17" s="11"/>
      <c r="C17" s="4"/>
      <c r="D17" s="4"/>
      <c r="E17" s="4"/>
      <c r="F17" s="5"/>
      <c r="G17" s="8"/>
      <c r="H17" s="8"/>
      <c r="I17" s="8"/>
      <c r="J17" s="18"/>
      <c r="L17" s="23" t="str">
        <f>IF(F17="","",1)</f>
        <v/>
      </c>
    </row>
    <row r="18" spans="1:13">
      <c r="A18" s="16"/>
      <c r="B18" s="11"/>
      <c r="C18" s="4"/>
      <c r="D18" s="4"/>
      <c r="E18" s="4"/>
      <c r="F18" s="5"/>
      <c r="G18" s="8"/>
      <c r="H18" s="8"/>
      <c r="I18" s="8"/>
      <c r="J18" s="18"/>
      <c r="L18" s="23" t="str">
        <f>IF(F18="","",1)</f>
        <v/>
      </c>
    </row>
    <row r="19" spans="1:13">
      <c r="A19" s="16"/>
      <c r="B19" s="11"/>
      <c r="C19" s="4"/>
      <c r="D19" s="4"/>
      <c r="E19" s="4"/>
      <c r="F19" s="5"/>
      <c r="G19" s="8"/>
      <c r="H19" s="8"/>
      <c r="I19" s="8"/>
      <c r="J19" s="18"/>
      <c r="L19" s="23" t="str">
        <f>IF(F19="","",1)</f>
        <v/>
      </c>
    </row>
    <row r="20" spans="1:13">
      <c r="A20" s="16"/>
      <c r="B20" s="11"/>
      <c r="C20" s="4"/>
      <c r="D20" s="4"/>
      <c r="E20" s="4"/>
      <c r="F20" s="5"/>
      <c r="G20" s="8"/>
      <c r="H20" s="8"/>
      <c r="I20" s="8"/>
      <c r="J20" s="18"/>
      <c r="L20" s="23" t="str">
        <f>IF(F20="","",1)</f>
        <v/>
      </c>
    </row>
    <row r="21" spans="1:1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>
      <c r="A22" s="16"/>
      <c r="B22" s="11"/>
      <c r="C22" s="4"/>
      <c r="D22" s="4"/>
      <c r="E22" s="4"/>
      <c r="F22" s="5"/>
      <c r="G22" s="8"/>
      <c r="H22" s="8"/>
      <c r="I22" s="8"/>
      <c r="J22" s="18"/>
      <c r="L22" s="23" t="str">
        <f>IF(F22="","",1)</f>
        <v/>
      </c>
    </row>
    <row r="23" spans="1:13">
      <c r="A23" s="16"/>
      <c r="B23" s="11"/>
      <c r="C23" s="4"/>
      <c r="D23" s="4"/>
      <c r="E23" s="4"/>
      <c r="F23" s="5"/>
      <c r="G23" s="8"/>
      <c r="H23" s="8"/>
      <c r="I23" s="8"/>
      <c r="J23" s="18"/>
      <c r="L23" s="23" t="str">
        <f>IF(F23="","",1)</f>
        <v/>
      </c>
    </row>
    <row r="24" spans="1:13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3" s="56" customFormat="1">
      <c r="A25" s="81"/>
      <c r="B25" s="164" t="s">
        <v>129</v>
      </c>
      <c r="C25" s="164"/>
      <c r="D25" s="164"/>
      <c r="E25" s="164"/>
      <c r="F25" s="164"/>
      <c r="G25" s="164"/>
      <c r="H25" s="164"/>
      <c r="I25" s="164"/>
      <c r="J25" s="83"/>
      <c r="K25" s="72"/>
      <c r="L25" s="23"/>
      <c r="M25" s="23"/>
    </row>
    <row r="26" spans="1:13" s="56" customFormat="1">
      <c r="A26" s="81"/>
      <c r="B26" s="164" t="s">
        <v>159</v>
      </c>
      <c r="C26" s="164"/>
      <c r="D26" s="164"/>
      <c r="E26" s="164"/>
      <c r="F26" s="164"/>
      <c r="G26" s="164"/>
      <c r="H26" s="164"/>
      <c r="I26" s="164"/>
      <c r="J26" s="82"/>
      <c r="L26" s="23"/>
      <c r="M26" s="23"/>
    </row>
    <row r="27" spans="1:13" s="56" customFormat="1">
      <c r="A27" s="81"/>
      <c r="B27" s="59"/>
      <c r="C27" s="63"/>
      <c r="D27" s="63"/>
      <c r="E27" s="63"/>
      <c r="F27" s="64"/>
      <c r="G27" s="65"/>
      <c r="H27" s="65"/>
      <c r="I27" s="65"/>
      <c r="J27" s="82"/>
      <c r="L27" s="23"/>
      <c r="M27" s="23"/>
    </row>
    <row r="28" spans="1:13">
      <c r="A28" s="16"/>
      <c r="B28" s="11"/>
      <c r="C28" s="165" t="s">
        <v>1</v>
      </c>
      <c r="D28" s="165"/>
      <c r="E28" s="165"/>
      <c r="F28" s="165"/>
      <c r="G28" s="165"/>
      <c r="H28" s="3"/>
      <c r="I28" s="3"/>
      <c r="J28" s="18"/>
    </row>
    <row r="29" spans="1:13">
      <c r="A29" s="16"/>
      <c r="B29" s="11"/>
      <c r="C29" s="157">
        <v>2007</v>
      </c>
      <c r="D29" s="161">
        <v>2008</v>
      </c>
      <c r="E29" s="161">
        <v>2009</v>
      </c>
      <c r="F29" s="161">
        <v>2010</v>
      </c>
      <c r="G29" s="161">
        <v>2011</v>
      </c>
      <c r="H29" s="11"/>
      <c r="I29" s="11"/>
      <c r="J29" s="18"/>
    </row>
    <row r="30" spans="1:13">
      <c r="A30" s="16"/>
      <c r="B30" s="11"/>
      <c r="C30" s="68"/>
      <c r="D30" s="68"/>
      <c r="E30" s="68"/>
      <c r="F30" s="68"/>
      <c r="G30" s="68"/>
      <c r="H30" s="68"/>
      <c r="I30" s="68"/>
      <c r="J30" s="18"/>
    </row>
    <row r="31" spans="1:13">
      <c r="A31" s="16"/>
      <c r="B31" s="11" t="s">
        <v>46</v>
      </c>
      <c r="C31" s="50">
        <f>+'[3]Resumen Bogotá'!V73</f>
        <v>60.741082467643764</v>
      </c>
      <c r="D31" s="50">
        <f>+'[3]Resumen Bogotá'!W73</f>
        <v>56.588119023634313</v>
      </c>
      <c r="E31" s="50">
        <f>+'[3]Resumen Bogotá'!X73</f>
        <v>55.035647488651094</v>
      </c>
      <c r="F31" s="50">
        <f>+'[3]Resumen Bogotá'!Y73</f>
        <v>53.295093944817687</v>
      </c>
      <c r="G31" s="34">
        <f>+'[3]Resumen Bogotá'!Z73</f>
        <v>54.232425972936987</v>
      </c>
      <c r="H31" s="8"/>
      <c r="I31" s="79"/>
      <c r="J31" s="18"/>
    </row>
    <row r="32" spans="1:13">
      <c r="A32" s="16"/>
      <c r="B32" s="11" t="s">
        <v>47</v>
      </c>
      <c r="C32" s="50">
        <f>+'[3]Resumen Bogotá'!V74</f>
        <v>39.258917532356229</v>
      </c>
      <c r="D32" s="50">
        <f>+'[3]Resumen Bogotá'!W74</f>
        <v>43.411880976365687</v>
      </c>
      <c r="E32" s="50">
        <f>+'[3]Resumen Bogotá'!X74</f>
        <v>44.964352511348913</v>
      </c>
      <c r="F32" s="50">
        <f>+'[3]Resumen Bogotá'!Y74</f>
        <v>46.70490605518232</v>
      </c>
      <c r="G32" s="34">
        <f>+'[3]Resumen Bogotá'!Z74</f>
        <v>45.76757402706302</v>
      </c>
      <c r="H32" s="8"/>
      <c r="I32" s="79"/>
      <c r="J32" s="18"/>
    </row>
    <row r="33" spans="1:10">
      <c r="A33" s="16"/>
      <c r="B33" s="12"/>
      <c r="C33" s="4"/>
      <c r="D33" s="4"/>
      <c r="E33" s="4"/>
      <c r="F33" s="4"/>
      <c r="G33" s="24"/>
      <c r="H33" s="24"/>
      <c r="I33" s="24"/>
      <c r="J33" s="18"/>
    </row>
    <row r="34" spans="1:10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>
      <c r="A44" s="16"/>
      <c r="B44" s="67" t="str">
        <f>+Índice!$B$49</f>
        <v>Fuente: Departamento Administrativo Nacional de Estadística, Gran Encuesta Integrada de Hogares (GEIH) Marzo 2012.</v>
      </c>
      <c r="C44" s="5"/>
      <c r="D44" s="5"/>
      <c r="E44" s="5"/>
      <c r="F44" s="5"/>
      <c r="G44" s="6"/>
      <c r="H44" s="6"/>
      <c r="I44" s="6"/>
      <c r="J44" s="18"/>
    </row>
    <row r="45" spans="1:10">
      <c r="A45" s="16"/>
      <c r="B45" s="67" t="s">
        <v>66</v>
      </c>
      <c r="C45" s="5"/>
      <c r="D45" s="5"/>
      <c r="E45" s="5"/>
      <c r="F45" s="5"/>
      <c r="G45" s="6"/>
      <c r="H45" s="6"/>
      <c r="I45" s="6"/>
      <c r="J45" s="18"/>
    </row>
    <row r="46" spans="1:10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2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 codeName="Hoja42">
    <tabColor rgb="FF53722D"/>
  </sheetPr>
  <dimension ref="A1:O47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  <c r="M6" s="16"/>
    </row>
    <row r="7" spans="1:15">
      <c r="A7" s="16"/>
      <c r="B7" s="162"/>
      <c r="C7" s="167" t="s">
        <v>131</v>
      </c>
      <c r="D7" s="167"/>
      <c r="E7" s="167"/>
      <c r="F7" s="167"/>
      <c r="G7" s="167"/>
      <c r="H7" s="167"/>
      <c r="I7" s="167"/>
      <c r="J7" s="167"/>
      <c r="K7" s="167"/>
      <c r="L7" s="18"/>
      <c r="M7" s="16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  <c r="M8" s="16"/>
    </row>
    <row r="9" spans="1:15">
      <c r="A9" s="61"/>
      <c r="B9" s="10"/>
      <c r="C9" s="58"/>
      <c r="D9" s="58"/>
      <c r="E9" s="58"/>
      <c r="F9" s="58"/>
      <c r="G9" s="58"/>
      <c r="H9" s="10"/>
      <c r="I9" s="10"/>
      <c r="J9" s="10"/>
      <c r="K9" s="10"/>
      <c r="L9" s="18"/>
      <c r="M9" s="16"/>
    </row>
    <row r="10" spans="1:15" ht="15.75" customHeight="1">
      <c r="A10" s="61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  <c r="M10" s="16"/>
    </row>
    <row r="11" spans="1:15">
      <c r="A11" s="61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M11" s="16"/>
      <c r="O11" s="76"/>
    </row>
    <row r="12" spans="1:15" ht="12" customHeight="1">
      <c r="A12" s="61"/>
      <c r="B12" s="11"/>
      <c r="C12" s="58"/>
      <c r="D12" s="58"/>
      <c r="E12" s="58"/>
      <c r="F12" s="58"/>
      <c r="G12" s="58"/>
      <c r="H12" s="58"/>
      <c r="I12" s="58"/>
      <c r="J12" s="58"/>
      <c r="K12" s="58"/>
      <c r="L12" s="18"/>
      <c r="M12" s="16"/>
    </row>
    <row r="13" spans="1:15">
      <c r="A13" s="61"/>
      <c r="B13" s="12" t="str">
        <f>+'[3]Población Bogotá'!J806</f>
        <v>Colombia</v>
      </c>
      <c r="C13" s="26">
        <f>+'[3]Población Bogotá'!K806</f>
        <v>7768.1429999999991</v>
      </c>
      <c r="D13" s="26">
        <f>+'[3]Población Bogotá'!L806</f>
        <v>7056.096333333333</v>
      </c>
      <c r="E13" s="26">
        <f>+'[3]Población Bogotá'!M806</f>
        <v>7312.7936666666674</v>
      </c>
      <c r="F13" s="26">
        <f>+'[3]Población Bogotá'!N806</f>
        <v>7485.5393333333341</v>
      </c>
      <c r="G13" s="26">
        <f>+'[3]Población Bogotá'!O806</f>
        <v>7843.2766666666666</v>
      </c>
      <c r="H13" s="28">
        <f t="shared" ref="H13" si="0">IF(OR(OR(G13=0,F13=0),G13=""),"",(G13/F13-1)*100)</f>
        <v>4.7790455357080042</v>
      </c>
      <c r="I13" s="27">
        <f>IF(OR(OR(G13=0,F13=0),F13=""),"",(F13/E13-1)*100)</f>
        <v>2.362239036690994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  <c r="M13" s="16"/>
    </row>
    <row r="14" spans="1:15">
      <c r="A14" s="61"/>
      <c r="B14" s="11" t="s">
        <v>3</v>
      </c>
      <c r="C14" s="25">
        <f>C13-SUM(C15:C27)</f>
        <v>3102.5919999999996</v>
      </c>
      <c r="D14" s="25">
        <f t="shared" ref="D14:G14" si="3">D13-SUM(D15:D27)</f>
        <v>2691.8643333333321</v>
      </c>
      <c r="E14" s="25">
        <f t="shared" si="3"/>
        <v>2752.4710000000005</v>
      </c>
      <c r="F14" s="25">
        <f t="shared" si="3"/>
        <v>2756.2160000000013</v>
      </c>
      <c r="G14" s="26">
        <f t="shared" si="3"/>
        <v>2884.5153333333346</v>
      </c>
      <c r="H14" s="52">
        <f t="shared" ref="H14:H27" si="4">IF(OR(OR(G14=0,F14=0),G14=""),"",(G14/F14-1)*100)</f>
        <v>4.6549085170876747</v>
      </c>
      <c r="I14" s="51">
        <f t="shared" ref="I14:I27" si="5">IF(OR(OR(G14=0,F14=0),F14=""),"",(F14/E14-1)*100)</f>
        <v>0.13605956248043949</v>
      </c>
      <c r="J14" s="52">
        <f t="shared" ref="J14:J27" si="6">IF(G14=0,"",G14/$G$13*100)</f>
        <v>36.776916790304071</v>
      </c>
      <c r="K14" s="51">
        <f t="shared" ref="K14:K27" si="7">IF(F14=0,"",F14/$F$13*100)</f>
        <v>36.820539940609059</v>
      </c>
      <c r="L14" s="18"/>
      <c r="M14" s="16"/>
    </row>
    <row r="15" spans="1:15">
      <c r="A15" s="61"/>
      <c r="B15" s="12" t="str">
        <f>+'[3]Población Bogotá'!J807</f>
        <v>Bogotá</v>
      </c>
      <c r="C15" s="99">
        <f>+'[3]Población Bogotá'!K807</f>
        <v>1987.0343333333333</v>
      </c>
      <c r="D15" s="99">
        <f>+'[3]Población Bogotá'!L807</f>
        <v>1836.6953333333333</v>
      </c>
      <c r="E15" s="99">
        <f>+'[3]Población Bogotá'!M807</f>
        <v>1919.8780000000002</v>
      </c>
      <c r="F15" s="99">
        <f>+'[3]Población Bogotá'!N807</f>
        <v>2053.9459999999999</v>
      </c>
      <c r="G15" s="99">
        <f>+'[3]Población Bogotá'!O807</f>
        <v>2096.0606666666667</v>
      </c>
      <c r="H15" s="48">
        <f t="shared" si="4"/>
        <v>2.0504271615060299</v>
      </c>
      <c r="I15" s="34">
        <f t="shared" si="5"/>
        <v>6.9831520544534564</v>
      </c>
      <c r="J15" s="48">
        <f t="shared" si="6"/>
        <v>26.724298475594598</v>
      </c>
      <c r="K15" s="34">
        <f t="shared" si="7"/>
        <v>27.4388512108101</v>
      </c>
      <c r="L15" s="18"/>
      <c r="M15" s="16"/>
      <c r="O15" s="56"/>
    </row>
    <row r="16" spans="1:15">
      <c r="A16" s="61"/>
      <c r="B16" s="11" t="str">
        <f>+'[3]Población Bogotá'!J808</f>
        <v>Medellín</v>
      </c>
      <c r="C16" s="53">
        <f>+'[3]Población Bogotá'!K808</f>
        <v>851.65166666666664</v>
      </c>
      <c r="D16" s="53">
        <f>+'[3]Población Bogotá'!L808</f>
        <v>788.85433333333333</v>
      </c>
      <c r="E16" s="53">
        <f>+'[3]Población Bogotá'!M808</f>
        <v>863.89566666666656</v>
      </c>
      <c r="F16" s="53">
        <f>+'[3]Población Bogotá'!N808</f>
        <v>874.46166666666659</v>
      </c>
      <c r="G16" s="54">
        <f>+'[3]Población Bogotá'!O808</f>
        <v>964.65266666666662</v>
      </c>
      <c r="H16" s="52">
        <f t="shared" si="4"/>
        <v>10.313888354168377</v>
      </c>
      <c r="I16" s="51">
        <f t="shared" si="5"/>
        <v>1.2230643592378243</v>
      </c>
      <c r="J16" s="52">
        <f t="shared" si="6"/>
        <v>12.299102883446245</v>
      </c>
      <c r="K16" s="51">
        <f t="shared" si="7"/>
        <v>11.68201284806109</v>
      </c>
      <c r="L16" s="18"/>
      <c r="M16" s="16"/>
      <c r="N16" s="23" t="s">
        <v>2</v>
      </c>
      <c r="O16" s="32">
        <f>J15</f>
        <v>26.724298475594598</v>
      </c>
    </row>
    <row r="17" spans="1:15">
      <c r="A17" s="61"/>
      <c r="B17" s="11" t="str">
        <f>+'[3]Población Bogotá'!J809</f>
        <v>Cali</v>
      </c>
      <c r="C17" s="53">
        <f>+'[3]Población Bogotá'!K809</f>
        <v>544.26499999999999</v>
      </c>
      <c r="D17" s="53">
        <f>+'[3]Población Bogotá'!L809</f>
        <v>482.56799999999998</v>
      </c>
      <c r="E17" s="53">
        <f>+'[3]Población Bogotá'!M809</f>
        <v>504.20199999999994</v>
      </c>
      <c r="F17" s="53">
        <f>+'[3]Población Bogotá'!N809</f>
        <v>499.94233333333329</v>
      </c>
      <c r="G17" s="54">
        <f>+'[3]Población Bogotá'!O809</f>
        <v>531.53866666666659</v>
      </c>
      <c r="H17" s="28">
        <f t="shared" si="4"/>
        <v>6.3199955728227231</v>
      </c>
      <c r="I17" s="27">
        <f t="shared" si="5"/>
        <v>-0.84483335382775637</v>
      </c>
      <c r="J17" s="28">
        <f t="shared" si="6"/>
        <v>6.7769975388687449</v>
      </c>
      <c r="K17" s="27">
        <f t="shared" si="7"/>
        <v>6.6787750497425735</v>
      </c>
      <c r="L17" s="18"/>
      <c r="M17" s="16"/>
      <c r="N17" s="23" t="s">
        <v>12</v>
      </c>
      <c r="O17" s="32">
        <f>100-O16</f>
        <v>73.275701524405406</v>
      </c>
    </row>
    <row r="18" spans="1:15">
      <c r="A18" s="61"/>
      <c r="B18" s="11" t="str">
        <f>+'[3]Población Bogotá'!J810</f>
        <v>Barranquilla</v>
      </c>
      <c r="C18" s="53">
        <f>+'[3]Población Bogotá'!K810</f>
        <v>260.07333333333332</v>
      </c>
      <c r="D18" s="53">
        <f>+'[3]Población Bogotá'!L810</f>
        <v>273.34300000000002</v>
      </c>
      <c r="E18" s="53">
        <f>+'[3]Población Bogotá'!M810</f>
        <v>281.66300000000001</v>
      </c>
      <c r="F18" s="53">
        <f>+'[3]Población Bogotá'!N810</f>
        <v>313.45200000000006</v>
      </c>
      <c r="G18" s="54">
        <f>+'[3]Población Bogotá'!O810</f>
        <v>314.41666666666663</v>
      </c>
      <c r="H18" s="28">
        <f t="shared" si="4"/>
        <v>0.30775578610651166</v>
      </c>
      <c r="I18" s="27">
        <f t="shared" si="5"/>
        <v>11.286182423676539</v>
      </c>
      <c r="J18" s="28">
        <f t="shared" si="6"/>
        <v>4.0087412446243764</v>
      </c>
      <c r="K18" s="27">
        <f t="shared" si="7"/>
        <v>4.1874337444756824</v>
      </c>
      <c r="L18" s="18"/>
      <c r="M18" s="16"/>
    </row>
    <row r="19" spans="1:15">
      <c r="A19" s="61"/>
      <c r="B19" s="11" t="str">
        <f>+'[3]Población Bogotá'!J811</f>
        <v>Bucaramanga</v>
      </c>
      <c r="C19" s="53">
        <f>+'[3]Población Bogotá'!K811</f>
        <v>217.994</v>
      </c>
      <c r="D19" s="53">
        <f>+'[3]Población Bogotá'!L811</f>
        <v>234.73566666666667</v>
      </c>
      <c r="E19" s="53">
        <f>+'[3]Población Bogotá'!M811</f>
        <v>214.14466666666664</v>
      </c>
      <c r="F19" s="53">
        <f>+'[3]Población Bogotá'!N811</f>
        <v>203.94966666666667</v>
      </c>
      <c r="G19" s="54">
        <f>+'[3]Población Bogotá'!O811</f>
        <v>211.52866666666665</v>
      </c>
      <c r="H19" s="28">
        <f t="shared" si="4"/>
        <v>3.7161129625119749</v>
      </c>
      <c r="I19" s="27">
        <f t="shared" si="5"/>
        <v>-4.7608003312402332</v>
      </c>
      <c r="J19" s="28">
        <f t="shared" si="6"/>
        <v>2.696942561845963</v>
      </c>
      <c r="K19" s="27">
        <f t="shared" si="7"/>
        <v>2.7245821254117604</v>
      </c>
      <c r="L19" s="18"/>
      <c r="M19" s="16"/>
    </row>
    <row r="20" spans="1:15">
      <c r="A20" s="61"/>
      <c r="B20" s="11" t="str">
        <f>+'[3]Población Bogotá'!J812</f>
        <v>Pereira</v>
      </c>
      <c r="C20" s="53">
        <f>+'[3]Población Bogotá'!K812</f>
        <v>142.15166666666667</v>
      </c>
      <c r="D20" s="53">
        <f>+'[3]Población Bogotá'!L812</f>
        <v>136.09633333333335</v>
      </c>
      <c r="E20" s="53">
        <f>+'[3]Población Bogotá'!M812</f>
        <v>129.76766666666666</v>
      </c>
      <c r="F20" s="53">
        <f>+'[3]Población Bogotá'!N812</f>
        <v>135.86233333333331</v>
      </c>
      <c r="G20" s="54">
        <f>+'[3]Población Bogotá'!O812</f>
        <v>143.36133333333333</v>
      </c>
      <c r="H20" s="28">
        <f t="shared" si="4"/>
        <v>5.5195577876625324</v>
      </c>
      <c r="I20" s="27">
        <f t="shared" si="5"/>
        <v>4.6965987932278797</v>
      </c>
      <c r="J20" s="28">
        <f t="shared" si="6"/>
        <v>1.8278245104193274</v>
      </c>
      <c r="K20" s="27">
        <f t="shared" si="7"/>
        <v>1.814997253816224</v>
      </c>
      <c r="L20" s="18"/>
      <c r="M20" s="16"/>
    </row>
    <row r="21" spans="1:15">
      <c r="A21" s="61"/>
      <c r="B21" s="11" t="str">
        <f>+'[3]Población Bogotá'!J813</f>
        <v>Cartagena</v>
      </c>
      <c r="C21" s="53">
        <f>+'[3]Población Bogotá'!K813</f>
        <v>142.43166666666667</v>
      </c>
      <c r="D21" s="53">
        <f>+'[3]Población Bogotá'!L813</f>
        <v>128.19633333333334</v>
      </c>
      <c r="E21" s="53">
        <f>+'[3]Población Bogotá'!M813</f>
        <v>135.00700000000001</v>
      </c>
      <c r="F21" s="53">
        <f>+'[3]Población Bogotá'!N813</f>
        <v>122.02433333333333</v>
      </c>
      <c r="G21" s="54">
        <f>+'[3]Población Bogotá'!O813</f>
        <v>133.79066666666665</v>
      </c>
      <c r="H21" s="28">
        <f t="shared" si="4"/>
        <v>9.6426122658595403</v>
      </c>
      <c r="I21" s="27">
        <f t="shared" si="5"/>
        <v>-9.6162915009345262</v>
      </c>
      <c r="J21" s="28">
        <f t="shared" si="6"/>
        <v>1.7058006793929235</v>
      </c>
      <c r="K21" s="27">
        <f t="shared" si="7"/>
        <v>1.6301341546621131</v>
      </c>
      <c r="L21" s="18"/>
      <c r="M21" s="16"/>
    </row>
    <row r="22" spans="1:15">
      <c r="A22" s="61"/>
      <c r="B22" s="11" t="str">
        <f>+'[3]Población Bogotá'!J814</f>
        <v>Cúcuta</v>
      </c>
      <c r="C22" s="53">
        <f>+'[3]Población Bogotá'!K814</f>
        <v>126.76800000000001</v>
      </c>
      <c r="D22" s="53">
        <f>+'[3]Población Bogotá'!L814</f>
        <v>98.828666666666663</v>
      </c>
      <c r="E22" s="53">
        <f>+'[3]Población Bogotá'!M814</f>
        <v>134.87533333333334</v>
      </c>
      <c r="F22" s="53">
        <f>+'[3]Población Bogotá'!N814</f>
        <v>135.00266666666664</v>
      </c>
      <c r="G22" s="54">
        <f>+'[3]Población Bogotá'!O814</f>
        <v>130.72566666666668</v>
      </c>
      <c r="H22" s="28">
        <f t="shared" si="4"/>
        <v>-3.1680855686800902</v>
      </c>
      <c r="I22" s="27">
        <f t="shared" si="5"/>
        <v>9.4408169519488716E-2</v>
      </c>
      <c r="J22" s="28">
        <f t="shared" si="6"/>
        <v>1.6667226240053585</v>
      </c>
      <c r="K22" s="27">
        <f t="shared" si="7"/>
        <v>1.8035128887172587</v>
      </c>
      <c r="L22" s="18"/>
      <c r="M22" s="16"/>
    </row>
    <row r="23" spans="1:15">
      <c r="A23" s="61"/>
      <c r="B23" s="11" t="str">
        <f>+'[3]Población Bogotá'!J815</f>
        <v>Ibagué</v>
      </c>
      <c r="C23" s="53">
        <f>+'[3]Población Bogotá'!K815</f>
        <v>107.29966666666667</v>
      </c>
      <c r="D23" s="53">
        <f>+'[3]Población Bogotá'!L815</f>
        <v>100.11566666666668</v>
      </c>
      <c r="E23" s="53">
        <f>+'[3]Población Bogotá'!M815</f>
        <v>97.845999999999989</v>
      </c>
      <c r="F23" s="53">
        <f>+'[3]Población Bogotá'!N815</f>
        <v>99.902000000000015</v>
      </c>
      <c r="G23" s="54">
        <f>+'[3]Población Bogotá'!O815</f>
        <v>111.11200000000001</v>
      </c>
      <c r="H23" s="28">
        <f t="shared" si="4"/>
        <v>11.220996576645103</v>
      </c>
      <c r="I23" s="27">
        <f t="shared" si="5"/>
        <v>2.1012611655049973</v>
      </c>
      <c r="J23" s="28">
        <f t="shared" si="6"/>
        <v>1.4166528189961425</v>
      </c>
      <c r="K23" s="27">
        <f t="shared" si="7"/>
        <v>1.3345998938931947</v>
      </c>
      <c r="L23" s="18"/>
      <c r="M23" s="16"/>
    </row>
    <row r="24" spans="1:15">
      <c r="A24" s="61"/>
      <c r="B24" s="11" t="str">
        <f>+'[3]Población Bogotá'!J816</f>
        <v>Manizales</v>
      </c>
      <c r="C24" s="53">
        <f>+'[3]Población Bogotá'!K816</f>
        <v>90.01766666666667</v>
      </c>
      <c r="D24" s="53">
        <f>+'[3]Población Bogotá'!L816</f>
        <v>92.771000000000001</v>
      </c>
      <c r="E24" s="53">
        <f>+'[3]Población Bogotá'!M816</f>
        <v>90.175333333333342</v>
      </c>
      <c r="F24" s="53">
        <f>+'[3]Población Bogotá'!N816</f>
        <v>95.569666666666663</v>
      </c>
      <c r="G24" s="54">
        <f>+'[3]Población Bogotá'!O816</f>
        <v>105.539</v>
      </c>
      <c r="H24" s="28">
        <f t="shared" si="4"/>
        <v>10.431482792657377</v>
      </c>
      <c r="I24" s="27">
        <f t="shared" si="5"/>
        <v>5.9820497844939036</v>
      </c>
      <c r="J24" s="28">
        <f t="shared" si="6"/>
        <v>1.345598331989649</v>
      </c>
      <c r="K24" s="27">
        <f t="shared" si="7"/>
        <v>1.276723859309536</v>
      </c>
      <c r="L24" s="18"/>
      <c r="M24" s="16"/>
    </row>
    <row r="25" spans="1:15">
      <c r="A25" s="61"/>
      <c r="B25" s="11" t="str">
        <f>+'[3]Población Bogotá'!J817</f>
        <v>Villavicencio</v>
      </c>
      <c r="C25" s="53">
        <f>+'[3]Población Bogotá'!K817</f>
        <v>76.223666666666674</v>
      </c>
      <c r="D25" s="53">
        <f>+'[3]Población Bogotá'!L817</f>
        <v>74.135666666666665</v>
      </c>
      <c r="E25" s="53">
        <f>+'[3]Población Bogotá'!M817</f>
        <v>77.917000000000002</v>
      </c>
      <c r="F25" s="53">
        <f>+'[3]Población Bogotá'!N817</f>
        <v>74.432666666666663</v>
      </c>
      <c r="G25" s="54">
        <f>+'[3]Población Bogotá'!O817</f>
        <v>84.180333333333337</v>
      </c>
      <c r="H25" s="28">
        <f t="shared" si="4"/>
        <v>13.095952493976659</v>
      </c>
      <c r="I25" s="27">
        <f t="shared" si="5"/>
        <v>-4.4718525268341196</v>
      </c>
      <c r="J25" s="28">
        <f t="shared" si="6"/>
        <v>1.0732801724449348</v>
      </c>
      <c r="K25" s="27">
        <f t="shared" si="7"/>
        <v>0.99435275605614326</v>
      </c>
      <c r="L25" s="18"/>
      <c r="M25" s="16"/>
    </row>
    <row r="26" spans="1:15">
      <c r="A26" s="61"/>
      <c r="B26" s="11" t="str">
        <f>+'[3]Población Bogotá'!J818</f>
        <v>Pasto</v>
      </c>
      <c r="C26" s="53">
        <f>+'[3]Población Bogotá'!K818</f>
        <v>65.957999999999998</v>
      </c>
      <c r="D26" s="53">
        <f>+'[3]Población Bogotá'!L818</f>
        <v>64.805333333333323</v>
      </c>
      <c r="E26" s="53">
        <f>+'[3]Población Bogotá'!M818</f>
        <v>62.432000000000002</v>
      </c>
      <c r="F26" s="53">
        <f>+'[3]Población Bogotá'!N818</f>
        <v>68.154333333333341</v>
      </c>
      <c r="G26" s="54">
        <f>+'[3]Población Bogotá'!O818</f>
        <v>72.887666666666661</v>
      </c>
      <c r="H26" s="28">
        <f t="shared" si="4"/>
        <v>6.9450218376918782</v>
      </c>
      <c r="I26" s="27">
        <f t="shared" si="5"/>
        <v>9.1657056210490353</v>
      </c>
      <c r="J26" s="28">
        <f t="shared" si="6"/>
        <v>0.92930123167060696</v>
      </c>
      <c r="K26" s="27">
        <f t="shared" si="7"/>
        <v>0.91047993068234945</v>
      </c>
      <c r="L26" s="18"/>
      <c r="M26" s="16"/>
    </row>
    <row r="27" spans="1:15">
      <c r="A27" s="61"/>
      <c r="B27" s="11" t="str">
        <f>+'[3]Población Bogotá'!J819</f>
        <v>Montería</v>
      </c>
      <c r="C27" s="53">
        <f>+'[3]Población Bogotá'!K819</f>
        <v>53.682333333333332</v>
      </c>
      <c r="D27" s="53">
        <f>+'[3]Población Bogotá'!L819</f>
        <v>53.086666666666673</v>
      </c>
      <c r="E27" s="53">
        <f>+'[3]Población Bogotá'!M819</f>
        <v>48.518999999999998</v>
      </c>
      <c r="F27" s="53">
        <f>+'[3]Población Bogotá'!N819</f>
        <v>52.623666666666672</v>
      </c>
      <c r="G27" s="54">
        <f>+'[3]Población Bogotá'!O819</f>
        <v>58.967333333333336</v>
      </c>
      <c r="H27" s="28">
        <f t="shared" si="4"/>
        <v>12.054778901761566</v>
      </c>
      <c r="I27" s="27">
        <f t="shared" si="5"/>
        <v>8.4599160466346746</v>
      </c>
      <c r="J27" s="28">
        <f t="shared" si="6"/>
        <v>0.75182013639707557</v>
      </c>
      <c r="K27" s="27">
        <f t="shared" si="7"/>
        <v>0.70300434375291954</v>
      </c>
      <c r="L27" s="18"/>
      <c r="M27" s="16"/>
    </row>
    <row r="28" spans="1:15" ht="14.25" customHeight="1">
      <c r="A28" s="61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16"/>
    </row>
    <row r="29" spans="1:15">
      <c r="A29" s="61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3" t="str">
        <f>IF(G29="","",1)</f>
        <v/>
      </c>
    </row>
    <row r="30" spans="1:15">
      <c r="A30" s="61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3" t="str">
        <f>IF(G30="","",1)</f>
        <v/>
      </c>
    </row>
    <row r="31" spans="1:15">
      <c r="A31" s="61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3" t="str">
        <f>IF(G31="","",1)</f>
        <v/>
      </c>
    </row>
    <row r="32" spans="1:15">
      <c r="A32" s="61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3" t="str">
        <f>IF(G32="","",1)</f>
        <v/>
      </c>
    </row>
    <row r="33" spans="1:14">
      <c r="A33" s="61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3" t="str">
        <f>IF(G33="","",1)</f>
        <v/>
      </c>
    </row>
    <row r="34" spans="1:14">
      <c r="A34" s="61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>
      <c r="A35" s="61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3" t="str">
        <f>IF(G35="","",1)</f>
        <v/>
      </c>
    </row>
    <row r="36" spans="1:14">
      <c r="A36" s="61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3" t="str">
        <f>IF(G36="","",1)</f>
        <v/>
      </c>
    </row>
    <row r="37" spans="1:14">
      <c r="A37" s="61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3" t="str">
        <f>IF(G37="","",1)</f>
        <v/>
      </c>
    </row>
    <row r="38" spans="1:14">
      <c r="A38" s="61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3" t="str">
        <f>IF(G38="","",1)</f>
        <v/>
      </c>
    </row>
    <row r="39" spans="1:14">
      <c r="A39" s="61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>
      <c r="A40" s="61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>
      <c r="A41" s="61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>
      <c r="A42" s="61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>
      <c r="A43" s="61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>
      <c r="A44" s="61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>
      <c r="A45" s="61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16"/>
    </row>
    <row r="47" spans="1:14">
      <c r="A47" s="91"/>
      <c r="B47" s="91"/>
      <c r="C47" s="91"/>
      <c r="D47" s="91"/>
      <c r="E47" s="91"/>
      <c r="F47" s="91"/>
      <c r="G47" s="91"/>
      <c r="H47" s="91"/>
      <c r="I47" s="91"/>
      <c r="J47" s="91"/>
      <c r="K47" s="91"/>
      <c r="L47" s="9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 codeName="Hoja43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132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+'[3]Población Bogotá'!J838</f>
        <v>Colombia</v>
      </c>
      <c r="C13" s="26">
        <f>+'[3]Población Bogotá'!K838</f>
        <v>10019.862333333334</v>
      </c>
      <c r="D13" s="26">
        <f>+'[3]Población Bogotá'!L838</f>
        <v>10523.259333333333</v>
      </c>
      <c r="E13" s="26">
        <f>+'[3]Población Bogotá'!M838</f>
        <v>11661.014333333333</v>
      </c>
      <c r="F13" s="26">
        <f>+'[3]Población Bogotá'!N838</f>
        <v>12363.381666666668</v>
      </c>
      <c r="G13" s="26">
        <f>+'[3]Población Bogotá'!O838</f>
        <v>13158.838666666668</v>
      </c>
      <c r="H13" s="28">
        <f t="shared" ref="H13" si="0">IF(OR(OR(G13=0,F13=0),G13=""),"",(G13/F13-1)*100)</f>
        <v>6.4339759254109063</v>
      </c>
      <c r="I13" s="27">
        <f>IF(OR(OR(G13=0,F13=0),F13=""),"",(F13/E13-1)*100)</f>
        <v>6.0232095875707659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6018.1016666666674</v>
      </c>
      <c r="D14" s="25">
        <f>D13-SUM(D15:D38)</f>
        <v>6205.1746666666668</v>
      </c>
      <c r="E14" s="25">
        <f>E13-SUM(E15:E38)</f>
        <v>7157.6900000000005</v>
      </c>
      <c r="F14" s="25">
        <f>F13-SUM(F15:F38)</f>
        <v>6497.5406666666677</v>
      </c>
      <c r="G14" s="26">
        <f>G13-SUM(G15:G38)</f>
        <v>7003.5256666666692</v>
      </c>
      <c r="H14" s="52">
        <f t="shared" ref="H14:H16" si="3">IF(OR(OR(G14=0,F14=0),G14=""),"",(G14/F14-1)*100)</f>
        <v>7.7873310219630953</v>
      </c>
      <c r="I14" s="51">
        <f t="shared" ref="I14:I16" si="4">IF(OR(OR(G14=0,F14=0),F14=""),"",(F14/E14-1)*100)</f>
        <v>-9.2229383129659563</v>
      </c>
      <c r="J14" s="52">
        <f t="shared" ref="J14:J16" si="5">IF(G14=0,"",G14/$G$13*100)</f>
        <v>53.222976921266316</v>
      </c>
      <c r="K14" s="51">
        <f t="shared" ref="K14:K16" si="6">IF(F14=0,"",F14/$F$13*100)</f>
        <v>52.554720398100365</v>
      </c>
      <c r="L14" s="18"/>
    </row>
    <row r="15" spans="1:15">
      <c r="A15" s="16"/>
      <c r="B15" s="12" t="str">
        <f>+'[3]Población Bogotá'!J839</f>
        <v>Bogotá</v>
      </c>
      <c r="C15" s="29">
        <f>+'[3]Población Bogotá'!K839</f>
        <v>1313.442666666667</v>
      </c>
      <c r="D15" s="29">
        <f>+'[3]Población Bogotá'!L839</f>
        <v>1534.8733333333332</v>
      </c>
      <c r="E15" s="29">
        <f>+'[3]Población Bogotá'!M839</f>
        <v>1559.054666666666</v>
      </c>
      <c r="F15" s="29">
        <f>+'[3]Población Bogotá'!N839</f>
        <v>1758.6240000000003</v>
      </c>
      <c r="G15" s="99">
        <f>+'[3]Población Bogotá'!O839</f>
        <v>1927.7006666666666</v>
      </c>
      <c r="H15" s="48">
        <f t="shared" si="3"/>
        <v>9.6141453014781053</v>
      </c>
      <c r="I15" s="34">
        <f t="shared" si="4"/>
        <v>12.800662965848609</v>
      </c>
      <c r="J15" s="48">
        <f t="shared" si="5"/>
        <v>14.649474132925</v>
      </c>
      <c r="K15" s="34">
        <f t="shared" si="6"/>
        <v>14.224457736684503</v>
      </c>
      <c r="L15" s="18"/>
    </row>
    <row r="16" spans="1:15">
      <c r="A16" s="16"/>
      <c r="B16" s="11" t="str">
        <f>+'[3]Población Bogotá'!J840</f>
        <v>Medellín</v>
      </c>
      <c r="C16" s="53">
        <f>+'[3]Población Bogotá'!K840</f>
        <v>603.24599999999987</v>
      </c>
      <c r="D16" s="53">
        <f>+'[3]Población Bogotá'!L840</f>
        <v>654.08033333333344</v>
      </c>
      <c r="E16" s="53">
        <f>+'[3]Población Bogotá'!M840</f>
        <v>655.27766666666685</v>
      </c>
      <c r="F16" s="53">
        <f>+'[3]Población Bogotá'!N840</f>
        <v>732.96100000000001</v>
      </c>
      <c r="G16" s="54">
        <f>+'[3]Población Bogotá'!O840</f>
        <v>708.23933333333321</v>
      </c>
      <c r="H16" s="52">
        <f t="shared" si="3"/>
        <v>-3.3728488509848109</v>
      </c>
      <c r="I16" s="51">
        <f t="shared" si="4"/>
        <v>11.855025325142044</v>
      </c>
      <c r="J16" s="52">
        <f t="shared" si="5"/>
        <v>5.3822328191271982</v>
      </c>
      <c r="K16" s="51">
        <f t="shared" si="6"/>
        <v>5.9284831590709599</v>
      </c>
      <c r="L16" s="18"/>
      <c r="N16" s="23" t="s">
        <v>2</v>
      </c>
      <c r="O16" s="32">
        <f>J15</f>
        <v>14.649474132925</v>
      </c>
    </row>
    <row r="17" spans="1:15">
      <c r="A17" s="16"/>
      <c r="B17" s="11" t="str">
        <f>+'[3]Población Bogotá'!J841</f>
        <v>Cali</v>
      </c>
      <c r="C17" s="53">
        <f>+'[3]Población Bogotá'!K841</f>
        <v>518.23299999999983</v>
      </c>
      <c r="D17" s="53">
        <f>+'[3]Población Bogotá'!L841</f>
        <v>554.51099999999997</v>
      </c>
      <c r="E17" s="53">
        <f>+'[3]Población Bogotá'!M841</f>
        <v>604.95933333333323</v>
      </c>
      <c r="F17" s="53">
        <f>+'[3]Población Bogotá'!N841</f>
        <v>584.97200000000009</v>
      </c>
      <c r="G17" s="54">
        <f>+'[3]Población Bogotá'!O841</f>
        <v>539.66000000000008</v>
      </c>
      <c r="H17" s="52">
        <f t="shared" ref="H17:H37" si="7">IF(OR(OR(G17=0,F17=0),G17=""),"",(G17/F17-1)*100)</f>
        <v>-7.7460117749225565</v>
      </c>
      <c r="I17" s="51">
        <f t="shared" ref="I17:I35" si="8">IF(OR(OR(G17=0,F17=0),F17=""),"",(F17/E17-1)*100)</f>
        <v>-3.3039135412958553</v>
      </c>
      <c r="J17" s="52">
        <f t="shared" ref="J17:J37" si="9">IF(G17=0,"",G17/$G$13*100)</f>
        <v>4.1011217909908773</v>
      </c>
      <c r="K17" s="51">
        <f t="shared" ref="K17:K38" si="10">IF(F17=0,"",F17/$F$13*100)</f>
        <v>4.731488647456084</v>
      </c>
      <c r="L17" s="18"/>
      <c r="N17" s="23" t="s">
        <v>12</v>
      </c>
      <c r="O17" s="32">
        <f>100-O16</f>
        <v>85.350525867074992</v>
      </c>
    </row>
    <row r="18" spans="1:15">
      <c r="A18" s="16"/>
      <c r="B18" s="11" t="str">
        <f>+'[3]Población Bogotá'!J842</f>
        <v>Barranquilla</v>
      </c>
      <c r="C18" s="53">
        <f>+'[3]Población Bogotá'!K842</f>
        <v>386.20133333333325</v>
      </c>
      <c r="D18" s="53">
        <f>+'[3]Población Bogotá'!L842</f>
        <v>372.98200000000003</v>
      </c>
      <c r="E18" s="53">
        <f>+'[3]Población Bogotá'!M842</f>
        <v>420.92899999999997</v>
      </c>
      <c r="F18" s="53">
        <f>+'[3]Población Bogotá'!N842</f>
        <v>437.25833333333338</v>
      </c>
      <c r="G18" s="54">
        <f>+'[3]Población Bogotá'!O842</f>
        <v>451.68966666666665</v>
      </c>
      <c r="H18" s="52">
        <f t="shared" si="7"/>
        <v>3.3004135617769714</v>
      </c>
      <c r="I18" s="51">
        <f t="shared" si="8"/>
        <v>3.8793557424965819</v>
      </c>
      <c r="J18" s="52">
        <f t="shared" si="9"/>
        <v>3.4325952168626022</v>
      </c>
      <c r="K18" s="51">
        <f t="shared" si="10"/>
        <v>3.5367211425029481</v>
      </c>
      <c r="L18" s="18"/>
    </row>
    <row r="19" spans="1:15">
      <c r="A19" s="16"/>
      <c r="B19" s="11" t="str">
        <f>+'[3]Población Bogotá'!J843</f>
        <v>Bucaramanga</v>
      </c>
      <c r="C19" s="53">
        <f>+'[3]Población Bogotá'!K843</f>
        <v>241.13499999999996</v>
      </c>
      <c r="D19" s="53">
        <f>+'[3]Población Bogotá'!L843</f>
        <v>229.19666666666669</v>
      </c>
      <c r="E19" s="53">
        <f>+'[3]Población Bogotá'!M843</f>
        <v>284.30733333333336</v>
      </c>
      <c r="F19" s="53">
        <f>+'[3]Población Bogotá'!N843</f>
        <v>313.00266666666664</v>
      </c>
      <c r="G19" s="54">
        <f>+'[3]Población Bogotá'!O843</f>
        <v>326.68933333333331</v>
      </c>
      <c r="H19" s="52">
        <f t="shared" si="7"/>
        <v>4.3726997001090506</v>
      </c>
      <c r="I19" s="51">
        <f t="shared" si="8"/>
        <v>10.093068299328634</v>
      </c>
      <c r="J19" s="52">
        <f t="shared" si="9"/>
        <v>2.4826608305555631</v>
      </c>
      <c r="K19" s="51">
        <f t="shared" si="10"/>
        <v>2.5316913697695167</v>
      </c>
      <c r="L19" s="18"/>
    </row>
    <row r="20" spans="1:15">
      <c r="A20" s="16"/>
      <c r="B20" s="11" t="str">
        <f>+'[3]Población Bogotá'!J844</f>
        <v>Cartagena</v>
      </c>
      <c r="C20" s="53">
        <f>+'[3]Población Bogotá'!K844</f>
        <v>202.53099999999995</v>
      </c>
      <c r="D20" s="53">
        <f>+'[3]Población Bogotá'!L844</f>
        <v>193.69966666666662</v>
      </c>
      <c r="E20" s="53">
        <f>+'[3]Población Bogotá'!M844</f>
        <v>199.78633333333335</v>
      </c>
      <c r="F20" s="53">
        <f>+'[3]Población Bogotá'!N844</f>
        <v>233.41399999999999</v>
      </c>
      <c r="G20" s="54">
        <f>+'[3]Población Bogotá'!O844</f>
        <v>251.33900000000006</v>
      </c>
      <c r="H20" s="52">
        <f t="shared" si="7"/>
        <v>7.6794879484521461</v>
      </c>
      <c r="I20" s="51">
        <f t="shared" si="8"/>
        <v>16.831815322703079</v>
      </c>
      <c r="J20" s="52">
        <f t="shared" si="9"/>
        <v>1.9100393763218619</v>
      </c>
      <c r="K20" s="51">
        <f t="shared" si="10"/>
        <v>1.8879462455592986</v>
      </c>
      <c r="L20" s="18"/>
    </row>
    <row r="21" spans="1:15">
      <c r="A21" s="16"/>
      <c r="B21" s="11" t="str">
        <f>+'[3]Población Bogotá'!J845</f>
        <v>Cúcuta</v>
      </c>
      <c r="C21" s="53">
        <f>+'[3]Población Bogotá'!K845</f>
        <v>198.68299999999994</v>
      </c>
      <c r="D21" s="53">
        <f>+'[3]Población Bogotá'!L845</f>
        <v>228.82999999999998</v>
      </c>
      <c r="E21" s="53">
        <f>+'[3]Población Bogotá'!M845</f>
        <v>183.87033333333335</v>
      </c>
      <c r="F21" s="53">
        <f>+'[3]Población Bogotá'!N845</f>
        <v>183.92166666666668</v>
      </c>
      <c r="G21" s="54">
        <f>+'[3]Población Bogotá'!O845</f>
        <v>216.88199999999992</v>
      </c>
      <c r="H21" s="52">
        <f t="shared" si="7"/>
        <v>17.92085398675156</v>
      </c>
      <c r="I21" s="51">
        <f t="shared" si="8"/>
        <v>2.7918224981005046E-2</v>
      </c>
      <c r="J21" s="52">
        <f t="shared" si="9"/>
        <v>1.6481849614084478</v>
      </c>
      <c r="K21" s="51">
        <f t="shared" si="10"/>
        <v>1.4876323616421558</v>
      </c>
      <c r="L21" s="18"/>
    </row>
    <row r="22" spans="1:15">
      <c r="A22" s="16"/>
      <c r="B22" s="11" t="str">
        <f>+'[3]Población Bogotá'!J846</f>
        <v>Santa Marta</v>
      </c>
      <c r="C22" s="53">
        <f>+'[3]Población Bogotá'!K846</f>
        <v>0</v>
      </c>
      <c r="D22" s="53">
        <f>+'[3]Población Bogotá'!L846</f>
        <v>0</v>
      </c>
      <c r="E22" s="53">
        <f>+'[3]Población Bogotá'!M846</f>
        <v>0</v>
      </c>
      <c r="F22" s="53">
        <f>+'[3]Población Bogotá'!N846</f>
        <v>175.14733333333334</v>
      </c>
      <c r="G22" s="54">
        <f>+'[3]Población Bogotá'!O846</f>
        <v>181.33266666666668</v>
      </c>
      <c r="H22" s="52">
        <f t="shared" si="7"/>
        <v>3.531503001282732</v>
      </c>
      <c r="I22" s="51">
        <v>0</v>
      </c>
      <c r="J22" s="52">
        <f t="shared" si="9"/>
        <v>1.3780294086742608</v>
      </c>
      <c r="K22" s="51">
        <f t="shared" si="10"/>
        <v>1.4166620270694545</v>
      </c>
      <c r="L22" s="18"/>
    </row>
    <row r="23" spans="1:15">
      <c r="A23" s="16"/>
      <c r="B23" s="11" t="str">
        <f>+'[3]Población Bogotá'!J847</f>
        <v>Neiva</v>
      </c>
      <c r="C23" s="53">
        <f>+'[3]Población Bogotá'!K847</f>
        <v>0</v>
      </c>
      <c r="D23" s="53">
        <f>+'[3]Población Bogotá'!L847</f>
        <v>0</v>
      </c>
      <c r="E23" s="53">
        <f>+'[3]Población Bogotá'!M847</f>
        <v>0</v>
      </c>
      <c r="F23" s="53">
        <f>+'[3]Población Bogotá'!N847</f>
        <v>142.12233333333333</v>
      </c>
      <c r="G23" s="54">
        <f>+'[3]Población Bogotá'!O847</f>
        <v>152.23233333333334</v>
      </c>
      <c r="H23" s="52">
        <f t="shared" si="7"/>
        <v>7.1135899354312304</v>
      </c>
      <c r="I23" s="51">
        <v>0</v>
      </c>
      <c r="J23" s="52">
        <f t="shared" si="9"/>
        <v>1.1568827401080684</v>
      </c>
      <c r="K23" s="51">
        <f t="shared" si="10"/>
        <v>1.1495425536891268</v>
      </c>
      <c r="L23" s="18"/>
    </row>
    <row r="24" spans="1:15">
      <c r="A24" s="16"/>
      <c r="B24" s="11" t="str">
        <f>+'[3]Población Bogotá'!J848</f>
        <v>Valledupar</v>
      </c>
      <c r="C24" s="53">
        <f>+'[3]Población Bogotá'!K848</f>
        <v>0</v>
      </c>
      <c r="D24" s="53">
        <f>+'[3]Población Bogotá'!L848</f>
        <v>0</v>
      </c>
      <c r="E24" s="53">
        <f>+'[3]Población Bogotá'!M848</f>
        <v>0</v>
      </c>
      <c r="F24" s="53">
        <f>+'[3]Población Bogotá'!N848</f>
        <v>146.86233333333334</v>
      </c>
      <c r="G24" s="54">
        <f>+'[3]Población Bogotá'!O848</f>
        <v>147.99100000000001</v>
      </c>
      <c r="H24" s="52">
        <f t="shared" si="7"/>
        <v>0.76852017876152257</v>
      </c>
      <c r="I24" s="51">
        <v>0</v>
      </c>
      <c r="J24" s="52">
        <f t="shared" si="9"/>
        <v>1.1246509190426024</v>
      </c>
      <c r="K24" s="51">
        <f t="shared" si="10"/>
        <v>1.1878815787859551</v>
      </c>
      <c r="L24" s="18"/>
    </row>
    <row r="25" spans="1:15">
      <c r="A25" s="16"/>
      <c r="B25" s="11" t="str">
        <f>+'[3]Población Bogotá'!J849</f>
        <v>Pereira</v>
      </c>
      <c r="C25" s="53">
        <f>+'[3]Población Bogotá'!K849</f>
        <v>101.375</v>
      </c>
      <c r="D25" s="53">
        <f>+'[3]Población Bogotá'!L849</f>
        <v>112.102</v>
      </c>
      <c r="E25" s="53">
        <f>+'[3]Población Bogotá'!M849</f>
        <v>112.52966666666666</v>
      </c>
      <c r="F25" s="53">
        <f>+'[3]Población Bogotá'!N849</f>
        <v>120.04866666666666</v>
      </c>
      <c r="G25" s="54">
        <f>+'[3]Población Bogotá'!O849</f>
        <v>139.25033333333334</v>
      </c>
      <c r="H25" s="52">
        <f t="shared" si="7"/>
        <v>15.994902067494854</v>
      </c>
      <c r="I25" s="51">
        <f t="shared" si="8"/>
        <v>6.6817935418511887</v>
      </c>
      <c r="J25" s="52">
        <f t="shared" si="9"/>
        <v>1.0582266175667578</v>
      </c>
      <c r="K25" s="51">
        <f t="shared" si="10"/>
        <v>0.97100186585951587</v>
      </c>
      <c r="L25" s="18"/>
    </row>
    <row r="26" spans="1:15">
      <c r="A26" s="16"/>
      <c r="B26" s="11" t="str">
        <f>+'[3]Población Bogotá'!J850</f>
        <v>Ibagué</v>
      </c>
      <c r="C26" s="53">
        <f>+'[3]Población Bogotá'!K850</f>
        <v>117.28666666666666</v>
      </c>
      <c r="D26" s="53">
        <f>+'[3]Población Bogotá'!L850</f>
        <v>114.68166666666666</v>
      </c>
      <c r="E26" s="53">
        <f>+'[3]Población Bogotá'!M850</f>
        <v>124.49733333333334</v>
      </c>
      <c r="F26" s="53">
        <f>+'[3]Población Bogotá'!N850</f>
        <v>114.66333333333333</v>
      </c>
      <c r="G26" s="54">
        <f>+'[3]Población Bogotá'!O850</f>
        <v>136.25666666666666</v>
      </c>
      <c r="H26" s="52">
        <f t="shared" si="7"/>
        <v>18.831942789034571</v>
      </c>
      <c r="I26" s="51">
        <f t="shared" si="8"/>
        <v>-7.8989643687147337</v>
      </c>
      <c r="J26" s="52">
        <f t="shared" si="9"/>
        <v>1.0354763829715874</v>
      </c>
      <c r="K26" s="51">
        <f t="shared" si="10"/>
        <v>0.92744312539085505</v>
      </c>
      <c r="L26" s="18"/>
    </row>
    <row r="27" spans="1:15">
      <c r="A27" s="16"/>
      <c r="B27" s="11" t="str">
        <f>+'[3]Población Bogotá'!J851</f>
        <v>Armenia</v>
      </c>
      <c r="C27" s="53">
        <f>+'[3]Población Bogotá'!K851</f>
        <v>0</v>
      </c>
      <c r="D27" s="53">
        <f>+'[3]Población Bogotá'!L851</f>
        <v>0</v>
      </c>
      <c r="E27" s="53">
        <f>+'[3]Población Bogotá'!M851</f>
        <v>0</v>
      </c>
      <c r="F27" s="53">
        <f>+'[3]Población Bogotá'!N851</f>
        <v>117.99333333333334</v>
      </c>
      <c r="G27" s="54">
        <f>+'[3]Población Bogotá'!O851</f>
        <v>123.64766666666667</v>
      </c>
      <c r="H27" s="52">
        <f t="shared" si="7"/>
        <v>4.792078648511211</v>
      </c>
      <c r="I27" s="51">
        <v>0</v>
      </c>
      <c r="J27" s="52">
        <f t="shared" si="9"/>
        <v>0.93965485708009266</v>
      </c>
      <c r="K27" s="51">
        <f t="shared" si="10"/>
        <v>0.95437750378166486</v>
      </c>
      <c r="L27" s="18"/>
    </row>
    <row r="28" spans="1:15">
      <c r="A28" s="16"/>
      <c r="B28" s="11" t="str">
        <f>+'[3]Población Bogotá'!J852</f>
        <v>Villavicencio</v>
      </c>
      <c r="C28" s="53">
        <f>+'[3]Población Bogotá'!K852</f>
        <v>90.160666666666657</v>
      </c>
      <c r="D28" s="53">
        <f>+'[3]Población Bogotá'!L852</f>
        <v>100.13233333333336</v>
      </c>
      <c r="E28" s="53">
        <f>+'[3]Población Bogotá'!M852</f>
        <v>108.226</v>
      </c>
      <c r="F28" s="53">
        <f>+'[3]Población Bogotá'!N852</f>
        <v>109.73266666666667</v>
      </c>
      <c r="G28" s="54">
        <f>+'[3]Población Bogotá'!O852</f>
        <v>111.53766666666665</v>
      </c>
      <c r="H28" s="52">
        <f t="shared" si="7"/>
        <v>1.6449067126774519</v>
      </c>
      <c r="I28" s="51">
        <f t="shared" si="8"/>
        <v>1.3921485286961355</v>
      </c>
      <c r="J28" s="52">
        <f t="shared" si="9"/>
        <v>0.84762545914639464</v>
      </c>
      <c r="K28" s="51">
        <f t="shared" si="10"/>
        <v>0.88756191166143994</v>
      </c>
      <c r="L28" s="18"/>
    </row>
    <row r="29" spans="1:15">
      <c r="A29" s="16"/>
      <c r="B29" s="11" t="str">
        <f>+'[3]Población Bogotá'!J853</f>
        <v>Sincelejo</v>
      </c>
      <c r="C29" s="53">
        <f>+'[3]Población Bogotá'!K853</f>
        <v>0</v>
      </c>
      <c r="D29" s="53">
        <f>+'[3]Población Bogotá'!L853</f>
        <v>0</v>
      </c>
      <c r="E29" s="53">
        <f>+'[3]Población Bogotá'!M853</f>
        <v>0</v>
      </c>
      <c r="F29" s="53">
        <f>+'[3]Población Bogotá'!N853</f>
        <v>100.50600000000001</v>
      </c>
      <c r="G29" s="54">
        <f>+'[3]Población Bogotá'!O853</f>
        <v>105.97133333333333</v>
      </c>
      <c r="H29" s="52">
        <f t="shared" si="7"/>
        <v>5.4378179743829413</v>
      </c>
      <c r="I29" s="51">
        <v>0</v>
      </c>
      <c r="J29" s="52">
        <f t="shared" si="9"/>
        <v>0.80532436043748123</v>
      </c>
      <c r="K29" s="51">
        <f t="shared" si="10"/>
        <v>0.81293292328730449</v>
      </c>
      <c r="L29" s="18"/>
    </row>
    <row r="30" spans="1:15">
      <c r="A30" s="16"/>
      <c r="B30" s="11" t="str">
        <f>+'[3]Población Bogotá'!J854</f>
        <v>Pasto</v>
      </c>
      <c r="C30" s="53">
        <f>+'[3]Población Bogotá'!K854</f>
        <v>77.530333333333317</v>
      </c>
      <c r="D30" s="53">
        <f>+'[3]Población Bogotá'!L854</f>
        <v>77.459333333333348</v>
      </c>
      <c r="E30" s="53">
        <f>+'[3]Población Bogotá'!M854</f>
        <v>86.452333333333328</v>
      </c>
      <c r="F30" s="53">
        <f>+'[3]Población Bogotá'!N854</f>
        <v>85.331999999999965</v>
      </c>
      <c r="G30" s="54">
        <f>+'[3]Población Bogotá'!O854</f>
        <v>98.139333333333354</v>
      </c>
      <c r="H30" s="52">
        <f t="shared" si="7"/>
        <v>15.008828262941677</v>
      </c>
      <c r="I30" s="51">
        <v>0</v>
      </c>
      <c r="J30" s="52">
        <f t="shared" si="9"/>
        <v>0.74580543024617474</v>
      </c>
      <c r="K30" s="51">
        <f t="shared" si="10"/>
        <v>0.6901995125659387</v>
      </c>
      <c r="L30" s="18"/>
    </row>
    <row r="31" spans="1:15">
      <c r="A31" s="16"/>
      <c r="B31" s="11" t="str">
        <f>+'[3]Población Bogotá'!J855</f>
        <v>Montería</v>
      </c>
      <c r="C31" s="53">
        <f>+'[3]Población Bogotá'!K855</f>
        <v>78.509000000000015</v>
      </c>
      <c r="D31" s="53">
        <f>+'[3]Población Bogotá'!L855</f>
        <v>85.747333333333302</v>
      </c>
      <c r="E31" s="53">
        <f>+'[3]Población Bogotá'!M855</f>
        <v>90.993333333333311</v>
      </c>
      <c r="F31" s="53">
        <f>+'[3]Población Bogotá'!N855</f>
        <v>92.138000000000005</v>
      </c>
      <c r="G31" s="54">
        <f>+'[3]Población Bogotá'!O855</f>
        <v>97.662000000000006</v>
      </c>
      <c r="H31" s="52">
        <f t="shared" si="7"/>
        <v>5.9953547938961238</v>
      </c>
      <c r="I31" s="51">
        <f t="shared" si="8"/>
        <v>1.2579676166752485</v>
      </c>
      <c r="J31" s="52">
        <f t="shared" si="9"/>
        <v>0.74217795714292512</v>
      </c>
      <c r="K31" s="51">
        <f t="shared" si="10"/>
        <v>0.74524917602775609</v>
      </c>
      <c r="L31" s="18"/>
    </row>
    <row r="32" spans="1:15">
      <c r="A32" s="16"/>
      <c r="B32" s="11" t="str">
        <f>+'[3]Población Bogotá'!J856</f>
        <v>Popayán</v>
      </c>
      <c r="C32" s="53">
        <f>+'[3]Población Bogotá'!K856</f>
        <v>0</v>
      </c>
      <c r="D32" s="53">
        <f>+'[3]Población Bogotá'!L856</f>
        <v>0</v>
      </c>
      <c r="E32" s="53">
        <f>+'[3]Población Bogotá'!M856</f>
        <v>0</v>
      </c>
      <c r="F32" s="53">
        <f>+'[3]Población Bogotá'!N856</f>
        <v>96.411999999999992</v>
      </c>
      <c r="G32" s="54">
        <f>+'[3]Población Bogotá'!O856</f>
        <v>96.087000000000003</v>
      </c>
      <c r="H32" s="52">
        <f t="shared" si="7"/>
        <v>-0.33709496743142831</v>
      </c>
      <c r="I32" s="51" t="e">
        <f t="shared" si="8"/>
        <v>#DIV/0!</v>
      </c>
      <c r="J32" s="52">
        <f t="shared" si="9"/>
        <v>0.73020881579316665</v>
      </c>
      <c r="K32" s="51">
        <f t="shared" si="10"/>
        <v>0.77981900583025476</v>
      </c>
      <c r="L32" s="18"/>
    </row>
    <row r="33" spans="1:14">
      <c r="A33" s="16"/>
      <c r="B33" s="11" t="str">
        <f>+'[3]Población Bogotá'!J857</f>
        <v>Riohacha</v>
      </c>
      <c r="C33" s="53">
        <f>+'[3]Población Bogotá'!K857</f>
        <v>0</v>
      </c>
      <c r="D33" s="53">
        <f>+'[3]Población Bogotá'!L857</f>
        <v>0</v>
      </c>
      <c r="E33" s="53">
        <f>+'[3]Población Bogotá'!M857</f>
        <v>0</v>
      </c>
      <c r="F33" s="53">
        <f>+'[3]Población Bogotá'!N857</f>
        <v>71.544333333333341</v>
      </c>
      <c r="G33" s="54">
        <f>+'[3]Población Bogotá'!O857</f>
        <v>77.38666666666667</v>
      </c>
      <c r="H33" s="52">
        <f t="shared" si="7"/>
        <v>8.166032250399514</v>
      </c>
      <c r="I33" s="51">
        <v>0</v>
      </c>
      <c r="J33" s="52">
        <f t="shared" si="9"/>
        <v>0.58809647740950588</v>
      </c>
      <c r="K33" s="51">
        <f t="shared" si="10"/>
        <v>0.57867932303850522</v>
      </c>
      <c r="L33" s="18"/>
    </row>
    <row r="34" spans="1:14">
      <c r="A34" s="16"/>
      <c r="B34" s="11" t="str">
        <f>+'[3]Población Bogotá'!J858</f>
        <v>Tunja</v>
      </c>
      <c r="C34" s="53">
        <f>+'[3]Población Bogotá'!K858</f>
        <v>0</v>
      </c>
      <c r="D34" s="53">
        <f>+'[3]Población Bogotá'!L858</f>
        <v>0</v>
      </c>
      <c r="E34" s="53">
        <f>+'[3]Población Bogotá'!M858</f>
        <v>0</v>
      </c>
      <c r="F34" s="53">
        <f>+'[3]Población Bogotá'!N858</f>
        <v>70.929333333333332</v>
      </c>
      <c r="G34" s="54">
        <f>+'[3]Población Bogotá'!O858</f>
        <v>74.14466666666668</v>
      </c>
      <c r="H34" s="52">
        <f t="shared" si="7"/>
        <v>4.5331503656221406</v>
      </c>
      <c r="I34" s="51">
        <v>0</v>
      </c>
      <c r="J34" s="52">
        <f t="shared" si="9"/>
        <v>0.56345904486606679</v>
      </c>
      <c r="K34" s="51">
        <f t="shared" si="10"/>
        <v>0.57370495585822046</v>
      </c>
      <c r="L34" s="18"/>
    </row>
    <row r="35" spans="1:14">
      <c r="A35" s="16"/>
      <c r="B35" s="11" t="str">
        <f>+'[3]Población Bogotá'!J859</f>
        <v>Manizales</v>
      </c>
      <c r="C35" s="53">
        <f>+'[3]Población Bogotá'!K859</f>
        <v>73.427000000000007</v>
      </c>
      <c r="D35" s="53">
        <f>+'[3]Población Bogotá'!L859</f>
        <v>59.789000000000001</v>
      </c>
      <c r="E35" s="53">
        <f>+'[3]Población Bogotá'!M859</f>
        <v>72.441000000000017</v>
      </c>
      <c r="F35" s="53">
        <f>+'[3]Población Bogotá'!N859</f>
        <v>66.976666666666674</v>
      </c>
      <c r="G35" s="54">
        <f>+'[3]Población Bogotá'!O859</f>
        <v>73.927000000000007</v>
      </c>
      <c r="H35" s="52">
        <f t="shared" si="7"/>
        <v>10.377245806997459</v>
      </c>
      <c r="I35" s="51">
        <f t="shared" si="8"/>
        <v>-7.5431500577481607</v>
      </c>
      <c r="J35" s="52">
        <f t="shared" si="9"/>
        <v>0.56180489686577206</v>
      </c>
      <c r="K35" s="51">
        <f t="shared" si="10"/>
        <v>0.54173419920574584</v>
      </c>
      <c r="L35" s="18"/>
    </row>
    <row r="36" spans="1:14">
      <c r="A36" s="16"/>
      <c r="B36" s="11" t="str">
        <f>+'[3]Población Bogotá'!J860</f>
        <v>Florencia</v>
      </c>
      <c r="C36" s="53">
        <f>+'[3]Población Bogotá'!K860</f>
        <v>0</v>
      </c>
      <c r="D36" s="53">
        <f>+'[3]Población Bogotá'!L860</f>
        <v>0</v>
      </c>
      <c r="E36" s="53">
        <f>+'[3]Población Bogotá'!M860</f>
        <v>0</v>
      </c>
      <c r="F36" s="53">
        <f>+'[3]Población Bogotá'!N860</f>
        <v>52.57566666666667</v>
      </c>
      <c r="G36" s="54">
        <f>+'[3]Población Bogotá'!O860</f>
        <v>54.636666666666663</v>
      </c>
      <c r="H36" s="52">
        <f t="shared" si="7"/>
        <v>3.9200644150969577</v>
      </c>
      <c r="I36" s="51">
        <v>0</v>
      </c>
      <c r="J36" s="52">
        <f t="shared" si="9"/>
        <v>0.41520888013521756</v>
      </c>
      <c r="K36" s="51">
        <f t="shared" si="10"/>
        <v>0.42525312316789271</v>
      </c>
      <c r="L36" s="18"/>
    </row>
    <row r="37" spans="1:14">
      <c r="A37" s="16"/>
      <c r="B37" s="11" t="str">
        <f>+'[3]Población Bogotá'!J861</f>
        <v>Quibdó</v>
      </c>
      <c r="C37" s="53">
        <f>+'[3]Población Bogotá'!K861</f>
        <v>0</v>
      </c>
      <c r="D37" s="53">
        <f>+'[3]Población Bogotá'!L861</f>
        <v>0</v>
      </c>
      <c r="E37" s="53">
        <f>+'[3]Población Bogotá'!M861</f>
        <v>0</v>
      </c>
      <c r="F37" s="53">
        <f>+'[3]Población Bogotá'!N861</f>
        <v>35.325333333333333</v>
      </c>
      <c r="G37" s="54">
        <f>+'[3]Población Bogotá'!O861</f>
        <v>37.68866666666667</v>
      </c>
      <c r="H37" s="52">
        <f t="shared" si="7"/>
        <v>6.6901940061900866</v>
      </c>
      <c r="I37" s="51">
        <v>0</v>
      </c>
      <c r="J37" s="52">
        <f t="shared" si="9"/>
        <v>0.28641331975699169</v>
      </c>
      <c r="K37" s="51">
        <f t="shared" si="10"/>
        <v>0.28572549392837365</v>
      </c>
      <c r="L37" s="18"/>
    </row>
    <row r="38" spans="1:14">
      <c r="A38" s="16"/>
      <c r="B38" s="11" t="str">
        <f>+'[3]Población Bogotá'!J862</f>
        <v>San Andrés</v>
      </c>
      <c r="C38" s="53">
        <f>+'[3]Población Bogotá'!K862</f>
        <v>0</v>
      </c>
      <c r="D38" s="53">
        <f>+'[3]Población Bogotá'!L862</f>
        <v>0</v>
      </c>
      <c r="E38" s="53">
        <f>+'[3]Población Bogotá'!M862</f>
        <v>0</v>
      </c>
      <c r="F38" s="53">
        <f>+'[3]Población Bogotá'!N862</f>
        <v>23.378</v>
      </c>
      <c r="G38" s="54">
        <f>+'[3]Población Bogotá'!O862</f>
        <v>25.221333333333334</v>
      </c>
      <c r="H38" s="52">
        <v>0</v>
      </c>
      <c r="I38" s="51">
        <v>0</v>
      </c>
      <c r="J38" s="52">
        <v>0</v>
      </c>
      <c r="K38" s="51">
        <f t="shared" si="10"/>
        <v>0.1890906600661712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 ht="14.25" customHeight="1">
      <c r="A41" s="16"/>
      <c r="B41" s="12"/>
      <c r="C41" s="4"/>
      <c r="D41" s="4"/>
      <c r="E41" s="4"/>
      <c r="F41" s="4"/>
      <c r="G41" s="4"/>
      <c r="H41" s="24"/>
      <c r="I41" s="24"/>
      <c r="J41" s="24"/>
      <c r="K41" s="24"/>
      <c r="L41" s="18"/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3" t="str">
        <f>IF(G48="","",1)</f>
        <v/>
      </c>
    </row>
    <row r="49" spans="1:12">
      <c r="A49" s="16"/>
      <c r="B49" s="67" t="str">
        <f>+Índice!$B$49</f>
        <v>Fuente: Departamento Administrativo Nacional de Estadística, Gran Encuesta Integrada de Hogares (GEIH) Marzo 2012.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102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6"/>
      <c r="B51" s="67" t="s">
        <v>107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>
      <c r="A52" s="16"/>
      <c r="B52" s="67" t="s">
        <v>103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>
      <c r="A53" s="20"/>
      <c r="B53" s="84" t="s">
        <v>101</v>
      </c>
      <c r="C53" s="21"/>
      <c r="D53" s="21"/>
      <c r="E53" s="21"/>
      <c r="F53" s="21"/>
      <c r="G53" s="21"/>
      <c r="H53" s="21"/>
      <c r="I53" s="21"/>
      <c r="J53" s="21"/>
      <c r="K53" s="21"/>
      <c r="L53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 codeName="Hoja44">
    <tabColor rgb="FF53722D"/>
  </sheetPr>
  <dimension ref="A1:P47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121" customWidth="1"/>
    <col min="12" max="12" width="1.85546875" style="9" customWidth="1"/>
    <col min="13" max="13" width="10.85546875" style="9"/>
    <col min="14" max="14" width="11.42578125" style="56" customWidth="1"/>
    <col min="15" max="15" width="10.85546875" style="56" customWidth="1"/>
    <col min="16" max="16" width="10.85546875" style="56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  <c r="P1" s="9"/>
    </row>
    <row r="2" spans="1:16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  <c r="P2" s="9"/>
    </row>
    <row r="3" spans="1:16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  <c r="P3" s="9"/>
    </row>
    <row r="4" spans="1:16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  <c r="P4" s="9"/>
    </row>
    <row r="5" spans="1:16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  <c r="P5" s="9"/>
    </row>
    <row r="6" spans="1:16">
      <c r="A6" s="16"/>
      <c r="B6" s="162"/>
      <c r="C6" s="162"/>
      <c r="D6" s="162"/>
      <c r="E6" s="162"/>
      <c r="F6" s="162"/>
      <c r="G6" s="162"/>
      <c r="H6" s="10"/>
      <c r="I6" s="10"/>
      <c r="J6" s="10"/>
      <c r="K6" s="118"/>
      <c r="L6" s="18"/>
    </row>
    <row r="7" spans="1:16">
      <c r="A7" s="16"/>
      <c r="B7" s="162"/>
      <c r="C7" s="167" t="s">
        <v>46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6">
      <c r="A8" s="16"/>
      <c r="B8" s="162"/>
      <c r="C8" s="164" t="s">
        <v>166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6">
      <c r="A9" s="16"/>
      <c r="B9" s="10"/>
      <c r="C9" s="68"/>
      <c r="D9" s="68"/>
      <c r="E9" s="68"/>
      <c r="F9" s="68"/>
      <c r="G9" s="68"/>
      <c r="H9" s="68"/>
      <c r="I9" s="10"/>
      <c r="J9" s="10"/>
      <c r="K9" s="118"/>
      <c r="L9" s="18"/>
    </row>
    <row r="10" spans="1:16" ht="15.75" customHeight="1">
      <c r="A10" s="16"/>
      <c r="B10" s="11"/>
      <c r="C10" s="169" t="s">
        <v>1</v>
      </c>
      <c r="D10" s="169"/>
      <c r="E10" s="169"/>
      <c r="F10" s="169"/>
      <c r="G10" s="169"/>
      <c r="H10" s="169"/>
      <c r="I10" s="169"/>
      <c r="J10" s="169"/>
      <c r="K10" s="166" t="s">
        <v>162</v>
      </c>
      <c r="L10" s="18"/>
    </row>
    <row r="11" spans="1:16" ht="15.75" customHeight="1">
      <c r="A11" s="16"/>
      <c r="B11" s="11"/>
      <c r="C11" s="157">
        <v>2004</v>
      </c>
      <c r="D11" s="161">
        <v>2005</v>
      </c>
      <c r="E11" s="161">
        <v>2006</v>
      </c>
      <c r="F11" s="161">
        <v>2007</v>
      </c>
      <c r="G11" s="161">
        <v>2008</v>
      </c>
      <c r="H11" s="161">
        <v>2009</v>
      </c>
      <c r="I11" s="161">
        <v>2010</v>
      </c>
      <c r="J11" s="161">
        <v>2011</v>
      </c>
      <c r="K11" s="166"/>
      <c r="L11" s="18"/>
      <c r="O11" s="70"/>
    </row>
    <row r="12" spans="1:16" ht="12" customHeight="1">
      <c r="A12" s="16"/>
      <c r="B12" s="11"/>
      <c r="C12" s="68"/>
      <c r="D12" s="68"/>
      <c r="E12" s="68"/>
      <c r="F12" s="68"/>
      <c r="G12" s="68"/>
      <c r="H12" s="68"/>
      <c r="I12" s="11"/>
      <c r="J12" s="11"/>
      <c r="K12" s="118"/>
      <c r="L12" s="18"/>
    </row>
    <row r="13" spans="1:16">
      <c r="A13" s="16"/>
      <c r="B13" s="62" t="str">
        <f>+'[3]Tasas Bogotá'!N487</f>
        <v>Manizales</v>
      </c>
      <c r="C13" s="123">
        <f>+'[3]Tasas Bogotá'!O487</f>
        <v>55.534355254827119</v>
      </c>
      <c r="D13" s="123">
        <f>+'[3]Tasas Bogotá'!P487</f>
        <v>56.431268865337721</v>
      </c>
      <c r="E13" s="123">
        <f>+'[3]Tasas Bogotá'!Q487</f>
        <v>58.696886869475705</v>
      </c>
      <c r="F13" s="123">
        <f>+'[3]Tasas Bogotá'!R487</f>
        <v>55.075316009087679</v>
      </c>
      <c r="G13" s="123">
        <f>+'[3]Tasas Bogotá'!S487</f>
        <v>60.809517566858943</v>
      </c>
      <c r="H13" s="123">
        <f>+'[3]Tasas Bogotá'!T487</f>
        <v>55.452814292947203</v>
      </c>
      <c r="I13" s="123">
        <f>+'[3]Tasas Bogotá'!U487</f>
        <v>58.795338354807555</v>
      </c>
      <c r="J13" s="152">
        <f>+'[3]Tasas Bogotá'!V487</f>
        <v>58.807239254231995</v>
      </c>
      <c r="K13" s="143">
        <f>+'[3]Tasas Bogotá'!W487</f>
        <v>1</v>
      </c>
      <c r="L13" s="18"/>
    </row>
    <row r="14" spans="1:16" s="49" customFormat="1">
      <c r="A14" s="85"/>
      <c r="B14" s="62" t="str">
        <f>+'[3]Tasas Bogotá'!N488</f>
        <v>Medellín</v>
      </c>
      <c r="C14" s="123">
        <f>+'[3]Tasas Bogotá'!O488</f>
        <v>57.477704084877324</v>
      </c>
      <c r="D14" s="123">
        <f>+'[3]Tasas Bogotá'!P488</f>
        <v>59.747376956360654</v>
      </c>
      <c r="E14" s="123">
        <f>+'[3]Tasas Bogotá'!Q488</f>
        <v>62.43859665834011</v>
      </c>
      <c r="F14" s="123">
        <f>+'[3]Tasas Bogotá'!R488</f>
        <v>58.536877622320745</v>
      </c>
      <c r="G14" s="123">
        <f>+'[3]Tasas Bogotá'!S488</f>
        <v>54.670135215177211</v>
      </c>
      <c r="H14" s="123">
        <f>+'[3]Tasas Bogotá'!T488</f>
        <v>56.866168442486249</v>
      </c>
      <c r="I14" s="123">
        <f>+'[3]Tasas Bogotá'!U488</f>
        <v>54.401476649576502</v>
      </c>
      <c r="J14" s="152">
        <f>+'[3]Tasas Bogotá'!V488</f>
        <v>57.663774270345407</v>
      </c>
      <c r="K14" s="143">
        <f>+'[3]Tasas Bogotá'!W488</f>
        <v>2</v>
      </c>
      <c r="L14" s="86"/>
      <c r="N14" s="73"/>
      <c r="O14" s="73"/>
      <c r="P14" s="73"/>
    </row>
    <row r="15" spans="1:16">
      <c r="A15" s="16"/>
      <c r="B15" s="125" t="str">
        <f>+'[3]Tasas Bogotá'!N489</f>
        <v>Bogotá</v>
      </c>
      <c r="C15" s="144">
        <f>+'[3]Tasas Bogotá'!O489</f>
        <v>58.257093959779688</v>
      </c>
      <c r="D15" s="144">
        <f>+'[3]Tasas Bogotá'!P489</f>
        <v>59.734484081609665</v>
      </c>
      <c r="E15" s="144">
        <f>+'[3]Tasas Bogotá'!Q489</f>
        <v>61.450285626668034</v>
      </c>
      <c r="F15" s="144">
        <f>+'[3]Tasas Bogotá'!R489</f>
        <v>60.204459335221337</v>
      </c>
      <c r="G15" s="144">
        <f>+'[3]Tasas Bogotá'!S489</f>
        <v>54.475987735085923</v>
      </c>
      <c r="H15" s="144">
        <f>+'[3]Tasas Bogotá'!T489</f>
        <v>55.185833816080383</v>
      </c>
      <c r="I15" s="144">
        <f>+'[3]Tasas Bogotá'!U489</f>
        <v>53.873004298937452</v>
      </c>
      <c r="J15" s="144">
        <f>+'[3]Tasas Bogotá'!V489</f>
        <v>52.092072392630314</v>
      </c>
      <c r="K15" s="153">
        <f>+'[3]Tasas Bogotá'!W489</f>
        <v>3</v>
      </c>
      <c r="L15" s="18"/>
    </row>
    <row r="16" spans="1:16">
      <c r="A16" s="16"/>
      <c r="B16" s="62" t="str">
        <f>+'[3]Tasas Bogotá'!N490</f>
        <v>Pereira</v>
      </c>
      <c r="C16" s="123">
        <f>+'[3]Tasas Bogotá'!O490</f>
        <v>56.350364356073108</v>
      </c>
      <c r="D16" s="123">
        <f>+'[3]Tasas Bogotá'!P490</f>
        <v>54.763271869325592</v>
      </c>
      <c r="E16" s="123">
        <f>+'[3]Tasas Bogotá'!Q490</f>
        <v>58.878692458500659</v>
      </c>
      <c r="F16" s="123">
        <f>+'[3]Tasas Bogotá'!R490</f>
        <v>58.372115305647569</v>
      </c>
      <c r="G16" s="123">
        <f>+'[3]Tasas Bogotá'!S490</f>
        <v>54.833701542449255</v>
      </c>
      <c r="H16" s="123">
        <f>+'[3]Tasas Bogotá'!T490</f>
        <v>53.557199694039831</v>
      </c>
      <c r="I16" s="123">
        <f>+'[3]Tasas Bogotá'!U490</f>
        <v>53.08968091771488</v>
      </c>
      <c r="J16" s="152">
        <f>+'[3]Tasas Bogotá'!V490</f>
        <v>50.727323123013321</v>
      </c>
      <c r="K16" s="143">
        <f>+'[3]Tasas Bogotá'!W490</f>
        <v>4</v>
      </c>
      <c r="L16" s="18"/>
    </row>
    <row r="17" spans="1:16">
      <c r="A17" s="16"/>
      <c r="B17" s="62" t="str">
        <f>+'[3]Tasas Bogotá'!N491</f>
        <v>Cali</v>
      </c>
      <c r="C17" s="123">
        <f>+'[3]Tasas Bogotá'!O491</f>
        <v>52.065124482735229</v>
      </c>
      <c r="D17" s="123">
        <f>+'[3]Tasas Bogotá'!P491</f>
        <v>52.590771046068397</v>
      </c>
      <c r="E17" s="123">
        <f>+'[3]Tasas Bogotá'!Q491</f>
        <v>55.17262967853803</v>
      </c>
      <c r="F17" s="123">
        <f>+'[3]Tasas Bogotá'!R491</f>
        <v>51.225037600070785</v>
      </c>
      <c r="G17" s="123">
        <f>+'[3]Tasas Bogotá'!S491</f>
        <v>46.53145999485092</v>
      </c>
      <c r="H17" s="123">
        <f>+'[3]Tasas Bogotá'!T491</f>
        <v>45.457949609975586</v>
      </c>
      <c r="I17" s="123">
        <f>+'[3]Tasas Bogotá'!U491</f>
        <v>46.08127277637589</v>
      </c>
      <c r="J17" s="152">
        <f>+'[3]Tasas Bogotá'!V491</f>
        <v>49.620923102966266</v>
      </c>
      <c r="K17" s="143">
        <f>+'[3]Tasas Bogotá'!W491</f>
        <v>5</v>
      </c>
      <c r="L17" s="18"/>
    </row>
    <row r="18" spans="1:16">
      <c r="A18" s="16"/>
      <c r="B18" s="62" t="str">
        <f>+'[3]Tasas Bogotá'!N492</f>
        <v>Ibagué</v>
      </c>
      <c r="C18" s="123">
        <f>+'[3]Tasas Bogotá'!O492</f>
        <v>45.213745503347575</v>
      </c>
      <c r="D18" s="123">
        <f>+'[3]Tasas Bogotá'!P492</f>
        <v>47.500126503280647</v>
      </c>
      <c r="E18" s="123">
        <f>+'[3]Tasas Bogotá'!Q492</f>
        <v>48.844543943669947</v>
      </c>
      <c r="F18" s="123">
        <f>+'[3]Tasas Bogotá'!R492</f>
        <v>47.776578865736859</v>
      </c>
      <c r="G18" s="123">
        <f>+'[3]Tasas Bogotá'!S492</f>
        <v>46.609362003252677</v>
      </c>
      <c r="H18" s="123">
        <f>+'[3]Tasas Bogotá'!T492</f>
        <v>44.006716339594917</v>
      </c>
      <c r="I18" s="123">
        <f>+'[3]Tasas Bogotá'!U492</f>
        <v>46.560177475081403</v>
      </c>
      <c r="J18" s="152">
        <f>+'[3]Tasas Bogotá'!V492</f>
        <v>44.91757242226852</v>
      </c>
      <c r="K18" s="143">
        <f>+'[3]Tasas Bogotá'!W492</f>
        <v>6</v>
      </c>
      <c r="L18" s="18"/>
    </row>
    <row r="19" spans="1:16">
      <c r="A19" s="16"/>
      <c r="B19" s="62" t="str">
        <f>+'[3]Tasas Bogotá'!N493</f>
        <v>Villavicencio</v>
      </c>
      <c r="C19" s="123">
        <f>+'[3]Tasas Bogotá'!O493</f>
        <v>40.765362615980997</v>
      </c>
      <c r="D19" s="123">
        <f>+'[3]Tasas Bogotá'!P493</f>
        <v>40.456595022647591</v>
      </c>
      <c r="E19" s="123">
        <f>+'[3]Tasas Bogotá'!Q493</f>
        <v>45.419294940061718</v>
      </c>
      <c r="F19" s="123">
        <f>+'[3]Tasas Bogotá'!R493</f>
        <v>45.81180519800543</v>
      </c>
      <c r="G19" s="123">
        <f>+'[3]Tasas Bogotá'!S493</f>
        <v>42.541181781317654</v>
      </c>
      <c r="H19" s="123">
        <f>+'[3]Tasas Bogotá'!T493</f>
        <v>41.858678542840721</v>
      </c>
      <c r="I19" s="123">
        <f>+'[3]Tasas Bogotá'!U493</f>
        <v>40.416220207929108</v>
      </c>
      <c r="J19" s="152">
        <f>+'[3]Tasas Bogotá'!V493</f>
        <v>43.011032880641196</v>
      </c>
      <c r="K19" s="143">
        <f>+'[3]Tasas Bogotá'!W493</f>
        <v>7</v>
      </c>
      <c r="L19" s="18"/>
    </row>
    <row r="20" spans="1:16">
      <c r="A20" s="16"/>
      <c r="B20" s="62" t="str">
        <f>+'[3]Tasas Bogotá'!N494</f>
        <v>Pasto</v>
      </c>
      <c r="C20" s="123">
        <f>+'[3]Tasas Bogotá'!O494</f>
        <v>43.345069712071982</v>
      </c>
      <c r="D20" s="123">
        <f>+'[3]Tasas Bogotá'!P494</f>
        <v>45.03411884962842</v>
      </c>
      <c r="E20" s="123">
        <f>+'[3]Tasas Bogotá'!Q494</f>
        <v>47.872861593933088</v>
      </c>
      <c r="F20" s="123">
        <f>+'[3]Tasas Bogotá'!R494</f>
        <v>45.967500261345293</v>
      </c>
      <c r="G20" s="123">
        <f>+'[3]Tasas Bogotá'!S494</f>
        <v>45.552655379410197</v>
      </c>
      <c r="H20" s="123">
        <f>+'[3]Tasas Bogotá'!T494</f>
        <v>41.933223329967561</v>
      </c>
      <c r="I20" s="123">
        <f>+'[3]Tasas Bogotá'!U494</f>
        <v>44.40417062105422</v>
      </c>
      <c r="J20" s="152">
        <f>+'[3]Tasas Bogotá'!V494</f>
        <v>42.617637371097345</v>
      </c>
      <c r="K20" s="143">
        <f>+'[3]Tasas Bogotá'!W494</f>
        <v>8</v>
      </c>
      <c r="L20" s="18"/>
    </row>
    <row r="21" spans="1:16">
      <c r="A21" s="16"/>
      <c r="B21" s="62" t="str">
        <f>+'[3]Tasas Bogotá'!N495</f>
        <v>Barranquilla</v>
      </c>
      <c r="C21" s="123">
        <f>+'[3]Tasas Bogotá'!O495</f>
        <v>41.551753900889757</v>
      </c>
      <c r="D21" s="123">
        <f>+'[3]Tasas Bogotá'!P495</f>
        <v>40.706460758649733</v>
      </c>
      <c r="E21" s="123">
        <f>+'[3]Tasas Bogotá'!Q495</f>
        <v>39.29444165979487</v>
      </c>
      <c r="F21" s="123">
        <f>+'[3]Tasas Bogotá'!R495</f>
        <v>40.241919844194214</v>
      </c>
      <c r="G21" s="123">
        <f>+'[3]Tasas Bogotá'!S495</f>
        <v>42.291881019610877</v>
      </c>
      <c r="H21" s="123">
        <f>+'[3]Tasas Bogotá'!T495</f>
        <v>40.08912711787211</v>
      </c>
      <c r="I21" s="123">
        <f>+'[3]Tasas Bogotá'!U495</f>
        <v>41.754054271265751</v>
      </c>
      <c r="J21" s="152">
        <f>+'[3]Tasas Bogotá'!V495</f>
        <v>41.040865084437797</v>
      </c>
      <c r="K21" s="143">
        <f>+'[3]Tasas Bogotá'!W495</f>
        <v>9</v>
      </c>
      <c r="L21" s="18"/>
    </row>
    <row r="22" spans="1:16" s="49" customFormat="1">
      <c r="A22" s="85"/>
      <c r="B22" s="62" t="str">
        <f>+'[3]Tasas Bogotá'!N496</f>
        <v>Bucaramanga</v>
      </c>
      <c r="C22" s="123">
        <f>+'[3]Tasas Bogotá'!O496</f>
        <v>50.153159599978594</v>
      </c>
      <c r="D22" s="123">
        <f>+'[3]Tasas Bogotá'!P496</f>
        <v>52.657695427907207</v>
      </c>
      <c r="E22" s="123">
        <f>+'[3]Tasas Bogotá'!Q496</f>
        <v>56.053308657193455</v>
      </c>
      <c r="F22" s="123">
        <f>+'[3]Tasas Bogotá'!R496</f>
        <v>47.479902162573055</v>
      </c>
      <c r="G22" s="123">
        <f>+'[3]Tasas Bogotá'!S496</f>
        <v>50.596962056966639</v>
      </c>
      <c r="H22" s="123">
        <f>+'[3]Tasas Bogotá'!T496</f>
        <v>42.961943510441657</v>
      </c>
      <c r="I22" s="123">
        <f>+'[3]Tasas Bogotá'!U496</f>
        <v>39.452315719631152</v>
      </c>
      <c r="J22" s="152">
        <f>+'[3]Tasas Bogotá'!V496</f>
        <v>39.301670822355746</v>
      </c>
      <c r="K22" s="143">
        <f>+'[3]Tasas Bogotá'!W496</f>
        <v>10</v>
      </c>
      <c r="L22" s="86"/>
      <c r="N22" s="73"/>
      <c r="O22" s="73"/>
      <c r="P22" s="73"/>
    </row>
    <row r="23" spans="1:16">
      <c r="A23" s="16"/>
      <c r="B23" s="62" t="str">
        <f>+'[3]Tasas Bogotá'!N497</f>
        <v>Montería</v>
      </c>
      <c r="C23" s="123">
        <f>+'[3]Tasas Bogotá'!O497</f>
        <v>35.550386103043394</v>
      </c>
      <c r="D23" s="123">
        <f>+'[3]Tasas Bogotá'!P497</f>
        <v>38.95782225544594</v>
      </c>
      <c r="E23" s="123">
        <f>+'[3]Tasas Bogotá'!Q497</f>
        <v>41.856392778696815</v>
      </c>
      <c r="F23" s="123">
        <f>+'[3]Tasas Bogotá'!R497</f>
        <v>40.609570975404338</v>
      </c>
      <c r="G23" s="123">
        <f>+'[3]Tasas Bogotá'!S497</f>
        <v>38.23751146453079</v>
      </c>
      <c r="H23" s="123">
        <f>+'[3]Tasas Bogotá'!T497</f>
        <v>34.777570441800847</v>
      </c>
      <c r="I23" s="123">
        <f>+'[3]Tasas Bogotá'!U497</f>
        <v>36.351934789366425</v>
      </c>
      <c r="J23" s="152">
        <f>+'[3]Tasas Bogotá'!V497</f>
        <v>37.647694769817491</v>
      </c>
      <c r="K23" s="143">
        <f>+'[3]Tasas Bogotá'!W497</f>
        <v>11</v>
      </c>
      <c r="L23" s="18"/>
      <c r="O23" s="71"/>
    </row>
    <row r="24" spans="1:16" s="49" customFormat="1">
      <c r="A24" s="85"/>
      <c r="B24" s="125" t="str">
        <f>+'[3]Tasas Bogotá'!N498</f>
        <v>Cúcuta</v>
      </c>
      <c r="C24" s="124">
        <f>+'[3]Tasas Bogotá'!O498</f>
        <v>43.975352454357683</v>
      </c>
      <c r="D24" s="124">
        <f>+'[3]Tasas Bogotá'!P498</f>
        <v>45.692220581281994</v>
      </c>
      <c r="E24" s="124">
        <f>+'[3]Tasas Bogotá'!Q498</f>
        <v>49.939054436059031</v>
      </c>
      <c r="F24" s="124">
        <f>+'[3]Tasas Bogotá'!R498</f>
        <v>38.951485784342353</v>
      </c>
      <c r="G24" s="124">
        <f>+'[3]Tasas Bogotá'!S498</f>
        <v>30.16207923692949</v>
      </c>
      <c r="H24" s="124">
        <f>+'[3]Tasas Bogotá'!T498</f>
        <v>42.314405320020036</v>
      </c>
      <c r="I24" s="124">
        <f>+'[3]Tasas Bogotá'!U498</f>
        <v>42.330625968751207</v>
      </c>
      <c r="J24" s="144">
        <f>+'[3]Tasas Bogotá'!V498</f>
        <v>37.607244949526439</v>
      </c>
      <c r="K24" s="143">
        <f>+'[3]Tasas Bogotá'!W498</f>
        <v>12</v>
      </c>
      <c r="L24" s="86"/>
      <c r="N24" s="73"/>
      <c r="O24" s="122"/>
      <c r="P24" s="73"/>
    </row>
    <row r="25" spans="1:16">
      <c r="A25" s="16"/>
      <c r="B25" s="62" t="str">
        <f>+'[3]Tasas Bogotá'!N499</f>
        <v>Colombia</v>
      </c>
      <c r="C25" s="123">
        <f>+'[3]Tasas Bogotá'!O499</f>
        <v>40.467700691626149</v>
      </c>
      <c r="D25" s="123">
        <f>+'[3]Tasas Bogotá'!P499</f>
        <v>42.711120099153838</v>
      </c>
      <c r="E25" s="123">
        <f>+'[3]Tasas Bogotá'!Q499</f>
        <v>44.238593211973431</v>
      </c>
      <c r="F25" s="123">
        <f>+'[3]Tasas Bogotá'!R499</f>
        <v>43.670680632432152</v>
      </c>
      <c r="G25" s="123">
        <f>+'[3]Tasas Bogotá'!S499</f>
        <v>40.138537880047821</v>
      </c>
      <c r="H25" s="123">
        <f>+'[3]Tasas Bogotá'!T499</f>
        <v>38.541518216410047</v>
      </c>
      <c r="I25" s="123">
        <f>+'[3]Tasas Bogotá'!U499</f>
        <v>37.712575576946136</v>
      </c>
      <c r="J25" s="152">
        <f>+'[3]Tasas Bogotá'!V499</f>
        <v>37.345174722558895</v>
      </c>
      <c r="K25" s="143" t="str">
        <f>+'[3]Tasas Bogotá'!W499</f>
        <v/>
      </c>
      <c r="L25" s="18"/>
    </row>
    <row r="26" spans="1:16">
      <c r="A26" s="16"/>
      <c r="B26" s="62" t="str">
        <f>+'[3]Tasas Bogotá'!N500</f>
        <v>Cartagena</v>
      </c>
      <c r="C26" s="123">
        <f>+'[3]Tasas Bogotá'!O500</f>
        <v>33.515091245775338</v>
      </c>
      <c r="D26" s="123">
        <f>+'[3]Tasas Bogotá'!P500</f>
        <v>36.785739477835236</v>
      </c>
      <c r="E26" s="123">
        <f>+'[3]Tasas Bogotá'!Q500</f>
        <v>39.166488785674453</v>
      </c>
      <c r="F26" s="123">
        <f>+'[3]Tasas Bogotá'!R500</f>
        <v>41.289009052187296</v>
      </c>
      <c r="G26" s="123">
        <f>+'[3]Tasas Bogotá'!S500</f>
        <v>39.825388738391709</v>
      </c>
      <c r="H26" s="123">
        <f>+'[3]Tasas Bogotá'!T500</f>
        <v>40.325474422031505</v>
      </c>
      <c r="I26" s="123">
        <f>+'[3]Tasas Bogotá'!U500</f>
        <v>34.33066214017434</v>
      </c>
      <c r="J26" s="152">
        <f>+'[3]Tasas Bogotá'!V500</f>
        <v>34.739122494674945</v>
      </c>
      <c r="K26" s="143">
        <f>+'[3]Tasas Bogotá'!W500</f>
        <v>13</v>
      </c>
      <c r="L26" s="18"/>
    </row>
    <row r="27" spans="1:16">
      <c r="A27" s="16"/>
      <c r="B27" s="11"/>
      <c r="C27" s="4"/>
      <c r="D27" s="4"/>
      <c r="E27" s="4"/>
      <c r="F27" s="5"/>
      <c r="G27" s="5"/>
      <c r="H27" s="5"/>
      <c r="I27" s="8"/>
      <c r="J27" s="8"/>
      <c r="K27" s="119"/>
      <c r="L27" s="18"/>
      <c r="N27" s="56" t="str">
        <f>IF(F27="","",1)</f>
        <v/>
      </c>
    </row>
    <row r="28" spans="1:16">
      <c r="A28" s="16"/>
      <c r="B28" s="11"/>
      <c r="C28" s="4"/>
      <c r="D28" s="4"/>
      <c r="E28" s="4"/>
      <c r="F28" s="5"/>
      <c r="G28" s="5"/>
      <c r="H28" s="5"/>
      <c r="I28" s="8"/>
      <c r="J28" s="8"/>
      <c r="K28" s="119"/>
      <c r="L28" s="18"/>
      <c r="N28" s="56" t="str">
        <f>IF(F28="","",1)</f>
        <v/>
      </c>
    </row>
    <row r="29" spans="1:16">
      <c r="A29" s="16"/>
      <c r="B29" s="11"/>
      <c r="C29" s="4"/>
      <c r="D29" s="4"/>
      <c r="E29" s="4"/>
      <c r="F29" s="5"/>
      <c r="G29" s="5"/>
      <c r="H29" s="5"/>
      <c r="I29" s="8"/>
      <c r="J29" s="8"/>
      <c r="K29" s="119"/>
      <c r="L29" s="18"/>
      <c r="N29" s="56" t="str">
        <f>IF(F29="","",1)</f>
        <v/>
      </c>
    </row>
    <row r="30" spans="1:16">
      <c r="A30" s="16"/>
      <c r="B30" s="11"/>
      <c r="C30" s="4"/>
      <c r="D30" s="4"/>
      <c r="E30" s="4"/>
      <c r="F30" s="5"/>
      <c r="G30" s="5"/>
      <c r="H30" s="5"/>
      <c r="I30" s="8"/>
      <c r="J30" s="8"/>
      <c r="K30" s="119"/>
      <c r="L30" s="18"/>
      <c r="N30" s="56" t="str">
        <f>IF(F30="","",1)</f>
        <v/>
      </c>
    </row>
    <row r="31" spans="1:16">
      <c r="A31" s="16"/>
      <c r="B31" s="11"/>
      <c r="C31" s="4"/>
      <c r="D31" s="4"/>
      <c r="E31" s="4"/>
      <c r="F31" s="5"/>
      <c r="G31" s="5"/>
      <c r="H31" s="5"/>
      <c r="I31" s="8"/>
      <c r="J31" s="8"/>
      <c r="K31" s="119"/>
      <c r="L31" s="18"/>
    </row>
    <row r="32" spans="1:16">
      <c r="A32" s="16"/>
      <c r="B32" s="11"/>
      <c r="C32" s="4"/>
      <c r="D32" s="4"/>
      <c r="E32" s="4"/>
      <c r="F32" s="5"/>
      <c r="G32" s="5"/>
      <c r="H32" s="5"/>
      <c r="I32" s="8"/>
      <c r="J32" s="8"/>
      <c r="K32" s="119"/>
      <c r="L32" s="18"/>
      <c r="N32" s="56" t="str">
        <f>IF(F32="","",1)</f>
        <v/>
      </c>
    </row>
    <row r="33" spans="1:14">
      <c r="A33" s="16"/>
      <c r="B33" s="11"/>
      <c r="C33" s="4"/>
      <c r="D33" s="4"/>
      <c r="E33" s="4"/>
      <c r="F33" s="5"/>
      <c r="G33" s="5"/>
      <c r="H33" s="5"/>
      <c r="I33" s="8"/>
      <c r="J33" s="8"/>
      <c r="K33" s="119"/>
      <c r="L33" s="18"/>
      <c r="N33" s="56" t="str">
        <f>IF(F33="","",1)</f>
        <v/>
      </c>
    </row>
    <row r="34" spans="1:14">
      <c r="A34" s="16"/>
      <c r="B34" s="11"/>
      <c r="C34" s="4"/>
      <c r="D34" s="4"/>
      <c r="E34" s="4"/>
      <c r="F34" s="5"/>
      <c r="G34" s="5"/>
      <c r="H34" s="5"/>
      <c r="I34" s="8"/>
      <c r="J34" s="8"/>
      <c r="K34" s="119"/>
      <c r="L34" s="18"/>
      <c r="N34" s="56" t="str">
        <f>IF(F34="","",1)</f>
        <v/>
      </c>
    </row>
    <row r="35" spans="1:14">
      <c r="A35" s="16"/>
      <c r="B35" s="11"/>
      <c r="C35" s="4"/>
      <c r="D35" s="4"/>
      <c r="E35" s="4"/>
      <c r="F35" s="5"/>
      <c r="G35" s="5"/>
      <c r="H35" s="5"/>
      <c r="I35" s="8"/>
      <c r="J35" s="8"/>
      <c r="K35" s="119"/>
      <c r="L35" s="18"/>
      <c r="N35" s="56" t="str">
        <f>IF(F35="","",1)</f>
        <v/>
      </c>
    </row>
    <row r="36" spans="1:14">
      <c r="A36" s="16"/>
      <c r="B36" s="11"/>
      <c r="C36" s="4"/>
      <c r="D36" s="4"/>
      <c r="E36" s="4"/>
      <c r="F36" s="5"/>
      <c r="G36" s="5"/>
      <c r="H36" s="5"/>
      <c r="I36" s="8"/>
      <c r="J36" s="8"/>
      <c r="K36" s="119"/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119"/>
      <c r="L37" s="18"/>
    </row>
    <row r="38" spans="1:14">
      <c r="A38" s="16"/>
      <c r="C38" s="5"/>
      <c r="D38" s="5"/>
      <c r="E38" s="5"/>
      <c r="F38" s="5"/>
      <c r="G38" s="5"/>
      <c r="H38" s="5"/>
      <c r="I38" s="6"/>
      <c r="J38" s="6"/>
      <c r="K38" s="119"/>
      <c r="L38" s="18"/>
    </row>
    <row r="39" spans="1:14">
      <c r="A39" s="16"/>
      <c r="C39" s="11"/>
      <c r="D39" s="11"/>
      <c r="E39" s="11"/>
      <c r="F39" s="11"/>
      <c r="G39" s="11"/>
      <c r="H39" s="11"/>
      <c r="I39" s="11"/>
      <c r="J39" s="11"/>
      <c r="K39" s="118"/>
      <c r="L39" s="18"/>
    </row>
    <row r="40" spans="1:14">
      <c r="A40" s="16"/>
      <c r="C40" s="11"/>
      <c r="D40" s="11"/>
      <c r="E40" s="11"/>
      <c r="F40" s="11"/>
      <c r="G40" s="11"/>
      <c r="H40" s="11"/>
      <c r="I40" s="11"/>
      <c r="J40" s="11"/>
      <c r="K40" s="118"/>
      <c r="L40" s="18"/>
    </row>
    <row r="41" spans="1:14">
      <c r="A41" s="16"/>
      <c r="B41" s="67" t="str">
        <f>+Índice!$B$49</f>
        <v>Fuente: Departamento Administrativo Nacional de Estadística, Gran Encuesta Integrada de Hogares (GEIH) Marzo 2012.</v>
      </c>
      <c r="C41" s="11"/>
      <c r="D41" s="11"/>
      <c r="E41" s="11"/>
      <c r="F41" s="11"/>
      <c r="G41" s="11"/>
      <c r="H41" s="11"/>
      <c r="I41" s="11"/>
      <c r="J41" s="11"/>
      <c r="K41" s="118"/>
      <c r="L41" s="18"/>
    </row>
    <row r="42" spans="1:14">
      <c r="A42" s="16"/>
      <c r="B42" s="67" t="s">
        <v>58</v>
      </c>
      <c r="C42" s="11"/>
      <c r="D42" s="11"/>
      <c r="E42" s="11"/>
      <c r="F42" s="11"/>
      <c r="G42" s="11"/>
      <c r="H42" s="11"/>
      <c r="I42" s="11"/>
      <c r="J42" s="11"/>
      <c r="K42" s="118"/>
      <c r="L42" s="18"/>
    </row>
    <row r="43" spans="1:14">
      <c r="A43" s="16"/>
      <c r="B43" s="67" t="s">
        <v>56</v>
      </c>
      <c r="C43" s="11"/>
      <c r="D43" s="11"/>
      <c r="E43" s="11"/>
      <c r="F43" s="11"/>
      <c r="G43" s="11"/>
      <c r="H43" s="11"/>
      <c r="I43" s="11"/>
      <c r="J43" s="11"/>
      <c r="K43" s="118"/>
      <c r="L43" s="18"/>
    </row>
    <row r="44" spans="1:14">
      <c r="A44" s="16"/>
      <c r="B44" s="67" t="s">
        <v>106</v>
      </c>
      <c r="C44" s="11"/>
      <c r="D44" s="11"/>
      <c r="E44" s="11"/>
      <c r="F44" s="11"/>
      <c r="G44" s="11"/>
      <c r="H44" s="11"/>
      <c r="I44" s="11"/>
      <c r="J44" s="11"/>
      <c r="K44" s="118"/>
      <c r="L44" s="18"/>
    </row>
    <row r="45" spans="1:14">
      <c r="A45" s="20"/>
      <c r="B45" s="84" t="s">
        <v>101</v>
      </c>
      <c r="C45" s="21"/>
      <c r="D45" s="21"/>
      <c r="E45" s="21"/>
      <c r="F45" s="21"/>
      <c r="G45" s="21"/>
      <c r="H45" s="21"/>
      <c r="I45" s="21"/>
      <c r="J45" s="21"/>
      <c r="K45" s="120"/>
      <c r="L45" s="22"/>
    </row>
    <row r="46" spans="1:14">
      <c r="B46" s="23"/>
      <c r="C46" s="23"/>
      <c r="D46" s="23"/>
      <c r="E46" s="23"/>
    </row>
    <row r="47" spans="1:14">
      <c r="B47" s="23"/>
      <c r="C47" s="23"/>
      <c r="D47" s="23"/>
      <c r="E47" s="2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 codeName="Hoja45">
    <tabColor rgb="FF53722D"/>
  </sheetPr>
  <dimension ref="A1:P55"/>
  <sheetViews>
    <sheetView zoomScaleNormal="100" zoomScaleSheetLayoutView="100" workbookViewId="0">
      <pane ySplit="11" topLeftCell="A24" activePane="bottomLeft" state="frozen"/>
      <selection activeCell="G19" sqref="G19"/>
      <selection pane="bottomLeft" activeCell="B34" sqref="B34:K34"/>
    </sheetView>
  </sheetViews>
  <sheetFormatPr baseColWidth="10" defaultColWidth="10.85546875" defaultRowHeight="15.75"/>
  <cols>
    <col min="1" max="1" width="1.85546875" style="11" customWidth="1"/>
    <col min="2" max="2" width="16.5703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9" customWidth="1"/>
    <col min="15" max="15" width="10.85546875" style="59" customWidth="1"/>
    <col min="16" max="16" width="10.85546875" style="59"/>
    <col min="17" max="16384" width="10.85546875" style="11"/>
  </cols>
  <sheetData>
    <row r="1" spans="1:16" s="9" customFormat="1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</row>
    <row r="2" spans="1:16" s="9" customFormat="1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</row>
    <row r="3" spans="1:16" s="9" customFormat="1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</row>
    <row r="4" spans="1:16" s="9" customFormat="1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</row>
    <row r="5" spans="1:16" s="9" customFormat="1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</row>
    <row r="6" spans="1:16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</row>
    <row r="7" spans="1:16">
      <c r="A7" s="16"/>
      <c r="B7" s="162"/>
      <c r="C7" s="167" t="s">
        <v>47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6">
      <c r="A8" s="16"/>
      <c r="B8" s="162"/>
      <c r="C8" s="164" t="s">
        <v>166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6">
      <c r="A9" s="16"/>
      <c r="B9" s="10"/>
      <c r="C9" s="68"/>
      <c r="D9" s="68"/>
      <c r="E9" s="68"/>
      <c r="F9" s="68"/>
      <c r="G9" s="68"/>
      <c r="H9" s="68"/>
      <c r="I9" s="10"/>
      <c r="J9" s="10"/>
      <c r="K9" s="10"/>
      <c r="L9" s="18"/>
    </row>
    <row r="10" spans="1:16" ht="15.75" customHeight="1">
      <c r="A10" s="16"/>
      <c r="C10" s="169" t="s">
        <v>1</v>
      </c>
      <c r="D10" s="169"/>
      <c r="E10" s="169"/>
      <c r="F10" s="169"/>
      <c r="G10" s="169"/>
      <c r="H10" s="169"/>
      <c r="I10" s="169"/>
      <c r="J10" s="169"/>
      <c r="K10" s="166" t="s">
        <v>162</v>
      </c>
      <c r="L10" s="18"/>
    </row>
    <row r="11" spans="1:16">
      <c r="A11" s="16"/>
      <c r="C11" s="157">
        <v>2004</v>
      </c>
      <c r="D11" s="161">
        <v>2005</v>
      </c>
      <c r="E11" s="161">
        <v>2006</v>
      </c>
      <c r="F11" s="161">
        <v>2007</v>
      </c>
      <c r="G11" s="161">
        <v>2008</v>
      </c>
      <c r="H11" s="161">
        <v>2009</v>
      </c>
      <c r="I11" s="161">
        <v>2010</v>
      </c>
      <c r="J11" s="161">
        <v>2011</v>
      </c>
      <c r="K11" s="166"/>
      <c r="L11" s="18"/>
      <c r="O11" s="70"/>
    </row>
    <row r="12" spans="1:16" ht="12" customHeight="1">
      <c r="A12" s="16"/>
      <c r="C12" s="115"/>
      <c r="D12" s="115"/>
      <c r="E12" s="115"/>
      <c r="F12" s="115"/>
      <c r="G12" s="115"/>
      <c r="H12" s="115"/>
      <c r="K12" s="118"/>
      <c r="L12" s="18"/>
    </row>
    <row r="13" spans="1:16">
      <c r="A13" s="16"/>
      <c r="B13" s="62" t="str">
        <f>+'[3]Tasas Bogotá'!N519</f>
        <v>Santa Marta</v>
      </c>
      <c r="C13" s="123">
        <f>+'[3]Tasas Bogotá'!O519</f>
        <v>0</v>
      </c>
      <c r="D13" s="123">
        <f>+'[3]Tasas Bogotá'!P519</f>
        <v>0</v>
      </c>
      <c r="E13" s="123">
        <f>+'[3]Tasas Bogotá'!Q519</f>
        <v>0</v>
      </c>
      <c r="F13" s="123">
        <f>+'[3]Tasas Bogotá'!R519</f>
        <v>0</v>
      </c>
      <c r="G13" s="123">
        <f>+'[3]Tasas Bogotá'!S519</f>
        <v>0</v>
      </c>
      <c r="H13" s="123">
        <f>+'[3]Tasas Bogotá'!T519</f>
        <v>0</v>
      </c>
      <c r="I13" s="123">
        <f>+'[3]Tasas Bogotá'!U519</f>
        <v>100</v>
      </c>
      <c r="J13" s="152">
        <f>+'[3]Tasas Bogotá'!V519</f>
        <v>100.00000000000001</v>
      </c>
      <c r="K13" s="145">
        <f>+'[3]Tasas Bogotá'!W519</f>
        <v>1</v>
      </c>
      <c r="L13" s="18"/>
    </row>
    <row r="14" spans="1:16" s="12" customFormat="1">
      <c r="A14" s="85"/>
      <c r="B14" s="62" t="str">
        <f>+'[3]Tasas Bogotá'!N520</f>
        <v>Armenia</v>
      </c>
      <c r="C14" s="123">
        <f>+'[3]Tasas Bogotá'!O520</f>
        <v>0</v>
      </c>
      <c r="D14" s="123">
        <f>+'[3]Tasas Bogotá'!P520</f>
        <v>0</v>
      </c>
      <c r="E14" s="123">
        <f>+'[3]Tasas Bogotá'!Q520</f>
        <v>0</v>
      </c>
      <c r="F14" s="123">
        <f>+'[3]Tasas Bogotá'!R520</f>
        <v>0</v>
      </c>
      <c r="G14" s="123">
        <f>+'[3]Tasas Bogotá'!S520</f>
        <v>0</v>
      </c>
      <c r="H14" s="123">
        <f>+'[3]Tasas Bogotá'!T520</f>
        <v>0</v>
      </c>
      <c r="I14" s="123">
        <f>+'[3]Tasas Bogotá'!U520</f>
        <v>100</v>
      </c>
      <c r="J14" s="152">
        <f>+'[3]Tasas Bogotá'!V520</f>
        <v>100</v>
      </c>
      <c r="K14" s="145">
        <f>+'[3]Tasas Bogotá'!W520</f>
        <v>2</v>
      </c>
      <c r="L14" s="86"/>
      <c r="N14" s="74"/>
      <c r="O14" s="74"/>
      <c r="P14" s="74"/>
    </row>
    <row r="15" spans="1:16">
      <c r="A15" s="16"/>
      <c r="B15" s="62" t="str">
        <f>+'[3]Tasas Bogotá'!N521</f>
        <v>Florencia</v>
      </c>
      <c r="C15" s="123">
        <f>+'[3]Tasas Bogotá'!O521</f>
        <v>0</v>
      </c>
      <c r="D15" s="123">
        <f>+'[3]Tasas Bogotá'!P521</f>
        <v>0</v>
      </c>
      <c r="E15" s="123">
        <f>+'[3]Tasas Bogotá'!Q521</f>
        <v>0</v>
      </c>
      <c r="F15" s="123">
        <f>+'[3]Tasas Bogotá'!R521</f>
        <v>0</v>
      </c>
      <c r="G15" s="123">
        <f>+'[3]Tasas Bogotá'!S521</f>
        <v>0</v>
      </c>
      <c r="H15" s="123">
        <f>+'[3]Tasas Bogotá'!T521</f>
        <v>0</v>
      </c>
      <c r="I15" s="123">
        <f>+'[3]Tasas Bogotá'!U521</f>
        <v>99.999999999999986</v>
      </c>
      <c r="J15" s="152">
        <f>+'[3]Tasas Bogotá'!V521</f>
        <v>100</v>
      </c>
      <c r="K15" s="145">
        <f>+'[3]Tasas Bogotá'!W521</f>
        <v>3</v>
      </c>
      <c r="L15" s="18"/>
    </row>
    <row r="16" spans="1:16">
      <c r="A16" s="16"/>
      <c r="B16" s="62" t="str">
        <f>+'[3]Tasas Bogotá'!N522</f>
        <v>Neiva</v>
      </c>
      <c r="C16" s="123">
        <f>+'[3]Tasas Bogotá'!O522</f>
        <v>0</v>
      </c>
      <c r="D16" s="123">
        <f>+'[3]Tasas Bogotá'!P522</f>
        <v>0</v>
      </c>
      <c r="E16" s="123">
        <f>+'[3]Tasas Bogotá'!Q522</f>
        <v>0</v>
      </c>
      <c r="F16" s="123">
        <f>+'[3]Tasas Bogotá'!R522</f>
        <v>0</v>
      </c>
      <c r="G16" s="123">
        <f>+'[3]Tasas Bogotá'!S522</f>
        <v>0</v>
      </c>
      <c r="H16" s="123">
        <f>+'[3]Tasas Bogotá'!T522</f>
        <v>0</v>
      </c>
      <c r="I16" s="123">
        <f>+'[3]Tasas Bogotá'!U522</f>
        <v>100</v>
      </c>
      <c r="J16" s="152">
        <f>+'[3]Tasas Bogotá'!V522</f>
        <v>100</v>
      </c>
      <c r="K16" s="145">
        <f>+'[3]Tasas Bogotá'!W522</f>
        <v>4</v>
      </c>
      <c r="L16" s="18"/>
    </row>
    <row r="17" spans="1:16">
      <c r="A17" s="16"/>
      <c r="B17" s="62" t="str">
        <f>+'[3]Tasas Bogotá'!N523</f>
        <v>Popayán</v>
      </c>
      <c r="C17" s="123">
        <f>+'[3]Tasas Bogotá'!O523</f>
        <v>0</v>
      </c>
      <c r="D17" s="123">
        <f>+'[3]Tasas Bogotá'!P523</f>
        <v>0</v>
      </c>
      <c r="E17" s="123">
        <f>+'[3]Tasas Bogotá'!Q523</f>
        <v>0</v>
      </c>
      <c r="F17" s="123">
        <f>+'[3]Tasas Bogotá'!R523</f>
        <v>0</v>
      </c>
      <c r="G17" s="123">
        <f>+'[3]Tasas Bogotá'!S523</f>
        <v>0</v>
      </c>
      <c r="H17" s="123">
        <f>+'[3]Tasas Bogotá'!T523</f>
        <v>0</v>
      </c>
      <c r="I17" s="123">
        <f>+'[3]Tasas Bogotá'!U523</f>
        <v>100</v>
      </c>
      <c r="J17" s="152">
        <f>+'[3]Tasas Bogotá'!V523</f>
        <v>100</v>
      </c>
      <c r="K17" s="145">
        <f>+'[3]Tasas Bogotá'!W523</f>
        <v>5</v>
      </c>
      <c r="L17" s="18"/>
    </row>
    <row r="18" spans="1:16">
      <c r="A18" s="16"/>
      <c r="B18" s="62" t="str">
        <f>+'[3]Tasas Bogotá'!N524</f>
        <v>Quibdó</v>
      </c>
      <c r="C18" s="123">
        <f>+'[3]Tasas Bogotá'!O524</f>
        <v>0</v>
      </c>
      <c r="D18" s="123">
        <f>+'[3]Tasas Bogotá'!P524</f>
        <v>0</v>
      </c>
      <c r="E18" s="123">
        <f>+'[3]Tasas Bogotá'!Q524</f>
        <v>0</v>
      </c>
      <c r="F18" s="123">
        <f>+'[3]Tasas Bogotá'!R524</f>
        <v>0</v>
      </c>
      <c r="G18" s="123">
        <f>+'[3]Tasas Bogotá'!S524</f>
        <v>0</v>
      </c>
      <c r="H18" s="123">
        <f>+'[3]Tasas Bogotá'!T524</f>
        <v>0</v>
      </c>
      <c r="I18" s="123">
        <f>+'[3]Tasas Bogotá'!U524</f>
        <v>100</v>
      </c>
      <c r="J18" s="152">
        <f>+'[3]Tasas Bogotá'!V524</f>
        <v>100</v>
      </c>
      <c r="K18" s="145">
        <f>+'[3]Tasas Bogotá'!W524</f>
        <v>6</v>
      </c>
      <c r="L18" s="18"/>
    </row>
    <row r="19" spans="1:16">
      <c r="A19" s="16"/>
      <c r="B19" s="62" t="str">
        <f>+'[3]Tasas Bogotá'!N525</f>
        <v>Sincelejo</v>
      </c>
      <c r="C19" s="123">
        <f>+'[3]Tasas Bogotá'!O525</f>
        <v>0</v>
      </c>
      <c r="D19" s="123">
        <f>+'[3]Tasas Bogotá'!P525</f>
        <v>0</v>
      </c>
      <c r="E19" s="123">
        <f>+'[3]Tasas Bogotá'!Q525</f>
        <v>0</v>
      </c>
      <c r="F19" s="123">
        <f>+'[3]Tasas Bogotá'!R525</f>
        <v>0</v>
      </c>
      <c r="G19" s="123">
        <f>+'[3]Tasas Bogotá'!S525</f>
        <v>0</v>
      </c>
      <c r="H19" s="123">
        <f>+'[3]Tasas Bogotá'!T525</f>
        <v>0</v>
      </c>
      <c r="I19" s="123">
        <f>+'[3]Tasas Bogotá'!U525</f>
        <v>100.00000000000001</v>
      </c>
      <c r="J19" s="152">
        <f>+'[3]Tasas Bogotá'!V525</f>
        <v>100</v>
      </c>
      <c r="K19" s="145">
        <f>+'[3]Tasas Bogotá'!W525</f>
        <v>7</v>
      </c>
      <c r="L19" s="18"/>
    </row>
    <row r="20" spans="1:16">
      <c r="A20" s="16"/>
      <c r="B20" s="62" t="str">
        <f>+'[3]Tasas Bogotá'!N526</f>
        <v>Tunja</v>
      </c>
      <c r="C20" s="123">
        <f>+'[3]Tasas Bogotá'!O526</f>
        <v>0</v>
      </c>
      <c r="D20" s="123">
        <f>+'[3]Tasas Bogotá'!P526</f>
        <v>0</v>
      </c>
      <c r="E20" s="123">
        <f>+'[3]Tasas Bogotá'!Q526</f>
        <v>0</v>
      </c>
      <c r="F20" s="123">
        <f>+'[3]Tasas Bogotá'!R526</f>
        <v>0</v>
      </c>
      <c r="G20" s="123">
        <f>+'[3]Tasas Bogotá'!S526</f>
        <v>0</v>
      </c>
      <c r="H20" s="123">
        <f>+'[3]Tasas Bogotá'!T526</f>
        <v>0</v>
      </c>
      <c r="I20" s="123">
        <f>+'[3]Tasas Bogotá'!U526</f>
        <v>100</v>
      </c>
      <c r="J20" s="152">
        <f>+'[3]Tasas Bogotá'!V526</f>
        <v>100</v>
      </c>
      <c r="K20" s="145">
        <f>+'[3]Tasas Bogotá'!W526</f>
        <v>8</v>
      </c>
      <c r="L20" s="18"/>
    </row>
    <row r="21" spans="1:16">
      <c r="A21" s="16"/>
      <c r="B21" s="62" t="str">
        <f>+'[3]Tasas Bogotá'!N527</f>
        <v>Valledupar</v>
      </c>
      <c r="C21" s="123">
        <f>+'[3]Tasas Bogotá'!O527</f>
        <v>0</v>
      </c>
      <c r="D21" s="123">
        <f>+'[3]Tasas Bogotá'!P527</f>
        <v>0</v>
      </c>
      <c r="E21" s="123">
        <f>+'[3]Tasas Bogotá'!Q527</f>
        <v>0</v>
      </c>
      <c r="F21" s="123">
        <f>+'[3]Tasas Bogotá'!R527</f>
        <v>0</v>
      </c>
      <c r="G21" s="123">
        <f>+'[3]Tasas Bogotá'!S527</f>
        <v>0</v>
      </c>
      <c r="H21" s="123">
        <f>+'[3]Tasas Bogotá'!T527</f>
        <v>0</v>
      </c>
      <c r="I21" s="123">
        <f>+'[3]Tasas Bogotá'!U527</f>
        <v>100</v>
      </c>
      <c r="J21" s="152">
        <f>+'[3]Tasas Bogotá'!V527</f>
        <v>100</v>
      </c>
      <c r="K21" s="145">
        <f>+'[3]Tasas Bogotá'!W527</f>
        <v>9</v>
      </c>
      <c r="L21" s="18"/>
    </row>
    <row r="22" spans="1:16" s="12" customFormat="1">
      <c r="A22" s="85"/>
      <c r="B22" s="62" t="str">
        <f>+'[3]Tasas Bogotá'!N528</f>
        <v>Riohacha</v>
      </c>
      <c r="C22" s="123">
        <f>+'[3]Tasas Bogotá'!O528</f>
        <v>0</v>
      </c>
      <c r="D22" s="123">
        <f>+'[3]Tasas Bogotá'!P528</f>
        <v>0</v>
      </c>
      <c r="E22" s="123">
        <f>+'[3]Tasas Bogotá'!Q528</f>
        <v>0</v>
      </c>
      <c r="F22" s="123">
        <f>+'[3]Tasas Bogotá'!R528</f>
        <v>0</v>
      </c>
      <c r="G22" s="123">
        <f>+'[3]Tasas Bogotá'!S528</f>
        <v>0</v>
      </c>
      <c r="H22" s="123">
        <f>+'[3]Tasas Bogotá'!T528</f>
        <v>0</v>
      </c>
      <c r="I22" s="123">
        <f>+'[3]Tasas Bogotá'!U528</f>
        <v>100</v>
      </c>
      <c r="J22" s="152">
        <f>+'[3]Tasas Bogotá'!V528</f>
        <v>100</v>
      </c>
      <c r="K22" s="145">
        <f>+'[3]Tasas Bogotá'!W528</f>
        <v>10</v>
      </c>
      <c r="L22" s="86"/>
      <c r="N22" s="74"/>
      <c r="O22" s="74"/>
      <c r="P22" s="74"/>
    </row>
    <row r="23" spans="1:16">
      <c r="A23" s="16"/>
      <c r="B23" s="62" t="str">
        <f>+'[3]Tasas Bogotá'!N529</f>
        <v>San Andrés</v>
      </c>
      <c r="C23" s="123">
        <f>+'[3]Tasas Bogotá'!O529</f>
        <v>0</v>
      </c>
      <c r="D23" s="123">
        <f>+'[3]Tasas Bogotá'!P529</f>
        <v>0</v>
      </c>
      <c r="E23" s="123">
        <f>+'[3]Tasas Bogotá'!Q529</f>
        <v>0</v>
      </c>
      <c r="F23" s="123">
        <f>+'[3]Tasas Bogotá'!R529</f>
        <v>0</v>
      </c>
      <c r="G23" s="123">
        <f>+'[3]Tasas Bogotá'!S529</f>
        <v>0</v>
      </c>
      <c r="H23" s="123">
        <f>+'[3]Tasas Bogotá'!T529</f>
        <v>0</v>
      </c>
      <c r="I23" s="123">
        <f>+'[3]Tasas Bogotá'!U529</f>
        <v>100.00000000000001</v>
      </c>
      <c r="J23" s="152">
        <f>+'[3]Tasas Bogotá'!V529</f>
        <v>100</v>
      </c>
      <c r="K23" s="145">
        <f>+'[3]Tasas Bogotá'!W529</f>
        <v>11</v>
      </c>
      <c r="L23" s="18"/>
      <c r="O23" s="75"/>
    </row>
    <row r="24" spans="1:16">
      <c r="A24" s="16"/>
      <c r="B24" s="62" t="str">
        <f>+'[3]Tasas Bogotá'!N530</f>
        <v>Cartagena</v>
      </c>
      <c r="C24" s="123">
        <f>+'[3]Tasas Bogotá'!O530</f>
        <v>66.484908754224662</v>
      </c>
      <c r="D24" s="123">
        <f>+'[3]Tasas Bogotá'!P530</f>
        <v>63.214260522164764</v>
      </c>
      <c r="E24" s="123">
        <f>+'[3]Tasas Bogotá'!Q530</f>
        <v>60.833511214325554</v>
      </c>
      <c r="F24" s="123">
        <f>+'[3]Tasas Bogotá'!R530</f>
        <v>58.710990947812704</v>
      </c>
      <c r="G24" s="123">
        <f>+'[3]Tasas Bogotá'!S530</f>
        <v>60.174611261608291</v>
      </c>
      <c r="H24" s="123">
        <f>+'[3]Tasas Bogotá'!T530</f>
        <v>59.674525577968502</v>
      </c>
      <c r="I24" s="123">
        <f>+'[3]Tasas Bogotá'!U530</f>
        <v>65.66933785982566</v>
      </c>
      <c r="J24" s="152">
        <f>+'[3]Tasas Bogotá'!V530</f>
        <v>65.260877505325055</v>
      </c>
      <c r="K24" s="145">
        <f>+'[3]Tasas Bogotá'!W530</f>
        <v>12</v>
      </c>
      <c r="L24" s="18"/>
      <c r="O24" s="75"/>
    </row>
    <row r="25" spans="1:16">
      <c r="A25" s="16"/>
      <c r="B25" s="125" t="str">
        <f>+'[3]Tasas Bogotá'!N531</f>
        <v>Colombia</v>
      </c>
      <c r="C25" s="124">
        <f>+'[3]Tasas Bogotá'!O531</f>
        <v>59.532299308373851</v>
      </c>
      <c r="D25" s="124">
        <f>+'[3]Tasas Bogotá'!P531</f>
        <v>57.288879900846162</v>
      </c>
      <c r="E25" s="124">
        <f>+'[3]Tasas Bogotá'!Q531</f>
        <v>55.761406788026569</v>
      </c>
      <c r="F25" s="124">
        <f>+'[3]Tasas Bogotá'!R531</f>
        <v>56.329319367567841</v>
      </c>
      <c r="G25" s="124">
        <f>+'[3]Tasas Bogotá'!S531</f>
        <v>59.861462119952179</v>
      </c>
      <c r="H25" s="124">
        <f>+'[3]Tasas Bogotá'!T531</f>
        <v>61.458481783589953</v>
      </c>
      <c r="I25" s="124">
        <f>+'[3]Tasas Bogotá'!U531</f>
        <v>62.287424423053857</v>
      </c>
      <c r="J25" s="144">
        <f>+'[3]Tasas Bogotá'!V531</f>
        <v>62.654825277441105</v>
      </c>
      <c r="K25" s="145" t="str">
        <f>+'[3]Tasas Bogotá'!W531</f>
        <v/>
      </c>
      <c r="L25" s="18"/>
    </row>
    <row r="26" spans="1:16">
      <c r="A26" s="16"/>
      <c r="B26" s="62" t="str">
        <f>+'[3]Tasas Bogotá'!N532</f>
        <v>Cúcuta</v>
      </c>
      <c r="C26" s="123">
        <f>+'[3]Tasas Bogotá'!O532</f>
        <v>56.024647545642324</v>
      </c>
      <c r="D26" s="123">
        <f>+'[3]Tasas Bogotá'!P532</f>
        <v>54.307779418718013</v>
      </c>
      <c r="E26" s="123">
        <f>+'[3]Tasas Bogotá'!Q532</f>
        <v>50.060945563940969</v>
      </c>
      <c r="F26" s="123">
        <f>+'[3]Tasas Bogotá'!R532</f>
        <v>61.04851421565764</v>
      </c>
      <c r="G26" s="123">
        <f>+'[3]Tasas Bogotá'!S532</f>
        <v>69.837920763070514</v>
      </c>
      <c r="H26" s="123">
        <f>+'[3]Tasas Bogotá'!T532</f>
        <v>57.685594679979971</v>
      </c>
      <c r="I26" s="123">
        <f>+'[3]Tasas Bogotá'!U532</f>
        <v>57.6693740312488</v>
      </c>
      <c r="J26" s="152">
        <f>+'[3]Tasas Bogotá'!V532</f>
        <v>62.392755050473561</v>
      </c>
      <c r="K26" s="145">
        <f>+'[3]Tasas Bogotá'!W532</f>
        <v>13</v>
      </c>
      <c r="L26" s="18"/>
    </row>
    <row r="27" spans="1:16">
      <c r="A27" s="16"/>
      <c r="B27" s="62" t="str">
        <f>+'[3]Tasas Bogotá'!N533</f>
        <v>Montería</v>
      </c>
      <c r="C27" s="123">
        <f>+'[3]Tasas Bogotá'!O533</f>
        <v>64.449613896956592</v>
      </c>
      <c r="D27" s="123">
        <f>+'[3]Tasas Bogotá'!P533</f>
        <v>61.042177744554053</v>
      </c>
      <c r="E27" s="123">
        <f>+'[3]Tasas Bogotá'!Q533</f>
        <v>58.143607221303185</v>
      </c>
      <c r="F27" s="123">
        <f>+'[3]Tasas Bogotá'!R533</f>
        <v>59.390429024595669</v>
      </c>
      <c r="G27" s="123">
        <f>+'[3]Tasas Bogotá'!S533</f>
        <v>61.762488535469203</v>
      </c>
      <c r="H27" s="123">
        <f>+'[3]Tasas Bogotá'!T533</f>
        <v>65.222429558199138</v>
      </c>
      <c r="I27" s="123">
        <f>+'[3]Tasas Bogotá'!U533</f>
        <v>63.648065210633568</v>
      </c>
      <c r="J27" s="152">
        <f>+'[3]Tasas Bogotá'!V533</f>
        <v>62.352305230182516</v>
      </c>
      <c r="K27" s="145">
        <f>+'[3]Tasas Bogotá'!W533</f>
        <v>14</v>
      </c>
      <c r="L27" s="18"/>
    </row>
    <row r="28" spans="1:16">
      <c r="A28" s="16"/>
      <c r="B28" s="62" t="str">
        <f>+'[3]Tasas Bogotá'!N534</f>
        <v>Bucaramanga</v>
      </c>
      <c r="C28" s="123">
        <f>+'[3]Tasas Bogotá'!O534</f>
        <v>49.846840400021406</v>
      </c>
      <c r="D28" s="123">
        <f>+'[3]Tasas Bogotá'!P534</f>
        <v>47.342304572092793</v>
      </c>
      <c r="E28" s="123">
        <f>+'[3]Tasas Bogotá'!Q534</f>
        <v>43.946691342806545</v>
      </c>
      <c r="F28" s="123">
        <f>+'[3]Tasas Bogotá'!R534</f>
        <v>52.520097837426952</v>
      </c>
      <c r="G28" s="123">
        <f>+'[3]Tasas Bogotá'!S534</f>
        <v>49.403037943033361</v>
      </c>
      <c r="H28" s="123">
        <f>+'[3]Tasas Bogotá'!T534</f>
        <v>57.03805648955835</v>
      </c>
      <c r="I28" s="123">
        <f>+'[3]Tasas Bogotá'!U534</f>
        <v>60.547684280368856</v>
      </c>
      <c r="J28" s="152">
        <f>+'[3]Tasas Bogotá'!V534</f>
        <v>60.698329177644247</v>
      </c>
      <c r="K28" s="145">
        <f>+'[3]Tasas Bogotá'!W534</f>
        <v>15</v>
      </c>
      <c r="L28" s="18"/>
    </row>
    <row r="29" spans="1:16">
      <c r="A29" s="16"/>
      <c r="B29" s="62" t="str">
        <f>+'[3]Tasas Bogotá'!N535</f>
        <v>Barranquilla</v>
      </c>
      <c r="C29" s="123">
        <f>+'[3]Tasas Bogotá'!O535</f>
        <v>58.448246099110236</v>
      </c>
      <c r="D29" s="123">
        <f>+'[3]Tasas Bogotá'!P535</f>
        <v>59.293539241350267</v>
      </c>
      <c r="E29" s="123">
        <f>+'[3]Tasas Bogotá'!Q535</f>
        <v>60.705558340205123</v>
      </c>
      <c r="F29" s="123">
        <f>+'[3]Tasas Bogotá'!R535</f>
        <v>59.758080155805779</v>
      </c>
      <c r="G29" s="123">
        <f>+'[3]Tasas Bogotá'!S535</f>
        <v>57.708118980389123</v>
      </c>
      <c r="H29" s="123">
        <f>+'[3]Tasas Bogotá'!T535</f>
        <v>59.910872882127883</v>
      </c>
      <c r="I29" s="123">
        <f>+'[3]Tasas Bogotá'!U535</f>
        <v>58.245945728734249</v>
      </c>
      <c r="J29" s="152">
        <f>+'[3]Tasas Bogotá'!V535</f>
        <v>58.959134915562203</v>
      </c>
      <c r="K29" s="145">
        <f>+'[3]Tasas Bogotá'!W535</f>
        <v>16</v>
      </c>
      <c r="L29" s="18"/>
    </row>
    <row r="30" spans="1:16">
      <c r="A30" s="16"/>
      <c r="B30" s="62" t="str">
        <f>+'[3]Tasas Bogotá'!N536</f>
        <v>Pasto</v>
      </c>
      <c r="C30" s="123">
        <f>+'[3]Tasas Bogotá'!O536</f>
        <v>56.654930287928018</v>
      </c>
      <c r="D30" s="123">
        <f>+'[3]Tasas Bogotá'!P536</f>
        <v>54.965881150371587</v>
      </c>
      <c r="E30" s="123">
        <f>+'[3]Tasas Bogotá'!Q536</f>
        <v>52.127138406066912</v>
      </c>
      <c r="F30" s="123">
        <f>+'[3]Tasas Bogotá'!R536</f>
        <v>54.032499738654707</v>
      </c>
      <c r="G30" s="123">
        <f>+'[3]Tasas Bogotá'!S536</f>
        <v>54.447344620589796</v>
      </c>
      <c r="H30" s="123">
        <f>+'[3]Tasas Bogotá'!T536</f>
        <v>58.066776670032446</v>
      </c>
      <c r="I30" s="123">
        <f>+'[3]Tasas Bogotá'!U536</f>
        <v>55.59582937894578</v>
      </c>
      <c r="J30" s="152">
        <f>+'[3]Tasas Bogotá'!V536</f>
        <v>57.382362628902662</v>
      </c>
      <c r="K30" s="145">
        <f>+'[3]Tasas Bogotá'!W536</f>
        <v>17</v>
      </c>
      <c r="L30" s="18"/>
    </row>
    <row r="31" spans="1:16">
      <c r="A31" s="16"/>
      <c r="B31" s="62" t="str">
        <f>+'[3]Tasas Bogotá'!N537</f>
        <v>Villavicencio</v>
      </c>
      <c r="C31" s="123">
        <f>+'[3]Tasas Bogotá'!O537</f>
        <v>59.234637384018995</v>
      </c>
      <c r="D31" s="123">
        <f>+'[3]Tasas Bogotá'!P537</f>
        <v>59.543404977352402</v>
      </c>
      <c r="E31" s="123">
        <f>+'[3]Tasas Bogotá'!Q537</f>
        <v>54.580705059938289</v>
      </c>
      <c r="F31" s="123">
        <f>+'[3]Tasas Bogotá'!R537</f>
        <v>54.188194801994577</v>
      </c>
      <c r="G31" s="123">
        <f>+'[3]Tasas Bogotá'!S537</f>
        <v>57.458818218682346</v>
      </c>
      <c r="H31" s="123">
        <f>+'[3]Tasas Bogotá'!T537</f>
        <v>58.141321457159286</v>
      </c>
      <c r="I31" s="123">
        <f>+'[3]Tasas Bogotá'!U537</f>
        <v>59.583779792070899</v>
      </c>
      <c r="J31" s="152">
        <f>+'[3]Tasas Bogotá'!V537</f>
        <v>56.988967119358797</v>
      </c>
      <c r="K31" s="145">
        <f>+'[3]Tasas Bogotá'!W537</f>
        <v>18</v>
      </c>
      <c r="L31" s="18"/>
    </row>
    <row r="32" spans="1:16">
      <c r="A32" s="16"/>
      <c r="B32" s="62" t="str">
        <f>+'[3]Tasas Bogotá'!N538</f>
        <v>Ibagué</v>
      </c>
      <c r="C32" s="123">
        <f>+'[3]Tasas Bogotá'!O538</f>
        <v>54.786254496652418</v>
      </c>
      <c r="D32" s="123">
        <f>+'[3]Tasas Bogotá'!P538</f>
        <v>52.499873496719353</v>
      </c>
      <c r="E32" s="123">
        <f>+'[3]Tasas Bogotá'!Q538</f>
        <v>51.155456056330053</v>
      </c>
      <c r="F32" s="123">
        <f>+'[3]Tasas Bogotá'!R538</f>
        <v>52.223421134263141</v>
      </c>
      <c r="G32" s="123">
        <f>+'[3]Tasas Bogotá'!S538</f>
        <v>53.390637996747316</v>
      </c>
      <c r="H32" s="123">
        <f>+'[3]Tasas Bogotá'!T538</f>
        <v>55.993283660405083</v>
      </c>
      <c r="I32" s="123">
        <f>+'[3]Tasas Bogotá'!U538</f>
        <v>53.43982252491859</v>
      </c>
      <c r="J32" s="152">
        <f>+'[3]Tasas Bogotá'!V538</f>
        <v>55.082427577731487</v>
      </c>
      <c r="K32" s="145">
        <f>+'[3]Tasas Bogotá'!W538</f>
        <v>19</v>
      </c>
      <c r="L32" s="18"/>
    </row>
    <row r="33" spans="1:14">
      <c r="A33" s="16"/>
      <c r="B33" s="62" t="str">
        <f>+'[3]Tasas Bogotá'!N539</f>
        <v>Cali</v>
      </c>
      <c r="C33" s="123">
        <f>+'[3]Tasas Bogotá'!O539</f>
        <v>47.934875517264764</v>
      </c>
      <c r="D33" s="123">
        <f>+'[3]Tasas Bogotá'!P539</f>
        <v>47.409228953931596</v>
      </c>
      <c r="E33" s="123">
        <f>+'[3]Tasas Bogotá'!Q539</f>
        <v>44.827370321461963</v>
      </c>
      <c r="F33" s="123">
        <f>+'[3]Tasas Bogotá'!R539</f>
        <v>48.774962399929215</v>
      </c>
      <c r="G33" s="123">
        <f>+'[3]Tasas Bogotá'!S539</f>
        <v>53.46854000514908</v>
      </c>
      <c r="H33" s="123">
        <f>+'[3]Tasas Bogotá'!T539</f>
        <v>54.542050390024407</v>
      </c>
      <c r="I33" s="123">
        <f>+'[3]Tasas Bogotá'!U539</f>
        <v>53.918727223624117</v>
      </c>
      <c r="J33" s="152">
        <f>+'[3]Tasas Bogotá'!V539</f>
        <v>50.379076897033734</v>
      </c>
      <c r="K33" s="145">
        <f>+'[3]Tasas Bogotá'!W539</f>
        <v>20</v>
      </c>
      <c r="L33" s="18"/>
    </row>
    <row r="34" spans="1:14">
      <c r="A34" s="16"/>
      <c r="B34" s="62" t="str">
        <f>+'[3]Tasas Bogotá'!N540</f>
        <v>Pereira</v>
      </c>
      <c r="C34" s="123">
        <f>+'[3]Tasas Bogotá'!O540</f>
        <v>43.649635643926892</v>
      </c>
      <c r="D34" s="123">
        <f>+'[3]Tasas Bogotá'!P540</f>
        <v>45.236728130674408</v>
      </c>
      <c r="E34" s="123">
        <f>+'[3]Tasas Bogotá'!Q540</f>
        <v>41.121307541499348</v>
      </c>
      <c r="F34" s="123">
        <f>+'[3]Tasas Bogotá'!R540</f>
        <v>41.627884694352431</v>
      </c>
      <c r="G34" s="123">
        <f>+'[3]Tasas Bogotá'!S540</f>
        <v>45.166298457550745</v>
      </c>
      <c r="H34" s="123">
        <f>+'[3]Tasas Bogotá'!T540</f>
        <v>46.442800305960169</v>
      </c>
      <c r="I34" s="123">
        <f>+'[3]Tasas Bogotá'!U540</f>
        <v>46.91031908228512</v>
      </c>
      <c r="J34" s="152">
        <f>+'[3]Tasas Bogotá'!V540</f>
        <v>49.272676876986679</v>
      </c>
      <c r="K34" s="145">
        <f>+'[3]Tasas Bogotá'!W540</f>
        <v>21</v>
      </c>
      <c r="L34" s="18"/>
    </row>
    <row r="35" spans="1:14">
      <c r="A35" s="16"/>
      <c r="B35" s="125" t="str">
        <f>+'[3]Tasas Bogotá'!N541</f>
        <v>Bogotá</v>
      </c>
      <c r="C35" s="144">
        <f>+'[3]Tasas Bogotá'!O541</f>
        <v>41.742906040220319</v>
      </c>
      <c r="D35" s="144">
        <f>+'[3]Tasas Bogotá'!P541</f>
        <v>40.265515918390335</v>
      </c>
      <c r="E35" s="144">
        <f>+'[3]Tasas Bogotá'!Q541</f>
        <v>38.549714373331966</v>
      </c>
      <c r="F35" s="144">
        <f>+'[3]Tasas Bogotá'!R541</f>
        <v>39.795540664778663</v>
      </c>
      <c r="G35" s="144">
        <f>+'[3]Tasas Bogotá'!S541</f>
        <v>45.52401226491407</v>
      </c>
      <c r="H35" s="144">
        <f>+'[3]Tasas Bogotá'!T541</f>
        <v>44.81416618391961</v>
      </c>
      <c r="I35" s="144">
        <f>+'[3]Tasas Bogotá'!U541</f>
        <v>46.12699570106254</v>
      </c>
      <c r="J35" s="144">
        <f>+'[3]Tasas Bogotá'!V541</f>
        <v>47.907927607369686</v>
      </c>
      <c r="K35" s="117">
        <f>+'[3]Tasas Bogotá'!W541</f>
        <v>22</v>
      </c>
      <c r="L35" s="18"/>
    </row>
    <row r="36" spans="1:14">
      <c r="A36" s="16"/>
      <c r="B36" s="62" t="str">
        <f>+'[3]Tasas Bogotá'!N542</f>
        <v>Medellín</v>
      </c>
      <c r="C36" s="123">
        <f>+'[3]Tasas Bogotá'!O542</f>
        <v>42.522295915122676</v>
      </c>
      <c r="D36" s="123">
        <f>+'[3]Tasas Bogotá'!P542</f>
        <v>40.252623043639339</v>
      </c>
      <c r="E36" s="123">
        <f>+'[3]Tasas Bogotá'!Q542</f>
        <v>37.56140334165989</v>
      </c>
      <c r="F36" s="123">
        <f>+'[3]Tasas Bogotá'!R542</f>
        <v>41.463122377679248</v>
      </c>
      <c r="G36" s="123">
        <f>+'[3]Tasas Bogotá'!S542</f>
        <v>45.329864784822789</v>
      </c>
      <c r="H36" s="123">
        <f>+'[3]Tasas Bogotá'!T542</f>
        <v>43.133831557513744</v>
      </c>
      <c r="I36" s="123">
        <f>+'[3]Tasas Bogotá'!U542</f>
        <v>45.598523350423498</v>
      </c>
      <c r="J36" s="152">
        <f>+'[3]Tasas Bogotá'!V542</f>
        <v>42.336225729654593</v>
      </c>
      <c r="K36" s="145">
        <f>+'[3]Tasas Bogotá'!W542</f>
        <v>23</v>
      </c>
      <c r="L36" s="18"/>
    </row>
    <row r="37" spans="1:14">
      <c r="A37" s="16"/>
      <c r="B37" s="62" t="str">
        <f>+'[3]Tasas Bogotá'!N543</f>
        <v>Manizales</v>
      </c>
      <c r="C37" s="123">
        <f>+'[3]Tasas Bogotá'!O543</f>
        <v>44.465644745172874</v>
      </c>
      <c r="D37" s="123">
        <f>+'[3]Tasas Bogotá'!P543</f>
        <v>43.568731134662279</v>
      </c>
      <c r="E37" s="123">
        <f>+'[3]Tasas Bogotá'!Q543</f>
        <v>41.303113130524302</v>
      </c>
      <c r="F37" s="123">
        <f>+'[3]Tasas Bogotá'!R543</f>
        <v>44.924683990912321</v>
      </c>
      <c r="G37" s="123">
        <f>+'[3]Tasas Bogotá'!S543</f>
        <v>39.190482433141064</v>
      </c>
      <c r="H37" s="123">
        <f>+'[3]Tasas Bogotá'!T543</f>
        <v>44.547185707052797</v>
      </c>
      <c r="I37" s="123">
        <f>+'[3]Tasas Bogotá'!U543</f>
        <v>41.204661645192452</v>
      </c>
      <c r="J37" s="152">
        <f>+'[3]Tasas Bogotá'!V543</f>
        <v>41.192760745768005</v>
      </c>
      <c r="K37" s="145">
        <f>+'[3]Tasas Bogotá'!W543</f>
        <v>24</v>
      </c>
      <c r="L37" s="18"/>
    </row>
    <row r="38" spans="1:14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  <c r="N38" s="59" t="str">
        <f>IF(F38="","",1)</f>
        <v/>
      </c>
    </row>
    <row r="39" spans="1:14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4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  <c r="N41" s="59" t="str">
        <f>IF(F41="","",1)</f>
        <v/>
      </c>
    </row>
    <row r="42" spans="1:14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  <c r="N42" s="59" t="str">
        <f>IF(F42="","",1)</f>
        <v/>
      </c>
    </row>
    <row r="43" spans="1:14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  <c r="N43" s="59" t="str">
        <f>IF(F43="","",1)</f>
        <v/>
      </c>
    </row>
    <row r="44" spans="1:14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4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  <c r="N45" s="59" t="str">
        <f>IF(F45="","",1)</f>
        <v/>
      </c>
    </row>
    <row r="46" spans="1:14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  <c r="N46" s="59" t="str">
        <f>IF(F46="","",1)</f>
        <v/>
      </c>
    </row>
    <row r="47" spans="1:14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  <c r="N47" s="59" t="str">
        <f>IF(F47="","",1)</f>
        <v/>
      </c>
    </row>
    <row r="48" spans="1:14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  <c r="N48" s="59" t="str">
        <f>IF(F48="","",1)</f>
        <v/>
      </c>
    </row>
    <row r="49" spans="1:12">
      <c r="A49" s="16"/>
      <c r="B49" s="67" t="str">
        <f>+Índice!$B$49</f>
        <v>Fuente: Departamento Administrativo Nacional de Estadística, Gran Encuesta Integrada de Hogares (GEIH) Marzo 2012.</v>
      </c>
      <c r="L49" s="18"/>
    </row>
    <row r="50" spans="1:12">
      <c r="A50" s="16"/>
      <c r="B50" s="67" t="s">
        <v>58</v>
      </c>
      <c r="L50" s="18"/>
    </row>
    <row r="51" spans="1:12">
      <c r="A51" s="16"/>
      <c r="B51" s="67" t="s">
        <v>56</v>
      </c>
      <c r="L51" s="18"/>
    </row>
    <row r="52" spans="1:12">
      <c r="A52" s="16"/>
      <c r="B52" s="67" t="s">
        <v>106</v>
      </c>
      <c r="L52" s="18"/>
    </row>
    <row r="53" spans="1:12">
      <c r="A53" s="20"/>
      <c r="B53" s="84" t="s">
        <v>101</v>
      </c>
      <c r="C53" s="21"/>
      <c r="D53" s="21"/>
      <c r="E53" s="21"/>
      <c r="F53" s="21"/>
      <c r="G53" s="21"/>
      <c r="H53" s="21"/>
      <c r="I53" s="21"/>
      <c r="J53" s="21"/>
      <c r="K53" s="21"/>
      <c r="L53" s="22"/>
    </row>
    <row r="54" spans="1:12">
      <c r="B54" s="60"/>
      <c r="C54" s="60"/>
      <c r="D54" s="60"/>
      <c r="E54" s="60"/>
    </row>
    <row r="55" spans="1:12">
      <c r="B55" s="60"/>
      <c r="C55" s="60"/>
      <c r="D55" s="60"/>
      <c r="E55" s="60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14"/>
      <c r="H1" s="158"/>
      <c r="I1" s="158"/>
      <c r="J1" s="158"/>
      <c r="K1" s="160"/>
      <c r="L1" s="11"/>
      <c r="M1" s="11"/>
    </row>
    <row r="2" spans="1:22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60"/>
      <c r="L2" s="11"/>
      <c r="M2" s="11"/>
    </row>
    <row r="3" spans="1:22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60"/>
      <c r="L3" s="11"/>
      <c r="M3" s="11"/>
    </row>
    <row r="4" spans="1:22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60"/>
      <c r="L4" s="11"/>
      <c r="M4" s="11"/>
    </row>
    <row r="5" spans="1:22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60"/>
      <c r="L5" s="11"/>
      <c r="M5" s="11"/>
    </row>
    <row r="6" spans="1:22">
      <c r="A6" s="16"/>
      <c r="B6" s="162"/>
      <c r="C6" s="162"/>
      <c r="D6" s="162"/>
      <c r="E6" s="162"/>
      <c r="F6" s="162"/>
      <c r="G6" s="162"/>
      <c r="H6" s="130"/>
      <c r="I6" s="10"/>
      <c r="J6" s="18"/>
    </row>
    <row r="7" spans="1:22">
      <c r="A7" s="16"/>
      <c r="B7" s="164" t="s">
        <v>134</v>
      </c>
      <c r="C7" s="164"/>
      <c r="D7" s="164"/>
      <c r="E7" s="164"/>
      <c r="F7" s="164"/>
      <c r="G7" s="164"/>
      <c r="H7" s="164"/>
      <c r="I7" s="164"/>
      <c r="J7" s="18"/>
    </row>
    <row r="8" spans="1:22">
      <c r="A8" s="16"/>
      <c r="B8" s="164" t="s">
        <v>169</v>
      </c>
      <c r="C8" s="164"/>
      <c r="D8" s="164"/>
      <c r="E8" s="164"/>
      <c r="F8" s="164"/>
      <c r="G8" s="164"/>
      <c r="H8" s="164"/>
      <c r="I8" s="164"/>
      <c r="J8" s="18"/>
    </row>
    <row r="9" spans="1:22">
      <c r="A9" s="16"/>
      <c r="B9" s="10"/>
      <c r="C9" s="109"/>
      <c r="D9" s="10"/>
      <c r="E9" s="10"/>
      <c r="F9" s="130"/>
      <c r="G9" s="130"/>
      <c r="H9" s="130"/>
      <c r="I9" s="10"/>
      <c r="J9" s="18"/>
    </row>
    <row r="10" spans="1:22" ht="15.75" customHeight="1">
      <c r="A10" s="16"/>
      <c r="B10" s="11"/>
      <c r="C10" s="165" t="s">
        <v>1</v>
      </c>
      <c r="D10" s="165"/>
      <c r="E10" s="165"/>
      <c r="F10" s="165"/>
      <c r="G10" s="166" t="s">
        <v>163</v>
      </c>
      <c r="H10" s="166"/>
      <c r="I10" s="166" t="s">
        <v>109</v>
      </c>
      <c r="J10" s="18"/>
    </row>
    <row r="11" spans="1:22" ht="15.75" customHeight="1">
      <c r="A11" s="16"/>
      <c r="B11" s="11"/>
      <c r="C11" s="157">
        <v>2008</v>
      </c>
      <c r="D11" s="161">
        <v>2009</v>
      </c>
      <c r="E11" s="161">
        <v>2010</v>
      </c>
      <c r="F11" s="161">
        <v>2011</v>
      </c>
      <c r="G11" s="151" t="s">
        <v>59</v>
      </c>
      <c r="H11" s="151" t="s">
        <v>60</v>
      </c>
      <c r="I11" s="166"/>
      <c r="J11" s="18"/>
      <c r="M11" s="2"/>
    </row>
    <row r="12" spans="1:22" ht="12" customHeight="1">
      <c r="A12" s="16"/>
      <c r="B12" s="11"/>
      <c r="C12" s="109"/>
      <c r="D12" s="109"/>
      <c r="E12" s="109"/>
      <c r="F12" s="109"/>
      <c r="G12" s="129"/>
      <c r="H12" s="129"/>
      <c r="I12" s="129"/>
      <c r="J12" s="18"/>
    </row>
    <row r="13" spans="1:22">
      <c r="A13" s="16"/>
      <c r="B13" s="110" t="s">
        <v>72</v>
      </c>
      <c r="C13" s="27">
        <f>+'[3]Resumen Bogotá'!I33</f>
        <v>6.3260000000000005</v>
      </c>
      <c r="D13" s="27">
        <f>+'[3]Resumen Bogotá'!J33</f>
        <v>1.3596666666666666</v>
      </c>
      <c r="E13" s="27">
        <f>+'[3]Resumen Bogotá'!K33</f>
        <v>0</v>
      </c>
      <c r="F13" s="34">
        <f>+'[3]Resumen Bogotá'!L33</f>
        <v>0</v>
      </c>
      <c r="G13" s="28" t="str">
        <f>IF(OR(OR(F13=0,E13=0),F13=""),"",(F13/E13-1)*100)</f>
        <v/>
      </c>
      <c r="H13" s="26">
        <f>F13-E13</f>
        <v>0</v>
      </c>
      <c r="I13" s="28" t="str">
        <f>IF(F13=0,"",F13/$L$13*100)</f>
        <v/>
      </c>
      <c r="J13" s="18"/>
      <c r="K13" s="136" t="s">
        <v>98</v>
      </c>
      <c r="L13" s="79">
        <f>SUM(F13:F23)</f>
        <v>3838.6250000000005</v>
      </c>
      <c r="M13" s="148">
        <f>F13/'Población económicamente activa'!$G$15</f>
        <v>0</v>
      </c>
      <c r="N13" s="147"/>
      <c r="O13" s="96"/>
      <c r="P13" s="96"/>
      <c r="Q13" s="96"/>
      <c r="R13" s="96"/>
      <c r="S13" s="96"/>
      <c r="T13" s="96"/>
      <c r="U13" s="96"/>
      <c r="V13" s="96"/>
    </row>
    <row r="14" spans="1:22">
      <c r="A14" s="16"/>
      <c r="B14" s="110" t="s">
        <v>86</v>
      </c>
      <c r="C14" s="27">
        <f>+'[3]Resumen Bogotá'!I34</f>
        <v>27.639333333333337</v>
      </c>
      <c r="D14" s="27">
        <f>+'[3]Resumen Bogotá'!J34</f>
        <v>21.938999999999997</v>
      </c>
      <c r="E14" s="27">
        <f>+'[3]Resumen Bogotá'!K34</f>
        <v>13.455999999999998</v>
      </c>
      <c r="F14" s="34">
        <f>+'[3]Resumen Bogotá'!L34</f>
        <v>25.87</v>
      </c>
      <c r="G14" s="28">
        <f>IF(OR(OR(F14=0,E14=0),F14=""),"",(F14/E14-1)*100)</f>
        <v>92.256242568371022</v>
      </c>
      <c r="H14" s="26">
        <f>F14-E14</f>
        <v>12.414000000000003</v>
      </c>
      <c r="I14" s="28">
        <f t="shared" ref="I14:I23" si="0">IF(F14=0,"",F14/$L$13*100)</f>
        <v>0.67393923605457684</v>
      </c>
      <c r="J14" s="18"/>
      <c r="K14" s="110"/>
      <c r="L14" s="23"/>
      <c r="M14" s="148">
        <f>F14/'Población económicamente activa'!$G$15</f>
        <v>5.9231026953513455E-3</v>
      </c>
      <c r="N14" s="147"/>
    </row>
    <row r="15" spans="1:22">
      <c r="A15" s="16"/>
      <c r="B15" s="110" t="s">
        <v>74</v>
      </c>
      <c r="C15" s="27">
        <f>+'[3]Resumen Bogotá'!I35</f>
        <v>8.8316666666666652</v>
      </c>
      <c r="D15" s="27">
        <f>+'[3]Resumen Bogotá'!J35</f>
        <v>11.199333333333334</v>
      </c>
      <c r="E15" s="27">
        <f>+'[3]Resumen Bogotá'!K35</f>
        <v>14.357999999999999</v>
      </c>
      <c r="F15" s="34">
        <f>+'[3]Resumen Bogotá'!L35</f>
        <v>14.038666666666666</v>
      </c>
      <c r="G15" s="28">
        <f t="shared" ref="G15:G23" si="1">IF(OR(OR(F15=0,E15=0),F15=""),"",(F15/E15-1)*100)</f>
        <v>-2.2240794911083217</v>
      </c>
      <c r="H15" s="26">
        <f t="shared" ref="H15:H23" si="2">F15-E15</f>
        <v>-0.3193333333333328</v>
      </c>
      <c r="I15" s="28">
        <f t="shared" si="0"/>
        <v>0.36572123264623829</v>
      </c>
      <c r="J15" s="18"/>
      <c r="K15" s="110"/>
      <c r="M15" s="148">
        <f>F15/'Población económicamente activa'!$G$15</f>
        <v>3.2142429212397529E-3</v>
      </c>
      <c r="N15" s="147"/>
    </row>
    <row r="16" spans="1:22">
      <c r="A16" s="16"/>
      <c r="B16" s="111" t="s">
        <v>75</v>
      </c>
      <c r="C16" s="27">
        <f>+'[3]Resumen Bogotá'!I36</f>
        <v>577.45899999999995</v>
      </c>
      <c r="D16" s="27">
        <f>+'[3]Resumen Bogotá'!J36</f>
        <v>566.64133333333336</v>
      </c>
      <c r="E16" s="27">
        <f>+'[3]Resumen Bogotá'!K36</f>
        <v>639.70333333333338</v>
      </c>
      <c r="F16" s="34">
        <f>+'[3]Resumen Bogotá'!L36</f>
        <v>619.90033333333338</v>
      </c>
      <c r="G16" s="28">
        <f t="shared" si="1"/>
        <v>-3.0956537144822383</v>
      </c>
      <c r="H16" s="26">
        <f t="shared" si="2"/>
        <v>-19.802999999999997</v>
      </c>
      <c r="I16" s="28">
        <f t="shared" si="0"/>
        <v>16.149020374048867</v>
      </c>
      <c r="J16" s="18"/>
      <c r="K16" s="111"/>
      <c r="M16" s="148">
        <f>F16/'Población económicamente activa'!$G$15</f>
        <v>0.14193016371147524</v>
      </c>
      <c r="N16" s="147"/>
    </row>
    <row r="17" spans="1:14">
      <c r="A17" s="16"/>
      <c r="B17" s="110" t="s">
        <v>88</v>
      </c>
      <c r="C17" s="27">
        <f>+'[3]Resumen Bogotá'!I37</f>
        <v>10.302999999999999</v>
      </c>
      <c r="D17" s="27">
        <f>+'[3]Resumen Bogotá'!J37</f>
        <v>17.158333333333331</v>
      </c>
      <c r="E17" s="27">
        <f>+'[3]Resumen Bogotá'!K37</f>
        <v>13.023333333333333</v>
      </c>
      <c r="F17" s="34">
        <f>+'[3]Resumen Bogotá'!L37</f>
        <v>16.100333333333335</v>
      </c>
      <c r="G17" s="28">
        <f t="shared" si="1"/>
        <v>23.62682364985924</v>
      </c>
      <c r="H17" s="26">
        <f t="shared" si="2"/>
        <v>3.0770000000000017</v>
      </c>
      <c r="I17" s="28">
        <f t="shared" si="0"/>
        <v>0.4194297003050137</v>
      </c>
      <c r="J17" s="18"/>
      <c r="K17" s="110"/>
      <c r="M17" s="148">
        <f>F17/'Población económicamente activa'!$G$15</f>
        <v>3.6862747492354768E-3</v>
      </c>
      <c r="N17" s="147"/>
    </row>
    <row r="18" spans="1:14">
      <c r="A18" s="16"/>
      <c r="B18" s="110" t="s">
        <v>77</v>
      </c>
      <c r="C18" s="27">
        <f>+'[3]Resumen Bogotá'!I38</f>
        <v>189.38499999999999</v>
      </c>
      <c r="D18" s="27">
        <f>+'[3]Resumen Bogotá'!J38</f>
        <v>185.87933333333334</v>
      </c>
      <c r="E18" s="27">
        <f>+'[3]Resumen Bogotá'!K38</f>
        <v>232.66866666666667</v>
      </c>
      <c r="F18" s="34">
        <f>+'[3]Resumen Bogotá'!L38</f>
        <v>257.44066666666669</v>
      </c>
      <c r="G18" s="28">
        <f t="shared" si="1"/>
        <v>10.646899883382099</v>
      </c>
      <c r="H18" s="26">
        <f t="shared" si="2"/>
        <v>24.77200000000002</v>
      </c>
      <c r="I18" s="28">
        <f t="shared" si="0"/>
        <v>6.7065854743994695</v>
      </c>
      <c r="J18" s="18"/>
      <c r="K18" s="110"/>
      <c r="M18" s="148">
        <f>F18/'Población económicamente activa'!$G$15</f>
        <v>5.8942694496574431E-2</v>
      </c>
      <c r="N18" s="147"/>
    </row>
    <row r="19" spans="1:14">
      <c r="A19" s="16"/>
      <c r="B19" s="110" t="s">
        <v>78</v>
      </c>
      <c r="C19" s="27">
        <f>+'[3]Resumen Bogotá'!I39</f>
        <v>922.89600000000007</v>
      </c>
      <c r="D19" s="27">
        <f>+'[3]Resumen Bogotá'!J39</f>
        <v>993.59699999999987</v>
      </c>
      <c r="E19" s="27">
        <f>+'[3]Resumen Bogotá'!K39</f>
        <v>1060.6196666666667</v>
      </c>
      <c r="F19" s="34">
        <f>+'[3]Resumen Bogotá'!L39</f>
        <v>1067.953</v>
      </c>
      <c r="G19" s="28">
        <f t="shared" si="1"/>
        <v>0.69141970150152776</v>
      </c>
      <c r="H19" s="26">
        <f t="shared" si="2"/>
        <v>7.3333333333332575</v>
      </c>
      <c r="I19" s="28">
        <f t="shared" si="0"/>
        <v>27.821238073528932</v>
      </c>
      <c r="J19" s="18"/>
      <c r="K19" s="110"/>
      <c r="M19" s="148">
        <f>F19/'Población económicamente activa'!$G$15</f>
        <v>0.24451470014721896</v>
      </c>
      <c r="N19" s="147"/>
    </row>
    <row r="20" spans="1:14">
      <c r="A20" s="16"/>
      <c r="B20" s="110" t="s">
        <v>90</v>
      </c>
      <c r="C20" s="27">
        <f>+'[3]Resumen Bogotá'!I40</f>
        <v>296.60333333333335</v>
      </c>
      <c r="D20" s="27">
        <f>+'[3]Resumen Bogotá'!J40</f>
        <v>330.78500000000003</v>
      </c>
      <c r="E20" s="27">
        <f>+'[3]Resumen Bogotá'!K40</f>
        <v>346.05099999999999</v>
      </c>
      <c r="F20" s="34">
        <f>+'[3]Resumen Bogotá'!L40</f>
        <v>371.60033333333331</v>
      </c>
      <c r="G20" s="28">
        <f t="shared" si="1"/>
        <v>7.3831121231648922</v>
      </c>
      <c r="H20" s="26">
        <f t="shared" si="2"/>
        <v>25.549333333333323</v>
      </c>
      <c r="I20" s="28">
        <f t="shared" si="0"/>
        <v>9.6805583596556914</v>
      </c>
      <c r="J20" s="18"/>
      <c r="K20" s="110"/>
      <c r="M20" s="148">
        <f>F20/'Población económicamente activa'!$G$15</f>
        <v>8.5080283570163312E-2</v>
      </c>
      <c r="N20" s="147"/>
    </row>
    <row r="21" spans="1:14">
      <c r="A21" s="16"/>
      <c r="B21" s="110" t="s">
        <v>80</v>
      </c>
      <c r="C21" s="27">
        <f>+'[3]Resumen Bogotá'!I41</f>
        <v>87.677333333333351</v>
      </c>
      <c r="D21" s="27">
        <f>+'[3]Resumen Bogotá'!J41</f>
        <v>117.70399999999999</v>
      </c>
      <c r="E21" s="27">
        <f>+'[3]Resumen Bogotá'!K41</f>
        <v>87.605999999999995</v>
      </c>
      <c r="F21" s="34">
        <f>+'[3]Resumen Bogotá'!L41</f>
        <v>116.19733333333333</v>
      </c>
      <c r="G21" s="28">
        <f t="shared" si="1"/>
        <v>32.636273010220009</v>
      </c>
      <c r="H21" s="26">
        <f t="shared" si="2"/>
        <v>28.591333333333338</v>
      </c>
      <c r="I21" s="28">
        <f t="shared" si="0"/>
        <v>3.0270561290392606</v>
      </c>
      <c r="J21" s="18"/>
      <c r="K21" s="110"/>
      <c r="M21" s="148">
        <f>F21/'Población económicamente activa'!$G$15</f>
        <v>2.6604125947402604E-2</v>
      </c>
      <c r="N21" s="147"/>
    </row>
    <row r="22" spans="1:14">
      <c r="A22" s="16"/>
      <c r="B22" s="110" t="s">
        <v>81</v>
      </c>
      <c r="C22" s="27">
        <f>+'[3]Resumen Bogotá'!I42</f>
        <v>424.49800000000005</v>
      </c>
      <c r="D22" s="27">
        <f>+'[3]Resumen Bogotá'!J42</f>
        <v>449.42</v>
      </c>
      <c r="E22" s="27">
        <f>+'[3]Resumen Bogotá'!K42</f>
        <v>474.04866666666663</v>
      </c>
      <c r="F22" s="34">
        <f>+'[3]Resumen Bogotá'!L42</f>
        <v>483.32566666666668</v>
      </c>
      <c r="G22" s="28">
        <f t="shared" si="1"/>
        <v>1.9569720689718295</v>
      </c>
      <c r="H22" s="26">
        <f t="shared" si="2"/>
        <v>9.2770000000000437</v>
      </c>
      <c r="I22" s="28">
        <f t="shared" si="0"/>
        <v>12.591114439849338</v>
      </c>
      <c r="J22" s="18"/>
      <c r="K22" s="110"/>
      <c r="M22" s="148">
        <f>F22/'Población económicamente activa'!$G$15</f>
        <v>0.11066051638831925</v>
      </c>
      <c r="N22" s="147"/>
    </row>
    <row r="23" spans="1:14">
      <c r="A23" s="16"/>
      <c r="B23" s="110" t="s">
        <v>92</v>
      </c>
      <c r="C23" s="27">
        <f>+'[3]Resumen Bogotá'!I43</f>
        <v>771.26166666666666</v>
      </c>
      <c r="D23" s="27">
        <f>+'[3]Resumen Bogotá'!J43</f>
        <v>767.72233333333327</v>
      </c>
      <c r="E23" s="27">
        <f>+'[3]Resumen Bogotá'!K43</f>
        <v>819.36099999999999</v>
      </c>
      <c r="F23" s="34">
        <f>+'[3]Resumen Bogotá'!L43</f>
        <v>866.19866666666667</v>
      </c>
      <c r="G23" s="28">
        <f t="shared" si="1"/>
        <v>5.7163651512174285</v>
      </c>
      <c r="H23" s="26">
        <f t="shared" si="2"/>
        <v>46.837666666666678</v>
      </c>
      <c r="I23" s="28">
        <f t="shared" si="0"/>
        <v>22.565336980472605</v>
      </c>
      <c r="J23" s="18"/>
      <c r="K23" s="110"/>
      <c r="M23" s="148">
        <f>F23/'Población económicamente activa'!$G$15</f>
        <v>0.19832174941024641</v>
      </c>
      <c r="N23" s="147"/>
    </row>
    <row r="24" spans="1:14">
      <c r="A24" s="16"/>
      <c r="B24" s="12"/>
      <c r="C24" s="4"/>
      <c r="D24" s="24"/>
      <c r="E24" s="24"/>
      <c r="F24" s="24"/>
      <c r="G24" s="24"/>
      <c r="H24" s="24"/>
      <c r="I24" s="24"/>
      <c r="J24" s="18"/>
      <c r="K24" s="110"/>
    </row>
    <row r="25" spans="1:14">
      <c r="A25" s="16"/>
      <c r="B25" s="11"/>
      <c r="C25" s="5"/>
      <c r="D25" s="8"/>
      <c r="E25" s="8"/>
      <c r="F25" s="8"/>
      <c r="G25" s="8"/>
      <c r="H25" s="8"/>
      <c r="I25" s="8"/>
      <c r="J25" s="18"/>
      <c r="L25" s="96"/>
    </row>
    <row r="26" spans="1:14">
      <c r="A26" s="16"/>
      <c r="B26" s="11"/>
      <c r="C26" s="5"/>
      <c r="D26" s="8"/>
      <c r="E26" s="8"/>
      <c r="F26" s="8"/>
      <c r="G26" s="8"/>
      <c r="H26" s="8"/>
      <c r="I26" s="8"/>
      <c r="J26" s="18"/>
      <c r="L26" s="96"/>
    </row>
    <row r="27" spans="1:14">
      <c r="A27" s="16"/>
      <c r="B27" s="11"/>
      <c r="C27" s="5"/>
      <c r="D27" s="8"/>
      <c r="E27" s="8"/>
      <c r="F27" s="8"/>
      <c r="G27" s="8"/>
      <c r="H27" s="8"/>
      <c r="I27" s="8"/>
      <c r="J27" s="18"/>
      <c r="L27" s="96"/>
    </row>
    <row r="28" spans="1:14">
      <c r="A28" s="16"/>
      <c r="B28" s="11"/>
      <c r="C28" s="5"/>
      <c r="D28" s="8"/>
      <c r="E28" s="8"/>
      <c r="F28" s="8"/>
      <c r="G28" s="8"/>
      <c r="H28" s="8"/>
      <c r="I28" s="8"/>
      <c r="J28" s="18"/>
      <c r="L28" s="96"/>
    </row>
    <row r="29" spans="1:14">
      <c r="A29" s="16"/>
      <c r="B29" s="11"/>
      <c r="C29" s="5"/>
      <c r="D29" s="8"/>
      <c r="E29" s="8"/>
      <c r="F29" s="8"/>
      <c r="G29" s="8"/>
      <c r="H29" s="8"/>
      <c r="I29" s="8"/>
      <c r="J29" s="18"/>
      <c r="L29" s="96"/>
    </row>
    <row r="30" spans="1:14">
      <c r="A30" s="16"/>
      <c r="B30" s="11"/>
      <c r="C30" s="5"/>
      <c r="D30" s="8"/>
      <c r="E30" s="8"/>
      <c r="F30" s="8"/>
      <c r="G30" s="8"/>
      <c r="H30" s="8"/>
      <c r="I30" s="8"/>
      <c r="J30" s="18"/>
      <c r="L30" s="96"/>
    </row>
    <row r="31" spans="1:14">
      <c r="A31" s="16"/>
      <c r="B31" s="11"/>
      <c r="C31" s="5"/>
      <c r="D31" s="8"/>
      <c r="E31" s="8"/>
      <c r="F31" s="8"/>
      <c r="G31" s="8"/>
      <c r="H31" s="8"/>
      <c r="I31" s="8"/>
      <c r="J31" s="18"/>
      <c r="L31" s="96"/>
    </row>
    <row r="32" spans="1:14">
      <c r="A32" s="16"/>
      <c r="B32" s="11"/>
      <c r="C32" s="5"/>
      <c r="D32" s="8"/>
      <c r="E32" s="8"/>
      <c r="F32" s="8"/>
      <c r="G32" s="8"/>
      <c r="H32" s="8"/>
      <c r="I32" s="8"/>
      <c r="J32" s="18"/>
      <c r="L32" s="96"/>
    </row>
    <row r="33" spans="1:12">
      <c r="A33" s="16"/>
      <c r="B33" s="11"/>
      <c r="C33" s="5"/>
      <c r="D33" s="8"/>
      <c r="E33" s="8"/>
      <c r="F33" s="8"/>
      <c r="G33" s="8"/>
      <c r="H33" s="8"/>
      <c r="I33" s="8"/>
      <c r="J33" s="18"/>
      <c r="L33" s="96"/>
    </row>
    <row r="34" spans="1:12">
      <c r="A34" s="16"/>
      <c r="B34" s="11"/>
      <c r="C34" s="5"/>
      <c r="D34" s="8"/>
      <c r="E34" s="8"/>
      <c r="F34" s="8"/>
      <c r="G34" s="8"/>
      <c r="H34" s="8"/>
      <c r="I34" s="8"/>
      <c r="J34" s="18"/>
      <c r="L34" s="96"/>
    </row>
    <row r="35" spans="1:12" ht="14.25" customHeight="1">
      <c r="A35" s="16"/>
      <c r="B35" s="11"/>
      <c r="C35" s="5"/>
      <c r="D35" s="8"/>
      <c r="E35" s="8"/>
      <c r="F35" s="8"/>
      <c r="G35" s="8"/>
      <c r="H35" s="8"/>
      <c r="I35" s="8"/>
      <c r="J35" s="18"/>
      <c r="L35" s="96"/>
    </row>
    <row r="36" spans="1:12">
      <c r="A36" s="16"/>
      <c r="B36" s="12"/>
      <c r="C36" s="5"/>
      <c r="D36" s="6"/>
      <c r="E36" s="6"/>
      <c r="F36" s="6"/>
      <c r="G36" s="6"/>
      <c r="H36" s="6"/>
      <c r="I36" s="6"/>
      <c r="J36" s="18"/>
      <c r="L36" s="96"/>
    </row>
    <row r="37" spans="1:12">
      <c r="A37" s="16"/>
      <c r="B37" s="12"/>
      <c r="C37" s="5"/>
      <c r="D37" s="6"/>
      <c r="E37" s="6"/>
      <c r="F37" s="6"/>
      <c r="G37" s="6"/>
      <c r="H37" s="6"/>
      <c r="I37" s="6"/>
      <c r="J37" s="18"/>
      <c r="L37" s="96"/>
    </row>
    <row r="38" spans="1:12">
      <c r="A38" s="16"/>
      <c r="B38" s="67" t="s">
        <v>87</v>
      </c>
      <c r="C38" s="5"/>
      <c r="D38" s="6"/>
      <c r="E38" s="6"/>
      <c r="F38" s="6"/>
      <c r="G38" s="6"/>
      <c r="H38" s="6"/>
      <c r="I38" s="6"/>
      <c r="J38" s="18"/>
      <c r="L38" s="96"/>
    </row>
    <row r="39" spans="1:12">
      <c r="A39" s="16"/>
      <c r="B39" s="67" t="s">
        <v>89</v>
      </c>
      <c r="C39" s="5"/>
      <c r="D39" s="6"/>
      <c r="E39" s="6"/>
      <c r="F39" s="6"/>
      <c r="G39" s="6"/>
      <c r="H39" s="6"/>
      <c r="I39" s="6"/>
      <c r="J39" s="18"/>
      <c r="L39" s="96"/>
    </row>
    <row r="40" spans="1:12">
      <c r="A40" s="16"/>
      <c r="B40" s="67" t="s">
        <v>91</v>
      </c>
      <c r="C40" s="5"/>
      <c r="D40" s="6"/>
      <c r="E40" s="6"/>
      <c r="F40" s="6"/>
      <c r="G40" s="6"/>
      <c r="H40" s="6"/>
      <c r="I40" s="6"/>
      <c r="J40" s="18"/>
      <c r="L40" s="96"/>
    </row>
    <row r="41" spans="1:12">
      <c r="A41" s="16"/>
      <c r="B41" s="67" t="s">
        <v>93</v>
      </c>
      <c r="C41" s="5"/>
      <c r="D41" s="6"/>
      <c r="E41" s="6"/>
      <c r="F41" s="6"/>
      <c r="G41" s="6"/>
      <c r="H41" s="6"/>
      <c r="I41" s="6"/>
      <c r="J41" s="18"/>
      <c r="L41" s="96"/>
    </row>
    <row r="42" spans="1:12">
      <c r="A42" s="16"/>
      <c r="B42" s="67" t="str">
        <f>+Índice!$B$49</f>
        <v>Fuente: Departamento Administrativo Nacional de Estadística, Gran Encuesta Integrada de Hogares (GEIH) Marzo 2012.</v>
      </c>
      <c r="C42" s="5"/>
      <c r="D42" s="6"/>
      <c r="E42" s="6"/>
      <c r="F42" s="6"/>
      <c r="G42" s="6"/>
      <c r="H42" s="6"/>
      <c r="I42" s="6"/>
      <c r="J42" s="18"/>
      <c r="L42" s="96"/>
    </row>
    <row r="43" spans="1:12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8"/>
      <c r="L43" s="96"/>
    </row>
    <row r="44" spans="1:12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8"/>
      <c r="L44" s="96"/>
    </row>
    <row r="45" spans="1:12">
      <c r="A45" s="16"/>
      <c r="B45" s="67" t="s">
        <v>106</v>
      </c>
      <c r="C45" s="59"/>
      <c r="D45" s="59"/>
      <c r="E45" s="59"/>
      <c r="F45" s="59"/>
      <c r="G45" s="59"/>
      <c r="H45" s="59"/>
      <c r="I45" s="59"/>
      <c r="J45" s="82"/>
      <c r="K45" s="56"/>
      <c r="L45" s="56"/>
    </row>
    <row r="46" spans="1:12">
      <c r="A46" s="20"/>
      <c r="B46" s="84" t="s">
        <v>101</v>
      </c>
      <c r="C46" s="87"/>
      <c r="D46" s="87"/>
      <c r="E46" s="88"/>
      <c r="F46" s="88"/>
      <c r="G46" s="88"/>
      <c r="H46" s="88"/>
      <c r="I46" s="88"/>
      <c r="J46" s="89"/>
      <c r="K46" s="56"/>
      <c r="L46" s="56"/>
    </row>
    <row r="47" spans="1:12">
      <c r="B47" s="23"/>
      <c r="C47" s="57"/>
      <c r="D47" s="57"/>
      <c r="E47" s="56"/>
      <c r="F47" s="56"/>
      <c r="G47" s="56"/>
      <c r="H47" s="56"/>
      <c r="I47" s="56"/>
      <c r="J47" s="56"/>
      <c r="K47" s="56"/>
      <c r="L47" s="56"/>
    </row>
    <row r="48" spans="1:12">
      <c r="B48" s="23"/>
      <c r="C48" s="57"/>
      <c r="D48" s="57"/>
      <c r="E48" s="56"/>
      <c r="F48" s="56"/>
      <c r="G48" s="56"/>
      <c r="H48" s="56"/>
      <c r="I48" s="56"/>
      <c r="J48" s="56"/>
      <c r="K48" s="56"/>
      <c r="L48" s="56"/>
    </row>
    <row r="49" spans="2:12">
      <c r="B49" s="57"/>
      <c r="C49" s="57"/>
      <c r="D49" s="57"/>
      <c r="E49" s="56"/>
      <c r="F49" s="56"/>
      <c r="G49" s="56"/>
      <c r="H49" s="56"/>
      <c r="I49" s="56"/>
      <c r="J49" s="56"/>
      <c r="K49" s="56"/>
      <c r="L49" s="56"/>
    </row>
    <row r="50" spans="2:12">
      <c r="B50" s="57"/>
      <c r="C50" s="57"/>
      <c r="D50" s="57"/>
      <c r="E50" s="56"/>
      <c r="F50" s="56"/>
      <c r="G50" s="56"/>
      <c r="H50" s="56"/>
      <c r="I50" s="56"/>
      <c r="J50" s="56"/>
      <c r="K50" s="56"/>
      <c r="L50" s="56"/>
    </row>
    <row r="51" spans="2:12">
      <c r="B51" s="57"/>
      <c r="C51" s="57"/>
      <c r="D51" s="57"/>
      <c r="E51" s="56"/>
      <c r="F51" s="56"/>
      <c r="G51" s="56"/>
      <c r="H51" s="56"/>
      <c r="I51" s="56"/>
      <c r="J51" s="56"/>
      <c r="K51" s="56"/>
      <c r="L51" s="56"/>
    </row>
    <row r="52" spans="2:12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</row>
    <row r="53" spans="2:12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</row>
    <row r="54" spans="2:12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</row>
    <row r="55" spans="2:12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</row>
    <row r="56" spans="2:12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135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Bogotá'!J870</f>
        <v>Colombia</v>
      </c>
      <c r="C13" s="28">
        <f>+'[3]Población Bogotá'!K870</f>
        <v>8.3033333333333328</v>
      </c>
      <c r="D13" s="28">
        <f>+'[3]Población Bogotá'!L870</f>
        <v>28.660666666666671</v>
      </c>
      <c r="E13" s="28">
        <f>+'[3]Población Bogotá'!M870</f>
        <v>9.952</v>
      </c>
      <c r="F13" s="28">
        <f>+'[3]Población Bogotá'!N870</f>
        <v>12.292</v>
      </c>
      <c r="G13" s="28">
        <f>+'[3]Población Bogotá'!O870</f>
        <v>4.4733333333333336</v>
      </c>
      <c r="H13" s="28">
        <f t="shared" ref="H13" si="0">IF(OR(OR(G13=0,F13=0),G13=""),"",(G13/F13-1)*100)</f>
        <v>-63.607766569042191</v>
      </c>
      <c r="I13" s="27">
        <f>IF(OR(OR(G13=0,F13=0),F13=""),"",(F13/E13-1)*100)</f>
        <v>23.512861736334401</v>
      </c>
      <c r="J13" s="28">
        <f>IF(G13=0,"",G13/$G$13*100)</f>
        <v>100</v>
      </c>
      <c r="K13" s="27">
        <f>IF(F13=0,"",F13/$F$13*100)</f>
        <v>100</v>
      </c>
      <c r="L13" s="18"/>
      <c r="N13" s="139">
        <f>SUM(G15:G27)</f>
        <v>2.406333333333333</v>
      </c>
    </row>
    <row r="14" spans="1:15">
      <c r="A14" s="16"/>
      <c r="B14" s="11" t="s">
        <v>3</v>
      </c>
      <c r="C14" s="27">
        <f>C13-SUM(C15:C27)</f>
        <v>3.1219999999999981</v>
      </c>
      <c r="D14" s="27">
        <f>D13-SUM(D15:D27)</f>
        <v>16.372666666666671</v>
      </c>
      <c r="E14" s="27">
        <f>E13-SUM(E15:E27)</f>
        <v>4.4796666666666667</v>
      </c>
      <c r="F14" s="27">
        <f>F13-SUM(F15:F27)</f>
        <v>9.74</v>
      </c>
      <c r="G14" s="28">
        <f>G13-SUM(G15:G27)</f>
        <v>2.0670000000000006</v>
      </c>
      <c r="H14" s="28">
        <f t="shared" ref="H14" si="1">IF(OR(OR(G14=0,F14=0),G14=""),"",(G14/F14-1)*100)</f>
        <v>-78.778234086242293</v>
      </c>
      <c r="I14" s="27">
        <f t="shared" ref="I14" si="2">IF(OR(OR(G14=0,F14=0),F14=""),"",(F14/E14-1)*100)</f>
        <v>117.42689188183645</v>
      </c>
      <c r="J14" s="28">
        <f t="shared" ref="J14" si="3">IF(G14=0,"",G14/$G$13*100)</f>
        <v>46.207153502235485</v>
      </c>
      <c r="K14" s="27">
        <f t="shared" ref="K14" si="4">IF(F14=0,"",F14/$F$13*100)</f>
        <v>79.238529124633914</v>
      </c>
      <c r="L14" s="18"/>
      <c r="N14" s="114"/>
    </row>
    <row r="15" spans="1:15">
      <c r="A15" s="16"/>
      <c r="B15" s="12" t="str">
        <f>+'[3]Población Bogotá'!J871</f>
        <v>Bogotá</v>
      </c>
      <c r="C15" s="48">
        <f>+'[3]Población Bogotá'!K871</f>
        <v>3.2866666666666666</v>
      </c>
      <c r="D15" s="48">
        <f>+'[3]Población Bogotá'!L871</f>
        <v>4.1493333333333338</v>
      </c>
      <c r="E15" s="48">
        <f>+'[3]Población Bogotá'!M871</f>
        <v>4.4119999999999999</v>
      </c>
      <c r="F15" s="48">
        <f>+'[3]Población Bogotá'!N871</f>
        <v>2.1693333333333333</v>
      </c>
      <c r="G15" s="48">
        <f>+'[3]Población Bogotá'!O871</f>
        <v>1.4686666666666666</v>
      </c>
      <c r="H15" s="48">
        <v>0</v>
      </c>
      <c r="I15" s="34">
        <v>0</v>
      </c>
      <c r="J15" s="48">
        <f t="shared" ref="J15" si="5">IF(G15=0,"",G15/$G$13*100)</f>
        <v>32.831594634873319</v>
      </c>
      <c r="K15" s="34">
        <v>0</v>
      </c>
      <c r="L15" s="18"/>
      <c r="N15" s="23" t="s">
        <v>2</v>
      </c>
      <c r="O15" s="32">
        <f>+J15</f>
        <v>32.831594634873319</v>
      </c>
    </row>
    <row r="16" spans="1:15">
      <c r="A16" s="16"/>
      <c r="B16" s="11" t="str">
        <f>+'[3]Población Bogotá'!J872</f>
        <v>Cali</v>
      </c>
      <c r="C16" s="27">
        <f>+'[3]Población Bogotá'!K872</f>
        <v>0.25766666666666665</v>
      </c>
      <c r="D16" s="27">
        <f>+'[3]Población Bogotá'!L872</f>
        <v>1.9880000000000002</v>
      </c>
      <c r="E16" s="27">
        <f>+'[3]Población Bogotá'!M872</f>
        <v>0</v>
      </c>
      <c r="F16" s="27">
        <f>+'[3]Población Bogotá'!N872</f>
        <v>0</v>
      </c>
      <c r="G16" s="28">
        <f>+'[3]Población Bogotá'!O872</f>
        <v>0.69099999999999995</v>
      </c>
      <c r="H16" s="28">
        <v>0</v>
      </c>
      <c r="I16" s="27">
        <v>0</v>
      </c>
      <c r="J16" s="28">
        <f t="shared" ref="J16:J21" si="6">IF(G16=0,"",G16/$G$13*100)</f>
        <v>15.447093889716839</v>
      </c>
      <c r="K16" s="27">
        <v>0</v>
      </c>
      <c r="L16" s="18"/>
      <c r="N16" s="23" t="s">
        <v>12</v>
      </c>
      <c r="O16" s="32">
        <f>100-O15</f>
        <v>67.168405365126688</v>
      </c>
    </row>
    <row r="17" spans="1:14">
      <c r="A17" s="16"/>
      <c r="B17" s="11" t="str">
        <f>+'[3]Población Bogotá'!J873</f>
        <v>Cartagena</v>
      </c>
      <c r="C17" s="27">
        <f>+'[3]Población Bogotá'!K873</f>
        <v>0.59399999999999997</v>
      </c>
      <c r="D17" s="27">
        <f>+'[3]Población Bogotá'!L873</f>
        <v>1.1746666666666667</v>
      </c>
      <c r="E17" s="27">
        <f>+'[3]Población Bogotá'!M873</f>
        <v>0.39699999999999996</v>
      </c>
      <c r="F17" s="27">
        <f>+'[3]Población Bogotá'!N873</f>
        <v>0.11066666666666668</v>
      </c>
      <c r="G17" s="28">
        <f>+'[3]Población Bogotá'!O873</f>
        <v>0.114</v>
      </c>
      <c r="H17" s="28">
        <f t="shared" ref="H17:H18" si="7">IF(OR(OR(G17=0,F17=0),G17=""),"",(G17/F17-1)*100)</f>
        <v>3.0120481927710774</v>
      </c>
      <c r="I17" s="27">
        <f t="shared" ref="I17:I18" si="8">IF(OR(OR(G17=0,F17=0),F17=""),"",(F17/E17-1)*100)</f>
        <v>-72.12426532325776</v>
      </c>
      <c r="J17" s="28">
        <f t="shared" si="6"/>
        <v>2.5484351713859912</v>
      </c>
      <c r="K17" s="27">
        <f t="shared" ref="K17:K26" si="9">IF(F17=0,"",F17/$F$13*100)</f>
        <v>0.90031456774053598</v>
      </c>
      <c r="L17" s="18"/>
    </row>
    <row r="18" spans="1:14">
      <c r="A18" s="16"/>
      <c r="B18" s="11" t="str">
        <f>+'[3]Población Bogotá'!J874</f>
        <v>Pasto</v>
      </c>
      <c r="C18" s="27">
        <f>+'[3]Población Bogotá'!K874</f>
        <v>3.7666666666666668E-2</v>
      </c>
      <c r="D18" s="27">
        <f>+'[3]Población Bogotá'!L874</f>
        <v>6.6000000000000003E-2</v>
      </c>
      <c r="E18" s="27">
        <f>+'[3]Población Bogotá'!M874</f>
        <v>0</v>
      </c>
      <c r="F18" s="27">
        <f>+'[3]Población Bogotá'!N874</f>
        <v>0</v>
      </c>
      <c r="G18" s="28">
        <f>+'[3]Población Bogotá'!O874</f>
        <v>8.3000000000000004E-2</v>
      </c>
      <c r="H18" s="28" t="str">
        <f t="shared" si="7"/>
        <v/>
      </c>
      <c r="I18" s="27" t="str">
        <f t="shared" si="8"/>
        <v/>
      </c>
      <c r="J18" s="28">
        <f t="shared" si="6"/>
        <v>1.855439642324888</v>
      </c>
      <c r="K18" s="27" t="str">
        <f t="shared" si="9"/>
        <v/>
      </c>
      <c r="L18" s="18"/>
      <c r="N18" s="138"/>
    </row>
    <row r="19" spans="1:14">
      <c r="A19" s="16"/>
      <c r="B19" s="11" t="str">
        <f>+'[3]Población Bogotá'!J875</f>
        <v>Manizales</v>
      </c>
      <c r="C19" s="27">
        <f>+'[3]Población Bogotá'!K875</f>
        <v>6.0666666666666667E-2</v>
      </c>
      <c r="D19" s="27">
        <f>+'[3]Población Bogotá'!L875</f>
        <v>0.15966666666666665</v>
      </c>
      <c r="E19" s="27">
        <f>+'[3]Población Bogotá'!M875</f>
        <v>0</v>
      </c>
      <c r="F19" s="27">
        <f>+'[3]Población Bogotá'!N875</f>
        <v>4.3666666666666666E-2</v>
      </c>
      <c r="G19" s="28">
        <f>+'[3]Población Bogotá'!O875</f>
        <v>4.9666666666666665E-2</v>
      </c>
      <c r="H19" s="28">
        <v>0</v>
      </c>
      <c r="I19" s="27">
        <v>0</v>
      </c>
      <c r="J19" s="28">
        <f t="shared" si="6"/>
        <v>1.1102831594634872</v>
      </c>
      <c r="K19" s="27">
        <v>0</v>
      </c>
      <c r="L19" s="18"/>
      <c r="N19" s="138"/>
    </row>
    <row r="20" spans="1:14">
      <c r="A20" s="16"/>
      <c r="B20" s="11" t="str">
        <f>+'[3]Población Bogotá'!J876</f>
        <v>Ibagué</v>
      </c>
      <c r="C20" s="27">
        <f>+'[3]Población Bogotá'!K876</f>
        <v>0</v>
      </c>
      <c r="D20" s="27">
        <f>+'[3]Población Bogotá'!L876</f>
        <v>0.14499999999999999</v>
      </c>
      <c r="E20" s="27">
        <f>+'[3]Población Bogotá'!M876</f>
        <v>0</v>
      </c>
      <c r="F20" s="27">
        <f>+'[3]Población Bogotá'!N876</f>
        <v>0</v>
      </c>
      <c r="G20" s="28">
        <f>+'[3]Población Bogotá'!O876</f>
        <v>0</v>
      </c>
      <c r="H20" s="28">
        <v>0</v>
      </c>
      <c r="I20" s="27">
        <v>0</v>
      </c>
      <c r="J20" s="28" t="str">
        <f t="shared" si="6"/>
        <v/>
      </c>
      <c r="K20" s="27">
        <v>0</v>
      </c>
      <c r="L20" s="18"/>
    </row>
    <row r="21" spans="1:14">
      <c r="A21" s="16"/>
      <c r="B21" s="11" t="str">
        <f>+'[3]Población Bogotá'!J877</f>
        <v>Montería</v>
      </c>
      <c r="C21" s="27">
        <f>+'[3]Población Bogotá'!K877</f>
        <v>0</v>
      </c>
      <c r="D21" s="27">
        <f>+'[3]Población Bogotá'!L877</f>
        <v>0.254</v>
      </c>
      <c r="E21" s="27">
        <f>+'[3]Población Bogotá'!M877</f>
        <v>0</v>
      </c>
      <c r="F21" s="27">
        <f>+'[3]Población Bogotá'!N877</f>
        <v>4.5666666666666668E-2</v>
      </c>
      <c r="G21" s="28">
        <f>+'[3]Población Bogotá'!O877</f>
        <v>0</v>
      </c>
      <c r="H21" s="28">
        <v>0</v>
      </c>
      <c r="I21" s="27">
        <v>0</v>
      </c>
      <c r="J21" s="28" t="str">
        <f t="shared" si="6"/>
        <v/>
      </c>
      <c r="K21" s="27">
        <v>0</v>
      </c>
      <c r="L21" s="18"/>
    </row>
    <row r="22" spans="1:14">
      <c r="A22" s="16"/>
      <c r="B22" s="11" t="str">
        <f>+'[3]Población Bogotá'!J878</f>
        <v>Villavicencio</v>
      </c>
      <c r="C22" s="27">
        <f>+'[3]Población Bogotá'!K878</f>
        <v>9.3333333333333338E-2</v>
      </c>
      <c r="D22" s="27">
        <f>+'[3]Población Bogotá'!L878</f>
        <v>0</v>
      </c>
      <c r="E22" s="27">
        <f>+'[3]Población Bogotá'!M878</f>
        <v>5.1333333333333335E-2</v>
      </c>
      <c r="F22" s="27">
        <f>+'[3]Población Bogotá'!N878</f>
        <v>0</v>
      </c>
      <c r="G22" s="28">
        <f>+'[3]Población Bogotá'!O878</f>
        <v>0</v>
      </c>
      <c r="H22" s="28">
        <v>0</v>
      </c>
      <c r="I22" s="27">
        <v>0</v>
      </c>
      <c r="J22" s="27">
        <v>0</v>
      </c>
      <c r="K22" s="27">
        <v>0</v>
      </c>
      <c r="L22" s="18"/>
    </row>
    <row r="23" spans="1:14">
      <c r="A23" s="16"/>
      <c r="B23" s="11" t="str">
        <f>+'[3]Población Bogotá'!J879</f>
        <v>Barranquilla</v>
      </c>
      <c r="C23" s="27">
        <f>+'[3]Población Bogotá'!K879</f>
        <v>0</v>
      </c>
      <c r="D23" s="27">
        <f>+'[3]Población Bogotá'!L879</f>
        <v>0.72499999999999998</v>
      </c>
      <c r="E23" s="27">
        <f>+'[3]Población Bogotá'!M879</f>
        <v>0.26766666666666666</v>
      </c>
      <c r="F23" s="27">
        <f>+'[3]Población Bogotá'!N879</f>
        <v>0.18266666666666667</v>
      </c>
      <c r="G23" s="28">
        <f>+'[3]Población Bogotá'!O879</f>
        <v>0</v>
      </c>
      <c r="H23" s="28">
        <v>0</v>
      </c>
      <c r="I23" s="27">
        <v>0</v>
      </c>
      <c r="J23" s="27">
        <v>0</v>
      </c>
      <c r="K23" s="27">
        <v>0</v>
      </c>
      <c r="L23" s="18"/>
    </row>
    <row r="24" spans="1:14">
      <c r="A24" s="16"/>
      <c r="B24" s="11" t="str">
        <f>+'[3]Población Bogotá'!J880</f>
        <v>Bucaramanga</v>
      </c>
      <c r="C24" s="27">
        <f>+'[3]Población Bogotá'!K880</f>
        <v>0.41533333333333333</v>
      </c>
      <c r="D24" s="27">
        <f>+'[3]Población Bogotá'!L880</f>
        <v>0.60766666666666669</v>
      </c>
      <c r="E24" s="27">
        <f>+'[3]Población Bogotá'!M880</f>
        <v>0</v>
      </c>
      <c r="F24" s="27">
        <f>+'[3]Población Bogotá'!N880</f>
        <v>0</v>
      </c>
      <c r="G24" s="28">
        <f>+'[3]Población Bogotá'!O880</f>
        <v>0</v>
      </c>
      <c r="H24" s="28">
        <v>0</v>
      </c>
      <c r="I24" s="27">
        <v>0</v>
      </c>
      <c r="J24" s="27">
        <v>0</v>
      </c>
      <c r="K24" s="27">
        <v>0</v>
      </c>
      <c r="L24" s="18"/>
    </row>
    <row r="25" spans="1:14">
      <c r="A25" s="16"/>
      <c r="B25" s="11" t="str">
        <f>+'[3]Población Bogotá'!J881</f>
        <v>Cúcuta</v>
      </c>
      <c r="C25" s="27">
        <f>+'[3]Población Bogotá'!K881</f>
        <v>0.11433333333333334</v>
      </c>
      <c r="D25" s="27">
        <f>+'[3]Población Bogotá'!L881</f>
        <v>0.30299999999999999</v>
      </c>
      <c r="E25" s="27">
        <f>+'[3]Población Bogotá'!M881</f>
        <v>0</v>
      </c>
      <c r="F25" s="27">
        <f>+'[3]Población Bogotá'!N881</f>
        <v>0</v>
      </c>
      <c r="G25" s="28">
        <f>+'[3]Población Bogotá'!O881</f>
        <v>0</v>
      </c>
      <c r="H25" s="28">
        <v>0</v>
      </c>
      <c r="I25" s="27">
        <v>0</v>
      </c>
      <c r="J25" s="27">
        <v>0</v>
      </c>
      <c r="K25" s="27">
        <v>0</v>
      </c>
      <c r="L25" s="18"/>
    </row>
    <row r="26" spans="1:14" s="23" customFormat="1">
      <c r="A26" s="16"/>
      <c r="B26" s="11" t="str">
        <f>+'[3]Población Bogotá'!J882</f>
        <v>Medellín</v>
      </c>
      <c r="C26" s="27">
        <f>+'[3]Población Bogotá'!K882</f>
        <v>0.23699999999999999</v>
      </c>
      <c r="D26" s="27">
        <f>+'[3]Población Bogotá'!L882</f>
        <v>2.3306666666666662</v>
      </c>
      <c r="E26" s="27">
        <f>+'[3]Población Bogotá'!M882</f>
        <v>0.34433333333333332</v>
      </c>
      <c r="F26" s="27">
        <f>+'[3]Población Bogotá'!N882</f>
        <v>0</v>
      </c>
      <c r="G26" s="28">
        <f>+'[3]Población Bogotá'!O882</f>
        <v>0</v>
      </c>
      <c r="H26" s="28">
        <v>0</v>
      </c>
      <c r="I26" s="27">
        <v>0</v>
      </c>
      <c r="J26" s="27">
        <v>0</v>
      </c>
      <c r="K26" s="27" t="str">
        <f t="shared" si="9"/>
        <v/>
      </c>
      <c r="L26" s="18"/>
      <c r="M26" s="9"/>
    </row>
    <row r="27" spans="1:14" s="23" customFormat="1">
      <c r="A27" s="16"/>
      <c r="B27" s="11" t="str">
        <f>+'[3]Población Bogotá'!J883</f>
        <v>Pereira</v>
      </c>
      <c r="C27" s="27">
        <f>+'[3]Población Bogotá'!K883</f>
        <v>8.4666666666666668E-2</v>
      </c>
      <c r="D27" s="27">
        <f>+'[3]Población Bogotá'!L883</f>
        <v>0.38500000000000001</v>
      </c>
      <c r="E27" s="27">
        <f>+'[3]Población Bogotá'!M883</f>
        <v>0</v>
      </c>
      <c r="F27" s="27">
        <f>+'[3]Población Bogotá'!N883</f>
        <v>0</v>
      </c>
      <c r="G27" s="28">
        <f>+'[3]Población Bogotá'!O883</f>
        <v>0</v>
      </c>
      <c r="H27" s="28">
        <v>0</v>
      </c>
      <c r="I27" s="27">
        <v>0</v>
      </c>
      <c r="J27" s="27">
        <v>0</v>
      </c>
      <c r="K27" s="27">
        <v>0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136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172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Bogotá'!J902</f>
        <v>Colombia</v>
      </c>
      <c r="C13" s="26">
        <f>+'[3]Población Bogotá'!K902</f>
        <v>3170.4273333333335</v>
      </c>
      <c r="D13" s="26">
        <f>+'[3]Población Bogotá'!L902</f>
        <v>3165.3323333333333</v>
      </c>
      <c r="E13" s="26">
        <f>+'[3]Población Bogotá'!M902</f>
        <v>3531.3209999999999</v>
      </c>
      <c r="F13" s="26">
        <f>+'[3]Población Bogotá'!N902</f>
        <v>3622.253666666667</v>
      </c>
      <c r="G13" s="26">
        <f>+'[3]Población Bogotá'!O902</f>
        <v>3796.8379999999997</v>
      </c>
      <c r="H13" s="28">
        <f t="shared" ref="H13:H16" si="0">IF(OR(OR(G13=0,F13=0),G13=""),"",(G13/F13-1)*100)</f>
        <v>4.8197710430918583</v>
      </c>
      <c r="I13" s="27">
        <f>IF(OR(OR(G13=0,F13=0),F13=""),"",(F13/E13-1)*100)</f>
        <v>2.5750325916751082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3088.1336666666671</v>
      </c>
      <c r="D14" s="25">
        <f>D13-SUM(D15:D27)</f>
        <v>3080.7113333333332</v>
      </c>
      <c r="E14" s="25">
        <f>E13-SUM(E15:E27)</f>
        <v>3450.5520000000001</v>
      </c>
      <c r="F14" s="25">
        <f>F13-SUM(F15:F27)</f>
        <v>3530.1153333333336</v>
      </c>
      <c r="G14" s="26">
        <f>G13-SUM(G15:G27)</f>
        <v>3708.987333333333</v>
      </c>
      <c r="H14" s="28">
        <f t="shared" si="0"/>
        <v>5.0670299157364429</v>
      </c>
      <c r="I14" s="27">
        <f>IF(OR(OR(G14=0,F14=0),F14=""),"",(F14/E14-1)*100)</f>
        <v>2.3058146445360972</v>
      </c>
      <c r="J14" s="28">
        <f t="shared" si="1"/>
        <v>97.686215038232689</v>
      </c>
      <c r="K14" s="27">
        <f t="shared" si="2"/>
        <v>97.456325762570842</v>
      </c>
      <c r="L14" s="18"/>
    </row>
    <row r="15" spans="1:15">
      <c r="A15" s="16"/>
      <c r="B15" s="12" t="str">
        <f>+'[3]Población Bogotá'!J903</f>
        <v>Bogotá</v>
      </c>
      <c r="C15" s="99">
        <f>+'[3]Población Bogotá'!K903</f>
        <v>24.913666666666668</v>
      </c>
      <c r="D15" s="99">
        <f>+'[3]Población Bogotá'!L903</f>
        <v>24.335333333333335</v>
      </c>
      <c r="E15" s="99">
        <f>+'[3]Población Bogotá'!M903</f>
        <v>13.338999999999999</v>
      </c>
      <c r="F15" s="99">
        <f>+'[3]Población Bogotá'!N903</f>
        <v>23.674333333333333</v>
      </c>
      <c r="G15" s="99">
        <f>+'[3]Población Bogotá'!O903</f>
        <v>22.537333333333333</v>
      </c>
      <c r="H15" s="48">
        <f t="shared" si="0"/>
        <v>-4.8026695577488958</v>
      </c>
      <c r="I15" s="34">
        <f t="shared" ref="I15:I16" si="3">IF(OR(OR(G15=0,F15=0),F15=""),"",(F15/E15-1)*100)</f>
        <v>77.482070120198941</v>
      </c>
      <c r="J15" s="48">
        <f t="shared" si="1"/>
        <v>0.59358164170642347</v>
      </c>
      <c r="K15" s="34">
        <f t="shared" si="2"/>
        <v>0.6535802158527273</v>
      </c>
      <c r="L15" s="18"/>
      <c r="N15" s="23" t="s">
        <v>2</v>
      </c>
      <c r="O15" s="137">
        <f>J15</f>
        <v>0.59358164170642347</v>
      </c>
    </row>
    <row r="16" spans="1:15">
      <c r="A16" s="16"/>
      <c r="B16" s="11" t="str">
        <f>+'[3]Población Bogotá'!J904</f>
        <v>Medellín</v>
      </c>
      <c r="C16" s="53">
        <f>+'[3]Población Bogotá'!K904</f>
        <v>10.88</v>
      </c>
      <c r="D16" s="53">
        <f>+'[3]Población Bogotá'!L904</f>
        <v>12.707999999999998</v>
      </c>
      <c r="E16" s="53">
        <f>+'[3]Población Bogotá'!M904</f>
        <v>13.778666666666666</v>
      </c>
      <c r="F16" s="53">
        <f>+'[3]Población Bogotá'!N904</f>
        <v>13.836999999999998</v>
      </c>
      <c r="G16" s="54">
        <f>+'[3]Población Bogotá'!O904</f>
        <v>13.573</v>
      </c>
      <c r="H16" s="28">
        <f t="shared" si="0"/>
        <v>-1.9079280190792636</v>
      </c>
      <c r="I16" s="27">
        <f t="shared" si="3"/>
        <v>0.42335978323977397</v>
      </c>
      <c r="J16" s="28">
        <f t="shared" si="1"/>
        <v>0.35748167290782495</v>
      </c>
      <c r="K16" s="27">
        <f t="shared" si="2"/>
        <v>0.38199975135185166</v>
      </c>
      <c r="L16" s="18"/>
      <c r="N16" s="23" t="s">
        <v>12</v>
      </c>
      <c r="O16" s="137">
        <f>100-O15</f>
        <v>99.406418358293578</v>
      </c>
    </row>
    <row r="17" spans="1:14">
      <c r="A17" s="16"/>
      <c r="B17" s="11" t="str">
        <f>+'[3]Población Bogotá'!J905</f>
        <v>Bucaramanga</v>
      </c>
      <c r="C17" s="53">
        <f>+'[3]Población Bogotá'!K905</f>
        <v>6.2326666666666668</v>
      </c>
      <c r="D17" s="53">
        <f>+'[3]Población Bogotá'!L905</f>
        <v>7.823666666666667</v>
      </c>
      <c r="E17" s="53">
        <f>+'[3]Población Bogotá'!M905</f>
        <v>10.512</v>
      </c>
      <c r="F17" s="53">
        <f>+'[3]Población Bogotá'!N905</f>
        <v>10.220666666666668</v>
      </c>
      <c r="G17" s="54">
        <f>+'[3]Población Bogotá'!O905</f>
        <v>9.4096666666666664</v>
      </c>
      <c r="H17" s="28">
        <f t="shared" ref="H17:H27" si="4">IF(OR(OR(G17=0,F17=0),G17=""),"",(G17/F17-1)*100)</f>
        <v>-7.9349031374339685</v>
      </c>
      <c r="I17" s="27">
        <f t="shared" ref="I17:I27" si="5">IF(OR(OR(G17=0,F17=0),F17=""),"",(F17/E17-1)*100)</f>
        <v>-2.7714358193810185</v>
      </c>
      <c r="J17" s="28">
        <f t="shared" ref="J17:J27" si="6">IF(G17=0,"",G17/$G$13*100)</f>
        <v>0.24782902685515337</v>
      </c>
      <c r="K17" s="27">
        <f t="shared" ref="K17:K27" si="7">IF(F17=0,"",F17/$F$13*100)</f>
        <v>0.282163194718279</v>
      </c>
      <c r="L17" s="18"/>
    </row>
    <row r="18" spans="1:14">
      <c r="A18" s="16"/>
      <c r="B18" s="11" t="str">
        <f>+'[3]Población Bogotá'!J906</f>
        <v>Cali</v>
      </c>
      <c r="C18" s="53">
        <f>+'[3]Población Bogotá'!K906</f>
        <v>11.220333333333334</v>
      </c>
      <c r="D18" s="53">
        <f>+'[3]Población Bogotá'!L906</f>
        <v>9.322000000000001</v>
      </c>
      <c r="E18" s="53">
        <f>+'[3]Población Bogotá'!M906</f>
        <v>10.811999999999999</v>
      </c>
      <c r="F18" s="53">
        <f>+'[3]Población Bogotá'!N906</f>
        <v>6.5430000000000001</v>
      </c>
      <c r="G18" s="54">
        <f>+'[3]Población Bogotá'!O906</f>
        <v>8.7990000000000013</v>
      </c>
      <c r="H18" s="28">
        <f t="shared" si="4"/>
        <v>34.479596515359944</v>
      </c>
      <c r="I18" s="27">
        <f t="shared" si="5"/>
        <v>-39.483906770255274</v>
      </c>
      <c r="J18" s="28">
        <f t="shared" si="6"/>
        <v>0.23174546820275191</v>
      </c>
      <c r="K18" s="27">
        <f t="shared" si="7"/>
        <v>0.18063340124992164</v>
      </c>
      <c r="L18" s="18"/>
    </row>
    <row r="19" spans="1:14">
      <c r="A19" s="16"/>
      <c r="B19" s="11" t="str">
        <f>+'[3]Población Bogotá'!J907</f>
        <v>Barranquilla</v>
      </c>
      <c r="C19" s="53">
        <f>+'[3]Población Bogotá'!K907</f>
        <v>4.5270000000000001</v>
      </c>
      <c r="D19" s="53">
        <f>+'[3]Población Bogotá'!L907</f>
        <v>5.4936666666666669</v>
      </c>
      <c r="E19" s="53">
        <f>+'[3]Población Bogotá'!M907</f>
        <v>3.16</v>
      </c>
      <c r="F19" s="53">
        <f>+'[3]Población Bogotá'!N907</f>
        <v>5.512666666666667</v>
      </c>
      <c r="G19" s="54">
        <f>+'[3]Población Bogotá'!O907</f>
        <v>6.8756666666666675</v>
      </c>
      <c r="H19" s="28">
        <f t="shared" si="4"/>
        <v>24.72487604305238</v>
      </c>
      <c r="I19" s="27">
        <f t="shared" si="5"/>
        <v>74.451476793248943</v>
      </c>
      <c r="J19" s="28">
        <f t="shared" si="6"/>
        <v>0.18108928183574513</v>
      </c>
      <c r="K19" s="27">
        <f t="shared" si="7"/>
        <v>0.15218886290036196</v>
      </c>
      <c r="L19" s="18"/>
    </row>
    <row r="20" spans="1:14">
      <c r="A20" s="16"/>
      <c r="B20" s="11" t="str">
        <f>+'[3]Población Bogotá'!J908</f>
        <v>Ibagué</v>
      </c>
      <c r="C20" s="53">
        <f>+'[3]Población Bogotá'!K908</f>
        <v>4.7690000000000001</v>
      </c>
      <c r="D20" s="53">
        <f>+'[3]Población Bogotá'!L908</f>
        <v>4.3869999999999996</v>
      </c>
      <c r="E20" s="53">
        <f>+'[3]Población Bogotá'!M908</f>
        <v>5.6713333333333331</v>
      </c>
      <c r="F20" s="53">
        <f>+'[3]Población Bogotá'!N908</f>
        <v>6.4853333333333341</v>
      </c>
      <c r="G20" s="54">
        <f>+'[3]Población Bogotá'!O908</f>
        <v>5.3916666666666666</v>
      </c>
      <c r="H20" s="28">
        <f t="shared" si="4"/>
        <v>-16.863692434210542</v>
      </c>
      <c r="I20" s="27">
        <f t="shared" si="5"/>
        <v>14.352885858704623</v>
      </c>
      <c r="J20" s="28">
        <f t="shared" si="6"/>
        <v>0.1420041272939922</v>
      </c>
      <c r="K20" s="27">
        <f t="shared" si="7"/>
        <v>0.17904139053026014</v>
      </c>
      <c r="L20" s="18"/>
    </row>
    <row r="21" spans="1:14">
      <c r="A21" s="16"/>
      <c r="B21" s="11" t="str">
        <f>+'[3]Población Bogotá'!J909</f>
        <v>Pereira</v>
      </c>
      <c r="C21" s="53">
        <f>+'[3]Población Bogotá'!K909</f>
        <v>4.796666666666666</v>
      </c>
      <c r="D21" s="53">
        <f>+'[3]Población Bogotá'!L909</f>
        <v>3.8520000000000003</v>
      </c>
      <c r="E21" s="53">
        <f>+'[3]Población Bogotá'!M909</f>
        <v>5.6293333333333324</v>
      </c>
      <c r="F21" s="53">
        <f>+'[3]Población Bogotá'!N909</f>
        <v>5.8860000000000001</v>
      </c>
      <c r="G21" s="54">
        <f>+'[3]Población Bogotá'!O909</f>
        <v>4.5339999999999998</v>
      </c>
      <c r="H21" s="28">
        <f t="shared" si="4"/>
        <v>-22.969758749575263</v>
      </c>
      <c r="I21" s="27">
        <f t="shared" si="5"/>
        <v>4.5594504973946126</v>
      </c>
      <c r="J21" s="28">
        <f t="shared" si="6"/>
        <v>0.11941515545303751</v>
      </c>
      <c r="K21" s="27">
        <f t="shared" si="7"/>
        <v>0.16249552189470257</v>
      </c>
      <c r="L21" s="18"/>
    </row>
    <row r="22" spans="1:14">
      <c r="A22" s="16"/>
      <c r="B22" s="11" t="str">
        <f>+'[3]Población Bogotá'!J910</f>
        <v>Montería</v>
      </c>
      <c r="C22" s="53">
        <f>+'[3]Población Bogotá'!K910</f>
        <v>1.976</v>
      </c>
      <c r="D22" s="53">
        <f>+'[3]Población Bogotá'!L910</f>
        <v>2.154666666666667</v>
      </c>
      <c r="E22" s="53">
        <f>+'[3]Población Bogotá'!M910</f>
        <v>2.4823333333333335</v>
      </c>
      <c r="F22" s="53">
        <f>+'[3]Población Bogotá'!N910</f>
        <v>2.3783333333333334</v>
      </c>
      <c r="G22" s="54">
        <f>+'[3]Población Bogotá'!O910</f>
        <v>3.7703333333333338</v>
      </c>
      <c r="H22" s="28">
        <f t="shared" si="4"/>
        <v>58.528381219341298</v>
      </c>
      <c r="I22" s="27">
        <f t="shared" si="5"/>
        <v>-4.1896065529743565</v>
      </c>
      <c r="J22" s="28">
        <f t="shared" si="6"/>
        <v>9.9301927902463422E-2</v>
      </c>
      <c r="K22" s="27">
        <f t="shared" si="7"/>
        <v>6.565893921841108E-2</v>
      </c>
      <c r="L22" s="18"/>
    </row>
    <row r="23" spans="1:14">
      <c r="A23" s="16"/>
      <c r="B23" s="11" t="str">
        <f>+'[3]Población Bogotá'!J911</f>
        <v>Cúcuta</v>
      </c>
      <c r="C23" s="53">
        <f>+'[3]Población Bogotá'!K911</f>
        <v>2.454333333333333</v>
      </c>
      <c r="D23" s="53">
        <f>+'[3]Población Bogotá'!L911</f>
        <v>2.9653333333333336</v>
      </c>
      <c r="E23" s="53">
        <f>+'[3]Población Bogotá'!M911</f>
        <v>4.363666666666667</v>
      </c>
      <c r="F23" s="53">
        <f>+'[3]Población Bogotá'!N911</f>
        <v>4.7733333333333334</v>
      </c>
      <c r="G23" s="54">
        <f>+'[3]Población Bogotá'!O911</f>
        <v>2.9283333333333332</v>
      </c>
      <c r="H23" s="28">
        <f t="shared" si="4"/>
        <v>-38.652234636871505</v>
      </c>
      <c r="I23" s="27">
        <f t="shared" si="5"/>
        <v>9.3881292491024393</v>
      </c>
      <c r="J23" s="28">
        <f t="shared" si="6"/>
        <v>7.7125580109905487E-2</v>
      </c>
      <c r="K23" s="27">
        <f t="shared" si="7"/>
        <v>0.13177799714192664</v>
      </c>
      <c r="L23" s="18"/>
    </row>
    <row r="24" spans="1:14">
      <c r="A24" s="16"/>
      <c r="B24" s="11" t="str">
        <f>+'[3]Población Bogotá'!J912</f>
        <v>Villavicencio</v>
      </c>
      <c r="C24" s="53">
        <f>+'[3]Población Bogotá'!K912</f>
        <v>3.3940000000000001</v>
      </c>
      <c r="D24" s="53">
        <f>+'[3]Población Bogotá'!L912</f>
        <v>3.5640000000000001</v>
      </c>
      <c r="E24" s="53">
        <f>+'[3]Población Bogotá'!M912</f>
        <v>3.6326666666666667</v>
      </c>
      <c r="F24" s="53">
        <f>+'[3]Población Bogotá'!N912</f>
        <v>3.5326666666666662</v>
      </c>
      <c r="G24" s="54">
        <f>+'[3]Población Bogotá'!O912</f>
        <v>2.706666666666667</v>
      </c>
      <c r="H24" s="28">
        <f t="shared" si="4"/>
        <v>-23.381770145310419</v>
      </c>
      <c r="I24" s="27">
        <f t="shared" si="5"/>
        <v>-2.7527986786566538</v>
      </c>
      <c r="J24" s="28">
        <f t="shared" si="6"/>
        <v>7.128738878684493E-2</v>
      </c>
      <c r="K24" s="27">
        <f t="shared" si="7"/>
        <v>9.7526760733948212E-2</v>
      </c>
      <c r="L24" s="18"/>
    </row>
    <row r="25" spans="1:14">
      <c r="A25" s="16"/>
      <c r="B25" s="11" t="str">
        <f>+'[3]Población Bogotá'!J913</f>
        <v>Manizales</v>
      </c>
      <c r="C25" s="53">
        <f>+'[3]Población Bogotá'!K913</f>
        <v>2.9313333333333333</v>
      </c>
      <c r="D25" s="53">
        <f>+'[3]Población Bogotá'!L913</f>
        <v>2.4120000000000004</v>
      </c>
      <c r="E25" s="53">
        <f>+'[3]Población Bogotá'!M913</f>
        <v>3.0603333333333338</v>
      </c>
      <c r="F25" s="53">
        <f>+'[3]Población Bogotá'!N913</f>
        <v>3.4043333333333337</v>
      </c>
      <c r="G25" s="54">
        <f>+'[3]Población Bogotá'!O913</f>
        <v>2.6446666666666667</v>
      </c>
      <c r="H25" s="28">
        <f t="shared" si="4"/>
        <v>-22.314696954861457</v>
      </c>
      <c r="I25" s="27">
        <f t="shared" si="5"/>
        <v>11.240605598518671</v>
      </c>
      <c r="J25" s="28">
        <f t="shared" si="6"/>
        <v>6.9654451063402414E-2</v>
      </c>
      <c r="K25" s="27">
        <f t="shared" si="7"/>
        <v>9.3983846704643631E-2</v>
      </c>
      <c r="L25" s="18"/>
    </row>
    <row r="26" spans="1:14">
      <c r="A26" s="16"/>
      <c r="B26" s="11" t="str">
        <f>+'[3]Población Bogotá'!J914</f>
        <v>Pasto</v>
      </c>
      <c r="C26" s="53">
        <f>+'[3]Población Bogotá'!K914</f>
        <v>0.93666666666666665</v>
      </c>
      <c r="D26" s="53">
        <f>+'[3]Población Bogotá'!L914</f>
        <v>1.9390000000000001</v>
      </c>
      <c r="E26" s="53">
        <f>+'[3]Población Bogotá'!M914</f>
        <v>1.8906666666666665</v>
      </c>
      <c r="F26" s="53">
        <f>+'[3]Población Bogotá'!N914</f>
        <v>2.81</v>
      </c>
      <c r="G26" s="54">
        <f>+'[3]Población Bogotá'!O914</f>
        <v>2.6056666666666666</v>
      </c>
      <c r="H26" s="28">
        <f t="shared" si="4"/>
        <v>-7.2716488730723672</v>
      </c>
      <c r="I26" s="27">
        <f t="shared" si="5"/>
        <v>48.624823695345576</v>
      </c>
      <c r="J26" s="28">
        <f t="shared" si="6"/>
        <v>6.8627280559946643E-2</v>
      </c>
      <c r="K26" s="27">
        <f t="shared" si="7"/>
        <v>7.7576013680617423E-2</v>
      </c>
      <c r="L26" s="18"/>
    </row>
    <row r="27" spans="1:14">
      <c r="A27" s="16"/>
      <c r="B27" s="11" t="str">
        <f>+'[3]Población Bogotá'!J915</f>
        <v>Cartagena</v>
      </c>
      <c r="C27" s="53">
        <f>+'[3]Población Bogotá'!K915</f>
        <v>3.2620000000000005</v>
      </c>
      <c r="D27" s="53">
        <f>+'[3]Población Bogotá'!L915</f>
        <v>3.664333333333333</v>
      </c>
      <c r="E27" s="53">
        <f>+'[3]Población Bogotá'!M915</f>
        <v>2.4369999999999998</v>
      </c>
      <c r="F27" s="53">
        <f>+'[3]Población Bogotá'!N915</f>
        <v>3.0806666666666662</v>
      </c>
      <c r="G27" s="54">
        <f>+'[3]Población Bogotá'!O915</f>
        <v>2.0746666666666669</v>
      </c>
      <c r="H27" s="28">
        <f t="shared" si="4"/>
        <v>-32.65526942220297</v>
      </c>
      <c r="I27" s="27">
        <f t="shared" si="5"/>
        <v>26.412255505402804</v>
      </c>
      <c r="J27" s="28">
        <f t="shared" si="6"/>
        <v>5.464195908981808E-2</v>
      </c>
      <c r="K27" s="27">
        <f t="shared" si="7"/>
        <v>8.5048341451514381E-2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137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Bogotá'!J934</f>
        <v>Colombia</v>
      </c>
      <c r="C13" s="26">
        <f>+'[3]Población Bogotá'!K934</f>
        <v>149.18799999999999</v>
      </c>
      <c r="D13" s="26">
        <f>+'[3]Población Bogotá'!L934</f>
        <v>182.28899999999999</v>
      </c>
      <c r="E13" s="26">
        <f>+'[3]Población Bogotá'!M934</f>
        <v>198.90633333333335</v>
      </c>
      <c r="F13" s="26">
        <f>+'[3]Población Bogotá'!N934</f>
        <v>198.19466666666665</v>
      </c>
      <c r="G13" s="26">
        <f>+'[3]Población Bogotá'!O934</f>
        <v>217.423</v>
      </c>
      <c r="H13" s="28">
        <f t="shared" ref="H13:H16" si="0">IF(OR(OR(G13=0,F13=0),G13=""),"",(G13/F13-1)*100)</f>
        <v>9.7017410492041591</v>
      </c>
      <c r="I13" s="27">
        <f>IF(OR(OR(G13=0,F13=0),F13=""),"",(F13/E13-1)*100)</f>
        <v>-0.35778984748267018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117.43466666666666</v>
      </c>
      <c r="D14" s="25">
        <f>D13-SUM(D15:D27)</f>
        <v>157.821</v>
      </c>
      <c r="E14" s="25">
        <f>E13-SUM(E15:E27)</f>
        <v>170.44766666666669</v>
      </c>
      <c r="F14" s="25">
        <f>F13-SUM(F15:F27)</f>
        <v>162.50366666666665</v>
      </c>
      <c r="G14" s="26">
        <f>G13-SUM(G15:G27)</f>
        <v>190.73699999999999</v>
      </c>
      <c r="H14" s="28">
        <f t="shared" si="0"/>
        <v>17.373966946386865</v>
      </c>
      <c r="I14" s="27">
        <f>IF(OR(OR(G14=0,F14=0),F14=""),"",(F14/E14-1)*100)</f>
        <v>-4.6606680838498065</v>
      </c>
      <c r="J14" s="28">
        <f t="shared" si="1"/>
        <v>87.726229515736591</v>
      </c>
      <c r="K14" s="27">
        <f t="shared" si="2"/>
        <v>81.991947311061182</v>
      </c>
      <c r="L14" s="18"/>
    </row>
    <row r="15" spans="1:15">
      <c r="A15" s="16"/>
      <c r="B15" s="12" t="str">
        <f>+'[3]Población Bogotá'!J935</f>
        <v>Bogotá</v>
      </c>
      <c r="C15" s="99">
        <f>+'[3]Población Bogotá'!K935</f>
        <v>21.958333333333332</v>
      </c>
      <c r="D15" s="99">
        <f>+'[3]Población Bogotá'!L935</f>
        <v>16.144666666666666</v>
      </c>
      <c r="E15" s="99">
        <f>+'[3]Población Bogotá'!M935</f>
        <v>15.446</v>
      </c>
      <c r="F15" s="99">
        <f>+'[3]Población Bogotá'!N935</f>
        <v>21.064666666666668</v>
      </c>
      <c r="G15" s="99">
        <f>+'[3]Población Bogotá'!O935</f>
        <v>13.942666666666668</v>
      </c>
      <c r="H15" s="48">
        <f t="shared" si="0"/>
        <v>-33.810171851758078</v>
      </c>
      <c r="I15" s="34">
        <f t="shared" ref="I15" si="3">IF(OR(OR(G15=0,F15=0),F15=""),"",(F15/E15-1)*100)</f>
        <v>36.376192325952793</v>
      </c>
      <c r="J15" s="48">
        <f t="shared" si="1"/>
        <v>6.4126916962173581</v>
      </c>
      <c r="K15" s="34">
        <f t="shared" si="2"/>
        <v>10.628271194650379</v>
      </c>
      <c r="L15" s="18"/>
      <c r="N15" s="23" t="s">
        <v>2</v>
      </c>
      <c r="O15" s="32">
        <f>J15</f>
        <v>6.4126916962173581</v>
      </c>
    </row>
    <row r="16" spans="1:15">
      <c r="A16" s="16"/>
      <c r="B16" s="11" t="str">
        <f>+'[3]Población Bogotá'!J936</f>
        <v>Bucaramanga</v>
      </c>
      <c r="C16" s="25">
        <f>+'[3]Población Bogotá'!K936</f>
        <v>0.83333333333333337</v>
      </c>
      <c r="D16" s="25">
        <f>+'[3]Población Bogotá'!L936</f>
        <v>1.6266666666666667</v>
      </c>
      <c r="E16" s="25">
        <f>+'[3]Población Bogotá'!M936</f>
        <v>2.1796666666666664</v>
      </c>
      <c r="F16" s="25">
        <f>+'[3]Población Bogotá'!N936</f>
        <v>1.5563333333333331</v>
      </c>
      <c r="G16" s="26">
        <f>+'[3]Población Bogotá'!O936</f>
        <v>2.3286666666666669</v>
      </c>
      <c r="H16" s="28">
        <f t="shared" si="0"/>
        <v>49.625187406296888</v>
      </c>
      <c r="I16" s="27">
        <f>IF(OR(OR(G16=0,F16=0),F16=""),"",(F16/E16-1)*100)</f>
        <v>-28.597644899831774</v>
      </c>
      <c r="J16" s="28">
        <f t="shared" si="1"/>
        <v>1.0710305104182478</v>
      </c>
      <c r="K16" s="27">
        <f t="shared" si="2"/>
        <v>0.78525490090550698</v>
      </c>
      <c r="L16" s="18"/>
      <c r="N16" s="23" t="s">
        <v>12</v>
      </c>
      <c r="O16" s="32">
        <f>100-O15</f>
        <v>93.587308303782635</v>
      </c>
    </row>
    <row r="17" spans="1:14">
      <c r="A17" s="16"/>
      <c r="B17" s="11" t="str">
        <f>+'[3]Población Bogotá'!J937</f>
        <v>Cartagena</v>
      </c>
      <c r="C17" s="25">
        <f>+'[3]Población Bogotá'!K937</f>
        <v>1.9096666666666664</v>
      </c>
      <c r="D17" s="25">
        <f>+'[3]Población Bogotá'!L937</f>
        <v>0.96166666666666656</v>
      </c>
      <c r="E17" s="25">
        <f>+'[3]Población Bogotá'!M937</f>
        <v>1.5273333333333332</v>
      </c>
      <c r="F17" s="25">
        <f>+'[3]Población Bogotá'!N937</f>
        <v>1.8326666666666667</v>
      </c>
      <c r="G17" s="26">
        <f>+'[3]Población Bogotá'!O937</f>
        <v>2.109</v>
      </c>
      <c r="H17" s="28">
        <f t="shared" ref="H17:H27" si="4">IF(OR(OR(G17=0,F17=0),G17=""),"",(G17/F17-1)*100)</f>
        <v>15.078210258275737</v>
      </c>
      <c r="I17" s="27">
        <f t="shared" ref="I17:I27" si="5">IF(OR(OR(G17=0,F17=0),F17=""),"",(F17/E17-1)*100)</f>
        <v>19.991270187690979</v>
      </c>
      <c r="J17" s="28">
        <f t="shared" ref="J17:J27" si="6">IF(G17=0,"",G17/$G$13*100)</f>
        <v>0.96999857420788038</v>
      </c>
      <c r="K17" s="27">
        <f t="shared" ref="K17:K27" si="7">IF(F17=0,"",F17/$F$13*100)</f>
        <v>0.92468011248200443</v>
      </c>
      <c r="L17" s="18"/>
    </row>
    <row r="18" spans="1:14">
      <c r="A18" s="16"/>
      <c r="B18" s="11" t="str">
        <f>+'[3]Población Bogotá'!J938</f>
        <v>Medellín</v>
      </c>
      <c r="C18" s="25">
        <f>+'[3]Población Bogotá'!K938</f>
        <v>1.4933333333333332</v>
      </c>
      <c r="D18" s="25">
        <f>+'[3]Población Bogotá'!L938</f>
        <v>0.52766666666666662</v>
      </c>
      <c r="E18" s="25">
        <f>+'[3]Población Bogotá'!M938</f>
        <v>2.8490000000000002</v>
      </c>
      <c r="F18" s="25">
        <f>+'[3]Población Bogotá'!N938</f>
        <v>2.6476666666666668</v>
      </c>
      <c r="G18" s="26">
        <f>+'[3]Población Bogotá'!O938</f>
        <v>1.9</v>
      </c>
      <c r="H18" s="28">
        <f t="shared" si="4"/>
        <v>-28.2387007427924</v>
      </c>
      <c r="I18" s="27">
        <f t="shared" si="5"/>
        <v>-7.0668070668070682</v>
      </c>
      <c r="J18" s="28">
        <f t="shared" si="6"/>
        <v>0.87387258937646883</v>
      </c>
      <c r="K18" s="27">
        <f t="shared" si="7"/>
        <v>1.3358919849844599</v>
      </c>
      <c r="L18" s="18"/>
    </row>
    <row r="19" spans="1:14">
      <c r="A19" s="16"/>
      <c r="B19" s="11" t="str">
        <f>+'[3]Población Bogotá'!J939</f>
        <v>Cúcuta</v>
      </c>
      <c r="C19" s="25">
        <f>+'[3]Población Bogotá'!K939</f>
        <v>1.3463333333333336</v>
      </c>
      <c r="D19" s="25">
        <f>+'[3]Población Bogotá'!L939</f>
        <v>1.8853333333333335</v>
      </c>
      <c r="E19" s="25">
        <f>+'[3]Población Bogotá'!M939</f>
        <v>1.704666666666667</v>
      </c>
      <c r="F19" s="25">
        <f>+'[3]Población Bogotá'!N939</f>
        <v>1.2503333333333333</v>
      </c>
      <c r="G19" s="26">
        <f>+'[3]Población Bogotá'!O939</f>
        <v>1.7649999999999999</v>
      </c>
      <c r="H19" s="28">
        <f t="shared" si="4"/>
        <v>41.16235670487869</v>
      </c>
      <c r="I19" s="27">
        <f t="shared" si="5"/>
        <v>-26.652326945639437</v>
      </c>
      <c r="J19" s="28">
        <f t="shared" si="6"/>
        <v>0.8117816422365618</v>
      </c>
      <c r="K19" s="27">
        <f t="shared" si="7"/>
        <v>0.6308612408002906</v>
      </c>
      <c r="L19" s="18"/>
    </row>
    <row r="20" spans="1:14">
      <c r="A20" s="16"/>
      <c r="B20" s="11" t="str">
        <f>+'[3]Población Bogotá'!J940</f>
        <v>Villavicencio</v>
      </c>
      <c r="C20" s="25">
        <f>+'[3]Población Bogotá'!K940</f>
        <v>0.90433333333333332</v>
      </c>
      <c r="D20" s="25">
        <f>+'[3]Población Bogotá'!L940</f>
        <v>1.1236666666666666</v>
      </c>
      <c r="E20" s="25">
        <f>+'[3]Población Bogotá'!M940</f>
        <v>1.5049999999999999</v>
      </c>
      <c r="F20" s="25">
        <f>+'[3]Población Bogotá'!N940</f>
        <v>1.1623333333333334</v>
      </c>
      <c r="G20" s="26">
        <f>+'[3]Población Bogotá'!O940</f>
        <v>1.593333333333333</v>
      </c>
      <c r="H20" s="28">
        <f t="shared" si="4"/>
        <v>37.080585030111799</v>
      </c>
      <c r="I20" s="27">
        <f t="shared" si="5"/>
        <v>-22.768549280177176</v>
      </c>
      <c r="J20" s="28">
        <f t="shared" si="6"/>
        <v>0.73282648723149491</v>
      </c>
      <c r="K20" s="27">
        <f t="shared" si="7"/>
        <v>0.5864604496589213</v>
      </c>
      <c r="L20" s="18"/>
    </row>
    <row r="21" spans="1:14">
      <c r="A21" s="16"/>
      <c r="B21" s="11" t="str">
        <f>+'[3]Población Bogotá'!J941</f>
        <v>Cali</v>
      </c>
      <c r="C21" s="25">
        <f>+'[3]Población Bogotá'!K941</f>
        <v>0.64500000000000002</v>
      </c>
      <c r="D21" s="25">
        <f>+'[3]Población Bogotá'!L941</f>
        <v>0</v>
      </c>
      <c r="E21" s="25">
        <f>+'[3]Población Bogotá'!M941</f>
        <v>1.1693333333333333</v>
      </c>
      <c r="F21" s="25">
        <f>+'[3]Población Bogotá'!N941</f>
        <v>3.7050000000000001</v>
      </c>
      <c r="G21" s="26">
        <f>+'[3]Población Bogotá'!O941</f>
        <v>1.2436666666666667</v>
      </c>
      <c r="H21" s="28">
        <v>0</v>
      </c>
      <c r="I21" s="27">
        <v>0</v>
      </c>
      <c r="J21" s="28">
        <f t="shared" si="6"/>
        <v>0.5720032685901062</v>
      </c>
      <c r="K21" s="27">
        <v>0</v>
      </c>
      <c r="L21" s="18"/>
    </row>
    <row r="22" spans="1:14">
      <c r="A22" s="16"/>
      <c r="B22" s="11" t="str">
        <f>+'[3]Población Bogotá'!J942</f>
        <v>Montería</v>
      </c>
      <c r="C22" s="25">
        <f>+'[3]Población Bogotá'!K942</f>
        <v>0.502</v>
      </c>
      <c r="D22" s="25">
        <f>+'[3]Población Bogotá'!L942</f>
        <v>0.21966666666666668</v>
      </c>
      <c r="E22" s="25">
        <f>+'[3]Población Bogotá'!M942</f>
        <v>0.33666666666666667</v>
      </c>
      <c r="F22" s="25">
        <f>+'[3]Población Bogotá'!N942</f>
        <v>0.39833333333333326</v>
      </c>
      <c r="G22" s="26">
        <f>+'[3]Población Bogotá'!O942</f>
        <v>0.76833333333333342</v>
      </c>
      <c r="H22" s="28">
        <f t="shared" si="4"/>
        <v>92.887029288702976</v>
      </c>
      <c r="I22" s="27">
        <f t="shared" si="5"/>
        <v>18.316831683168289</v>
      </c>
      <c r="J22" s="28">
        <f t="shared" si="6"/>
        <v>0.35338181026539667</v>
      </c>
      <c r="K22" s="27">
        <f t="shared" si="7"/>
        <v>0.20098085384066844</v>
      </c>
      <c r="L22" s="18"/>
    </row>
    <row r="23" spans="1:14">
      <c r="A23" s="16"/>
      <c r="B23" s="11" t="str">
        <f>+'[3]Población Bogotá'!J943</f>
        <v>Barranquilla</v>
      </c>
      <c r="C23" s="25">
        <f>+'[3]Población Bogotá'!K943</f>
        <v>0.70366666666666655</v>
      </c>
      <c r="D23" s="25">
        <f>+'[3]Población Bogotá'!L943</f>
        <v>0.81133333333333335</v>
      </c>
      <c r="E23" s="25">
        <f>+'[3]Población Bogotá'!M943</f>
        <v>0.80766666666666664</v>
      </c>
      <c r="F23" s="25">
        <f>+'[3]Población Bogotá'!N943</f>
        <v>0.6256666666666667</v>
      </c>
      <c r="G23" s="26">
        <f>+'[3]Población Bogotá'!O943</f>
        <v>0.61366666666666669</v>
      </c>
      <c r="H23" s="28">
        <f t="shared" si="4"/>
        <v>-1.9179541822056501</v>
      </c>
      <c r="I23" s="27">
        <f t="shared" si="5"/>
        <v>-22.534048699958721</v>
      </c>
      <c r="J23" s="28">
        <f t="shared" si="6"/>
        <v>0.28224551527054026</v>
      </c>
      <c r="K23" s="27">
        <f t="shared" si="7"/>
        <v>0.31568289762253954</v>
      </c>
      <c r="L23" s="18"/>
    </row>
    <row r="24" spans="1:14">
      <c r="A24" s="16"/>
      <c r="B24" s="11" t="str">
        <f>+'[3]Población Bogotá'!J944</f>
        <v>Ibagué</v>
      </c>
      <c r="C24" s="25">
        <f>+'[3]Población Bogotá'!K944</f>
        <v>0.59699999999999998</v>
      </c>
      <c r="D24" s="25">
        <f>+'[3]Población Bogotá'!L944</f>
        <v>0.18033333333333335</v>
      </c>
      <c r="E24" s="25">
        <f>+'[3]Población Bogotá'!M944</f>
        <v>0.39233333333333337</v>
      </c>
      <c r="F24" s="25">
        <f>+'[3]Población Bogotá'!N944</f>
        <v>0.38799999999999996</v>
      </c>
      <c r="G24" s="26">
        <f>+'[3]Población Bogotá'!O944</f>
        <v>0.21099999999999999</v>
      </c>
      <c r="H24" s="28">
        <f t="shared" si="4"/>
        <v>-45.618556701030919</v>
      </c>
      <c r="I24" s="27">
        <f t="shared" si="5"/>
        <v>-1.1045029736618694</v>
      </c>
      <c r="J24" s="28">
        <f t="shared" si="6"/>
        <v>9.7045850714965756E-2</v>
      </c>
      <c r="K24" s="27">
        <f t="shared" si="7"/>
        <v>0.19576712457785608</v>
      </c>
      <c r="L24" s="18"/>
    </row>
    <row r="25" spans="1:14">
      <c r="A25" s="16"/>
      <c r="B25" s="11" t="str">
        <f>+'[3]Población Bogotá'!J945</f>
        <v>Pereira</v>
      </c>
      <c r="C25" s="25">
        <f>+'[3]Población Bogotá'!K945</f>
        <v>0.40199999999999997</v>
      </c>
      <c r="D25" s="25">
        <f>+'[3]Población Bogotá'!L945</f>
        <v>0.41366666666666663</v>
      </c>
      <c r="E25" s="25">
        <f>+'[3]Población Bogotá'!M945</f>
        <v>0.23700000000000002</v>
      </c>
      <c r="F25" s="25">
        <f>+'[3]Población Bogotá'!N945</f>
        <v>0.50433333333333341</v>
      </c>
      <c r="G25" s="26">
        <f>+'[3]Población Bogotá'!O945</f>
        <v>9.1000000000000011E-2</v>
      </c>
      <c r="H25" s="28">
        <f t="shared" si="4"/>
        <v>-81.95637805684072</v>
      </c>
      <c r="I25" s="27">
        <f t="shared" si="5"/>
        <v>112.7988748241913</v>
      </c>
      <c r="J25" s="28">
        <f t="shared" si="6"/>
        <v>4.185389770171509E-2</v>
      </c>
      <c r="K25" s="27">
        <f t="shared" si="7"/>
        <v>0.25446362498822717</v>
      </c>
      <c r="L25" s="18"/>
    </row>
    <row r="26" spans="1:14">
      <c r="A26" s="16"/>
      <c r="B26" s="11" t="str">
        <f>+'[3]Población Bogotá'!J946</f>
        <v>Pasto</v>
      </c>
      <c r="C26" s="25">
        <f>+'[3]Población Bogotá'!K946</f>
        <v>0.21033333333333334</v>
      </c>
      <c r="D26" s="25">
        <f>+'[3]Población Bogotá'!L946</f>
        <v>0.30299999999999999</v>
      </c>
      <c r="E26" s="25">
        <f>+'[3]Población Bogotá'!M946</f>
        <v>6.8666666666666668E-2</v>
      </c>
      <c r="F26" s="25">
        <f>+'[3]Población Bogotá'!N946</f>
        <v>5.4333333333333338E-2</v>
      </c>
      <c r="G26" s="26">
        <f>+'[3]Población Bogotá'!O946</f>
        <v>7.0000000000000007E-2</v>
      </c>
      <c r="H26" s="28">
        <f t="shared" si="4"/>
        <v>28.834355828220872</v>
      </c>
      <c r="I26" s="27">
        <f t="shared" si="5"/>
        <v>-20.873786407766982</v>
      </c>
      <c r="J26" s="28">
        <f t="shared" si="6"/>
        <v>3.2195305924396227E-2</v>
      </c>
      <c r="K26" s="27">
        <f t="shared" si="7"/>
        <v>2.7414124833497037E-2</v>
      </c>
      <c r="L26" s="18"/>
    </row>
    <row r="27" spans="1:14" s="23" customFormat="1">
      <c r="A27" s="16"/>
      <c r="B27" s="11" t="str">
        <f>+'[3]Población Bogotá'!J947</f>
        <v>Manizales</v>
      </c>
      <c r="C27" s="25">
        <f>+'[3]Población Bogotá'!K947</f>
        <v>0.248</v>
      </c>
      <c r="D27" s="25">
        <f>+'[3]Población Bogotá'!L947</f>
        <v>0.27033333333333331</v>
      </c>
      <c r="E27" s="25">
        <f>+'[3]Población Bogotá'!M947</f>
        <v>0.23533333333333331</v>
      </c>
      <c r="F27" s="25">
        <f>+'[3]Población Bogotá'!N947</f>
        <v>0.5013333333333333</v>
      </c>
      <c r="G27" s="26">
        <f>+'[3]Población Bogotá'!O947</f>
        <v>4.9666666666666665E-2</v>
      </c>
      <c r="H27" s="28">
        <f t="shared" si="4"/>
        <v>-90.093085106382972</v>
      </c>
      <c r="I27" s="27">
        <f t="shared" si="5"/>
        <v>113.03116147308781</v>
      </c>
      <c r="J27" s="28">
        <f t="shared" si="6"/>
        <v>2.2843336108262082E-2</v>
      </c>
      <c r="K27" s="27">
        <f t="shared" si="7"/>
        <v>0.25294996165386219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138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Bogotá'!J966</f>
        <v>Colombia</v>
      </c>
      <c r="C13" s="26">
        <f>+'[3]Población Bogotá'!K966</f>
        <v>2410.0693333333334</v>
      </c>
      <c r="D13" s="26">
        <f>+'[3]Población Bogotá'!L966</f>
        <v>2395.5016666666666</v>
      </c>
      <c r="E13" s="26">
        <f>+'[3]Población Bogotá'!M966</f>
        <v>2520.7516666666666</v>
      </c>
      <c r="F13" s="26">
        <f>+'[3]Población Bogotá'!N966</f>
        <v>2593.1730000000002</v>
      </c>
      <c r="G13" s="26">
        <f>+'[3]Población Bogotá'!O966</f>
        <v>2874.9026666666668</v>
      </c>
      <c r="H13" s="28">
        <f t="shared" ref="H13:H16" si="0">IF(OR(OR(G13=0,F13=0),G13=""),"",(G13/F13-1)*100)</f>
        <v>10.864283511615568</v>
      </c>
      <c r="I13" s="27">
        <f>IF(OR(OR(G13=0,F13=0),F13=""),"",(F13/E13-1)*100)</f>
        <v>2.8730054725740084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750.87733333333381</v>
      </c>
      <c r="D14" s="25">
        <f>D13-SUM(D15:D27)</f>
        <v>766.94333333333316</v>
      </c>
      <c r="E14" s="25">
        <f>E13-SUM(E15:E27)</f>
        <v>894.09033333333332</v>
      </c>
      <c r="F14" s="25">
        <f>F13-SUM(F15:F27)</f>
        <v>911.60933333333332</v>
      </c>
      <c r="G14" s="26">
        <f>G13-SUM(G15:G27)</f>
        <v>1112.1166666666666</v>
      </c>
      <c r="H14" s="28">
        <f t="shared" si="0"/>
        <v>21.994874997623249</v>
      </c>
      <c r="I14" s="27">
        <f>IF(OR(OR(G14=0,F14=0),F14=""),"",(F14/E14-1)*100)</f>
        <v>1.9594216990005853</v>
      </c>
      <c r="J14" s="28">
        <f t="shared" si="1"/>
        <v>38.683628477624978</v>
      </c>
      <c r="K14" s="27">
        <f t="shared" si="2"/>
        <v>35.154204263785452</v>
      </c>
      <c r="L14" s="18"/>
    </row>
    <row r="15" spans="1:15">
      <c r="A15" s="16"/>
      <c r="B15" s="12" t="str">
        <f>+'[3]Población Bogotá'!J967</f>
        <v>Bogotá</v>
      </c>
      <c r="C15" s="99">
        <f>+'[3]Población Bogotá'!K967</f>
        <v>577.19500000000005</v>
      </c>
      <c r="D15" s="99">
        <f>+'[3]Población Bogotá'!L967</f>
        <v>599.19899999999996</v>
      </c>
      <c r="E15" s="99">
        <f>+'[3]Población Bogotá'!M967</f>
        <v>608.18133333333344</v>
      </c>
      <c r="F15" s="99">
        <f>+'[3]Población Bogotá'!N967</f>
        <v>654.81666666666672</v>
      </c>
      <c r="G15" s="99">
        <f>+'[3]Población Bogotá'!O967</f>
        <v>687.38700000000006</v>
      </c>
      <c r="H15" s="48">
        <f t="shared" si="0"/>
        <v>4.9739621777087795</v>
      </c>
      <c r="I15" s="34">
        <f t="shared" ref="I15:I16" si="3">IF(OR(OR(G15=0,F15=0),F15=""),"",(F15/E15-1)*100)</f>
        <v>7.6679981409053299</v>
      </c>
      <c r="J15" s="48">
        <f t="shared" si="1"/>
        <v>23.909922515637632</v>
      </c>
      <c r="K15" s="34">
        <f t="shared" si="2"/>
        <v>25.251561182638671</v>
      </c>
      <c r="L15" s="18"/>
      <c r="N15" s="23" t="s">
        <v>2</v>
      </c>
      <c r="O15" s="32">
        <f>J15</f>
        <v>23.909922515637632</v>
      </c>
    </row>
    <row r="16" spans="1:15">
      <c r="A16" s="16"/>
      <c r="B16" s="11" t="str">
        <f>+'[3]Población Bogotá'!J968</f>
        <v>Medellín</v>
      </c>
      <c r="C16" s="53">
        <f>+'[3]Población Bogotá'!K968</f>
        <v>356.83300000000003</v>
      </c>
      <c r="D16" s="53">
        <f>+'[3]Población Bogotá'!L968</f>
        <v>340.29333333333335</v>
      </c>
      <c r="E16" s="53">
        <f>+'[3]Población Bogotá'!M968</f>
        <v>332.84333333333331</v>
      </c>
      <c r="F16" s="53">
        <f>+'[3]Población Bogotá'!N968</f>
        <v>344.21266666666662</v>
      </c>
      <c r="G16" s="54">
        <f>+'[3]Población Bogotá'!O968</f>
        <v>355.83600000000001</v>
      </c>
      <c r="H16" s="28">
        <f t="shared" si="0"/>
        <v>3.3767883808266008</v>
      </c>
      <c r="I16" s="27">
        <f t="shared" si="3"/>
        <v>3.4158212572481528</v>
      </c>
      <c r="J16" s="28">
        <f t="shared" si="1"/>
        <v>12.377323383006125</v>
      </c>
      <c r="K16" s="27">
        <f t="shared" si="2"/>
        <v>13.273802660550091</v>
      </c>
      <c r="L16" s="18"/>
      <c r="N16" s="23" t="s">
        <v>12</v>
      </c>
      <c r="O16" s="32">
        <f>100-O15</f>
        <v>76.090077484362368</v>
      </c>
    </row>
    <row r="17" spans="1:14">
      <c r="A17" s="16"/>
      <c r="B17" s="11" t="str">
        <f>+'[3]Población Bogotá'!J969</f>
        <v>Cali</v>
      </c>
      <c r="C17" s="53">
        <f>+'[3]Población Bogotá'!K969</f>
        <v>234.04766666666669</v>
      </c>
      <c r="D17" s="53">
        <f>+'[3]Población Bogotá'!L969</f>
        <v>200.61366666666672</v>
      </c>
      <c r="E17" s="53">
        <f>+'[3]Población Bogotá'!M969</f>
        <v>216.23699999999999</v>
      </c>
      <c r="F17" s="53">
        <f>+'[3]Población Bogotá'!N969</f>
        <v>199.077</v>
      </c>
      <c r="G17" s="54">
        <f>+'[3]Población Bogotá'!O969</f>
        <v>195.23333333333335</v>
      </c>
      <c r="H17" s="28">
        <f t="shared" ref="H17:H27" si="4">IF(OR(OR(G17=0,F17=0),G17=""),"",(G17/F17-1)*100)</f>
        <v>-1.9307437155807294</v>
      </c>
      <c r="I17" s="27">
        <f t="shared" ref="I17:I27" si="5">IF(OR(OR(G17=0,F17=0),F17=""),"",(F17/E17-1)*100)</f>
        <v>-7.9357371772638352</v>
      </c>
      <c r="J17" s="28">
        <f t="shared" ref="J17:J27" si="6">IF(G17=0,"",G17/$G$13*100)</f>
        <v>6.7909545459394112</v>
      </c>
      <c r="K17" s="27">
        <f t="shared" ref="K17:K27" si="7">IF(F17=0,"",F17/$F$13*100)</f>
        <v>7.6769656324510551</v>
      </c>
      <c r="L17" s="18"/>
    </row>
    <row r="18" spans="1:14">
      <c r="A18" s="16"/>
      <c r="B18" s="11" t="str">
        <f>+'[3]Población Bogotá'!J970</f>
        <v>Barranquilla</v>
      </c>
      <c r="C18" s="53">
        <f>+'[3]Población Bogotá'!K970</f>
        <v>116.21666666666665</v>
      </c>
      <c r="D18" s="53">
        <f>+'[3]Población Bogotá'!L970</f>
        <v>106.55</v>
      </c>
      <c r="E18" s="53">
        <f>+'[3]Población Bogotá'!M970</f>
        <v>114.39233333333334</v>
      </c>
      <c r="F18" s="53">
        <f>+'[3]Población Bogotá'!N970</f>
        <v>139.72733333333335</v>
      </c>
      <c r="G18" s="54">
        <f>+'[3]Población Bogotá'!O970</f>
        <v>127.57933333333334</v>
      </c>
      <c r="H18" s="28">
        <f t="shared" si="4"/>
        <v>-8.6940756043914149</v>
      </c>
      <c r="I18" s="27">
        <f t="shared" si="5"/>
        <v>22.147463262398137</v>
      </c>
      <c r="J18" s="28">
        <f t="shared" si="6"/>
        <v>4.4376922673787913</v>
      </c>
      <c r="K18" s="27">
        <f t="shared" si="7"/>
        <v>5.3882765759682574</v>
      </c>
      <c r="L18" s="18"/>
    </row>
    <row r="19" spans="1:14">
      <c r="A19" s="16"/>
      <c r="B19" s="11" t="str">
        <f>+'[3]Población Bogotá'!J971</f>
        <v>Bucaramanga</v>
      </c>
      <c r="C19" s="53">
        <f>+'[3]Población Bogotá'!K971</f>
        <v>110.44533333333334</v>
      </c>
      <c r="D19" s="53">
        <f>+'[3]Población Bogotá'!L971</f>
        <v>105.49633333333334</v>
      </c>
      <c r="E19" s="53">
        <f>+'[3]Población Bogotá'!M971</f>
        <v>100.36433333333333</v>
      </c>
      <c r="F19" s="53">
        <f>+'[3]Población Bogotá'!N971</f>
        <v>95.98233333333333</v>
      </c>
      <c r="G19" s="54">
        <f>+'[3]Población Bogotá'!O971</f>
        <v>113.95</v>
      </c>
      <c r="H19" s="28">
        <f t="shared" si="4"/>
        <v>18.719764401087712</v>
      </c>
      <c r="I19" s="27">
        <f t="shared" si="5"/>
        <v>-4.3660928683164402</v>
      </c>
      <c r="J19" s="28">
        <f t="shared" si="6"/>
        <v>3.9636124492562526</v>
      </c>
      <c r="K19" s="27">
        <f t="shared" si="7"/>
        <v>3.7013470884253894</v>
      </c>
      <c r="L19" s="18"/>
    </row>
    <row r="20" spans="1:14">
      <c r="A20" s="16"/>
      <c r="B20" s="11" t="str">
        <f>+'[3]Población Bogotá'!J972</f>
        <v>Cúcuta</v>
      </c>
      <c r="C20" s="53">
        <f>+'[3]Población Bogotá'!K972</f>
        <v>65.924999999999997</v>
      </c>
      <c r="D20" s="53">
        <f>+'[3]Población Bogotá'!L972</f>
        <v>70.446333333333328</v>
      </c>
      <c r="E20" s="53">
        <f>+'[3]Población Bogotá'!M972</f>
        <v>61.599666666666671</v>
      </c>
      <c r="F20" s="53">
        <f>+'[3]Población Bogotá'!N972</f>
        <v>54.725000000000001</v>
      </c>
      <c r="G20" s="54">
        <f>+'[3]Población Bogotá'!O972</f>
        <v>58.773666666666664</v>
      </c>
      <c r="H20" s="28">
        <f t="shared" si="4"/>
        <v>7.3982031368965862</v>
      </c>
      <c r="I20" s="27">
        <f t="shared" si="5"/>
        <v>-11.16023355104736</v>
      </c>
      <c r="J20" s="28">
        <f t="shared" si="6"/>
        <v>2.0443706615922532</v>
      </c>
      <c r="K20" s="27">
        <f t="shared" si="7"/>
        <v>2.1103489817301044</v>
      </c>
      <c r="L20" s="18"/>
    </row>
    <row r="21" spans="1:14">
      <c r="A21" s="16"/>
      <c r="B21" s="11" t="str">
        <f>+'[3]Población Bogotá'!J973</f>
        <v>Pereira</v>
      </c>
      <c r="C21" s="53">
        <f>+'[3]Población Bogotá'!K973</f>
        <v>43.382333333333342</v>
      </c>
      <c r="D21" s="53">
        <f>+'[3]Población Bogotá'!L973</f>
        <v>49.63366666666667</v>
      </c>
      <c r="E21" s="53">
        <f>+'[3]Población Bogotá'!M973</f>
        <v>42.473333333333329</v>
      </c>
      <c r="F21" s="53">
        <f>+'[3]Población Bogotá'!N973</f>
        <v>45.899666666666668</v>
      </c>
      <c r="G21" s="54">
        <f>+'[3]Población Bogotá'!O973</f>
        <v>51.854000000000006</v>
      </c>
      <c r="H21" s="28">
        <f t="shared" si="4"/>
        <v>12.972497984734833</v>
      </c>
      <c r="I21" s="27">
        <f t="shared" si="5"/>
        <v>8.0670224454559847</v>
      </c>
      <c r="J21" s="28">
        <f t="shared" si="6"/>
        <v>1.803678454969142</v>
      </c>
      <c r="K21" s="27">
        <f t="shared" si="7"/>
        <v>1.7700194575011641</v>
      </c>
      <c r="L21" s="18"/>
    </row>
    <row r="22" spans="1:14">
      <c r="A22" s="16"/>
      <c r="B22" s="11" t="str">
        <f>+'[3]Población Bogotá'!J974</f>
        <v>Cartagena</v>
      </c>
      <c r="C22" s="53">
        <f>+'[3]Población Bogotá'!K974</f>
        <v>41.175333333333334</v>
      </c>
      <c r="D22" s="53">
        <f>+'[3]Población Bogotá'!L974</f>
        <v>39.443333333333335</v>
      </c>
      <c r="E22" s="53">
        <f>+'[3]Población Bogotá'!M974</f>
        <v>38.106666666666669</v>
      </c>
      <c r="F22" s="53">
        <f>+'[3]Población Bogotá'!N974</f>
        <v>39.152999999999999</v>
      </c>
      <c r="G22" s="54">
        <f>+'[3]Población Bogotá'!O974</f>
        <v>45.972666666666669</v>
      </c>
      <c r="H22" s="28">
        <f t="shared" si="4"/>
        <v>17.417992661269043</v>
      </c>
      <c r="I22" s="27">
        <f t="shared" si="5"/>
        <v>2.7458012596220938</v>
      </c>
      <c r="J22" s="28">
        <f t="shared" si="6"/>
        <v>1.5991034131242472</v>
      </c>
      <c r="K22" s="27">
        <f t="shared" si="7"/>
        <v>1.5098491307753088</v>
      </c>
      <c r="L22" s="18"/>
    </row>
    <row r="23" spans="1:14">
      <c r="A23" s="16"/>
      <c r="B23" s="11" t="str">
        <f>+'[3]Población Bogotá'!J975</f>
        <v>Ibagué</v>
      </c>
      <c r="C23" s="53">
        <f>+'[3]Población Bogotá'!K975</f>
        <v>38.401333333333334</v>
      </c>
      <c r="D23" s="53">
        <f>+'[3]Población Bogotá'!L975</f>
        <v>38.396666666666668</v>
      </c>
      <c r="E23" s="53">
        <f>+'[3]Población Bogotá'!M975</f>
        <v>34.382333333333328</v>
      </c>
      <c r="F23" s="53">
        <f>+'[3]Población Bogotá'!N975</f>
        <v>32.862000000000002</v>
      </c>
      <c r="G23" s="54">
        <f>+'[3]Población Bogotá'!O975</f>
        <v>40.911000000000001</v>
      </c>
      <c r="H23" s="28">
        <f t="shared" si="4"/>
        <v>24.493335767756076</v>
      </c>
      <c r="I23" s="27">
        <f t="shared" si="5"/>
        <v>-4.4218445519501053</v>
      </c>
      <c r="J23" s="28">
        <f t="shared" si="6"/>
        <v>1.4230394814525895</v>
      </c>
      <c r="K23" s="27">
        <f t="shared" si="7"/>
        <v>1.2672505845155722</v>
      </c>
      <c r="L23" s="18"/>
    </row>
    <row r="24" spans="1:14">
      <c r="A24" s="16"/>
      <c r="B24" s="11" t="str">
        <f>+'[3]Población Bogotá'!J976</f>
        <v>Manizales</v>
      </c>
      <c r="C24" s="53">
        <f>+'[3]Población Bogotá'!K976</f>
        <v>27.804666666666666</v>
      </c>
      <c r="D24" s="53">
        <f>+'[3]Población Bogotá'!L976</f>
        <v>25.588999999999999</v>
      </c>
      <c r="E24" s="53">
        <f>+'[3]Población Bogotá'!M976</f>
        <v>25.216333333333335</v>
      </c>
      <c r="F24" s="53">
        <f>+'[3]Población Bogotá'!N976</f>
        <v>25.207999999999998</v>
      </c>
      <c r="G24" s="54">
        <f>+'[3]Población Bogotá'!O976</f>
        <v>28.094999999999999</v>
      </c>
      <c r="H24" s="28">
        <f t="shared" si="4"/>
        <v>11.452713424309735</v>
      </c>
      <c r="I24" s="27">
        <f t="shared" si="5"/>
        <v>-3.3047363481353287E-2</v>
      </c>
      <c r="J24" s="28">
        <f t="shared" si="6"/>
        <v>0.97725047619003447</v>
      </c>
      <c r="K24" s="27">
        <f t="shared" si="7"/>
        <v>0.97209094803933238</v>
      </c>
      <c r="L24" s="18"/>
    </row>
    <row r="25" spans="1:14">
      <c r="A25" s="16"/>
      <c r="B25" s="11" t="str">
        <f>+'[3]Población Bogotá'!J977</f>
        <v>Pasto</v>
      </c>
      <c r="C25" s="53">
        <f>+'[3]Población Bogotá'!K977</f>
        <v>16.350999999999999</v>
      </c>
      <c r="D25" s="53">
        <f>+'[3]Población Bogotá'!L977</f>
        <v>15.435333333333332</v>
      </c>
      <c r="E25" s="53">
        <f>+'[3]Población Bogotá'!M977</f>
        <v>16.909333333333333</v>
      </c>
      <c r="F25" s="53">
        <f>+'[3]Población Bogotá'!N977</f>
        <v>16.784333333333333</v>
      </c>
      <c r="G25" s="54">
        <f>+'[3]Población Bogotá'!O977</f>
        <v>19.590333333333334</v>
      </c>
      <c r="H25" s="28">
        <f t="shared" si="4"/>
        <v>16.717971123865503</v>
      </c>
      <c r="I25" s="27">
        <f t="shared" si="5"/>
        <v>-0.73923671345214048</v>
      </c>
      <c r="J25" s="28">
        <f t="shared" si="6"/>
        <v>0.68142596827625923</v>
      </c>
      <c r="K25" s="27">
        <f t="shared" si="7"/>
        <v>0.64725081332149192</v>
      </c>
      <c r="L25" s="18"/>
    </row>
    <row r="26" spans="1:14">
      <c r="A26" s="16"/>
      <c r="B26" s="11" t="str">
        <f>+'[3]Población Bogotá'!J978</f>
        <v>Villavicencio</v>
      </c>
      <c r="C26" s="53">
        <f>+'[3]Población Bogotá'!K978</f>
        <v>14.186999999999999</v>
      </c>
      <c r="D26" s="53">
        <f>+'[3]Población Bogotá'!L978</f>
        <v>19.283999999999999</v>
      </c>
      <c r="E26" s="53">
        <f>+'[3]Población Bogotá'!M978</f>
        <v>17.895666666666667</v>
      </c>
      <c r="F26" s="53">
        <f>+'[3]Población Bogotá'!N978</f>
        <v>15.9</v>
      </c>
      <c r="G26" s="54">
        <f>+'[3]Población Bogotá'!O978</f>
        <v>19.516666666666666</v>
      </c>
      <c r="H26" s="28">
        <f t="shared" si="4"/>
        <v>22.746331236897266</v>
      </c>
      <c r="I26" s="27">
        <f t="shared" si="5"/>
        <v>-11.151675452157884</v>
      </c>
      <c r="J26" s="28">
        <f t="shared" si="6"/>
        <v>0.67886356268525261</v>
      </c>
      <c r="K26" s="27">
        <f t="shared" si="7"/>
        <v>0.61314844786676392</v>
      </c>
      <c r="L26" s="18"/>
    </row>
    <row r="27" spans="1:14">
      <c r="A27" s="16"/>
      <c r="B27" s="11" t="str">
        <f>+'[3]Población Bogotá'!J979</f>
        <v>Montería</v>
      </c>
      <c r="C27" s="53">
        <f>+'[3]Población Bogotá'!K979</f>
        <v>17.227666666666664</v>
      </c>
      <c r="D27" s="53">
        <f>+'[3]Población Bogotá'!L979</f>
        <v>18.177666666666667</v>
      </c>
      <c r="E27" s="53">
        <f>+'[3]Población Bogotá'!M979</f>
        <v>18.059666666666669</v>
      </c>
      <c r="F27" s="53">
        <f>+'[3]Población Bogotá'!N979</f>
        <v>17.215666666666667</v>
      </c>
      <c r="G27" s="54">
        <f>+'[3]Población Bogotá'!O979</f>
        <v>18.087</v>
      </c>
      <c r="H27" s="28">
        <f t="shared" si="4"/>
        <v>5.0612813909810761</v>
      </c>
      <c r="I27" s="27">
        <f t="shared" si="5"/>
        <v>-4.673397441813254</v>
      </c>
      <c r="J27" s="28">
        <f t="shared" si="6"/>
        <v>0.62913434286702807</v>
      </c>
      <c r="K27" s="27">
        <f t="shared" si="7"/>
        <v>0.66388423243133665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5703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139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Bogotá'!J998</f>
        <v>Colombia</v>
      </c>
      <c r="C13" s="26">
        <f>+'[3]Población Bogotá'!K998</f>
        <v>69.24733333333333</v>
      </c>
      <c r="D13" s="26">
        <f>+'[3]Población Bogotá'!L998</f>
        <v>63.581999999999994</v>
      </c>
      <c r="E13" s="26">
        <f>+'[3]Población Bogotá'!M998</f>
        <v>81.12833333333333</v>
      </c>
      <c r="F13" s="26">
        <f>+'[3]Población Bogotá'!N998</f>
        <v>94.721000000000004</v>
      </c>
      <c r="G13" s="26">
        <f>+'[3]Población Bogotá'!O998</f>
        <v>129.94433333333333</v>
      </c>
      <c r="H13" s="28">
        <f t="shared" ref="H13:H16" si="0">IF(OR(OR(G13=0,F13=0),G13=""),"",(G13/F13-1)*100)</f>
        <v>37.186403578227981</v>
      </c>
      <c r="I13" s="27">
        <f>IF(OR(OR(G13=0,F13=0),F13=""),"",(F13/E13-1)*100)</f>
        <v>16.754524724202401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36.827333333333335</v>
      </c>
      <c r="D14" s="25">
        <f>D13-SUM(D15:D27)</f>
        <v>27.528333333333322</v>
      </c>
      <c r="E14" s="25">
        <f>E13-SUM(E15:E27)</f>
        <v>40.832333333333324</v>
      </c>
      <c r="F14" s="25">
        <f>F13-SUM(F15:F27)</f>
        <v>40.328333333333319</v>
      </c>
      <c r="G14" s="26">
        <f>G13-SUM(G15:G27)</f>
        <v>80.078666666666663</v>
      </c>
      <c r="H14" s="28">
        <f t="shared" si="0"/>
        <v>98.566764474934971</v>
      </c>
      <c r="I14" s="27">
        <f>IF(OR(OR(G14=0,F14=0),F14=""),"",(F14/E14-1)*100)</f>
        <v>-1.2343159424312522</v>
      </c>
      <c r="J14" s="28">
        <f t="shared" si="1"/>
        <v>61.62536265529085</v>
      </c>
      <c r="K14" s="27">
        <f t="shared" si="2"/>
        <v>42.575915935572169</v>
      </c>
      <c r="L14" s="18"/>
    </row>
    <row r="15" spans="1:15">
      <c r="A15" s="16"/>
      <c r="B15" s="12" t="str">
        <f>+'[3]Población Bogotá'!J999</f>
        <v>Bogotá</v>
      </c>
      <c r="C15" s="99">
        <f>+'[3]Población Bogotá'!K999</f>
        <v>6.4089999999999998</v>
      </c>
      <c r="D15" s="99">
        <f>+'[3]Población Bogotá'!L999</f>
        <v>6.4173333333333344</v>
      </c>
      <c r="E15" s="99">
        <f>+'[3]Población Bogotá'!M999</f>
        <v>11.691000000000001</v>
      </c>
      <c r="F15" s="99">
        <f>+'[3]Población Bogotá'!N999</f>
        <v>14.988</v>
      </c>
      <c r="G15" s="99">
        <f>+'[3]Población Bogotá'!O999</f>
        <v>11.814666666666668</v>
      </c>
      <c r="H15" s="48">
        <f t="shared" si="0"/>
        <v>-21.172493550395867</v>
      </c>
      <c r="I15" s="34">
        <f t="shared" ref="I15:I16" si="3">IF(OR(OR(G15=0,F15=0),F15=""),"",(F15/E15-1)*100)</f>
        <v>28.201180395175761</v>
      </c>
      <c r="J15" s="48">
        <f t="shared" si="1"/>
        <v>9.0920984113710226</v>
      </c>
      <c r="K15" s="34">
        <f t="shared" si="2"/>
        <v>15.823312676175295</v>
      </c>
      <c r="L15" s="18"/>
      <c r="N15" s="23" t="s">
        <v>2</v>
      </c>
      <c r="O15" s="32">
        <f>J15</f>
        <v>9.0920984113710226</v>
      </c>
    </row>
    <row r="16" spans="1:15">
      <c r="A16" s="16"/>
      <c r="B16" s="11" t="str">
        <f>+'[3]Población Bogotá'!J1000</f>
        <v>Medellín</v>
      </c>
      <c r="C16" s="25">
        <f>+'[3]Población Bogotá'!K1000</f>
        <v>6.2363333333333335</v>
      </c>
      <c r="D16" s="25">
        <f>+'[3]Población Bogotá'!L1000</f>
        <v>4.1550000000000002</v>
      </c>
      <c r="E16" s="25">
        <f>+'[3]Población Bogotá'!M1000</f>
        <v>5.5046666666666662</v>
      </c>
      <c r="F16" s="25">
        <f>+'[3]Población Bogotá'!N1000</f>
        <v>14.748333333333335</v>
      </c>
      <c r="G16" s="26">
        <f>+'[3]Población Bogotá'!O1000</f>
        <v>11.17</v>
      </c>
      <c r="H16" s="133">
        <f t="shared" si="0"/>
        <v>-24.262628545598385</v>
      </c>
      <c r="I16" s="47">
        <f t="shared" si="3"/>
        <v>167.92418553954226</v>
      </c>
      <c r="J16" s="133">
        <f t="shared" si="1"/>
        <v>8.5959885386819472</v>
      </c>
      <c r="K16" s="47">
        <f t="shared" si="2"/>
        <v>15.570288883492925</v>
      </c>
      <c r="L16" s="18"/>
      <c r="N16" s="23" t="s">
        <v>12</v>
      </c>
      <c r="O16" s="32">
        <f>100-O15</f>
        <v>90.907901588628974</v>
      </c>
    </row>
    <row r="17" spans="1:14">
      <c r="A17" s="16"/>
      <c r="B17" s="11" t="str">
        <f>+'[3]Población Bogotá'!J1001</f>
        <v>Cali</v>
      </c>
      <c r="C17" s="25">
        <f>+'[3]Población Bogotá'!K1001</f>
        <v>2.7263333333333333</v>
      </c>
      <c r="D17" s="25">
        <f>+'[3]Población Bogotá'!L1001</f>
        <v>3.1553333333333335</v>
      </c>
      <c r="E17" s="25">
        <f>+'[3]Población Bogotá'!M1001</f>
        <v>1.7366666666666666</v>
      </c>
      <c r="F17" s="25">
        <f>+'[3]Población Bogotá'!N1001</f>
        <v>3.6216666666666666</v>
      </c>
      <c r="G17" s="26">
        <f>+'[3]Población Bogotá'!O1001</f>
        <v>6.3403333333333336</v>
      </c>
      <c r="H17" s="133">
        <f t="shared" ref="H17:H27" si="4">IF(OR(OR(G17=0,F17=0),G17=""),"",(G17/F17-1)*100)</f>
        <v>75.066728025770828</v>
      </c>
      <c r="I17" s="47">
        <f t="shared" ref="I17:I27" si="5">IF(OR(OR(G17=0,F17=0),F17=""),"",(F17/E17-1)*100)</f>
        <v>108.54126679462573</v>
      </c>
      <c r="J17" s="133">
        <f t="shared" ref="J17:J27" si="6">IF(G17=0,"",G17/$G$13*100)</f>
        <v>4.8792688151080084</v>
      </c>
      <c r="K17" s="47">
        <f t="shared" ref="K17:K27" si="7">IF(F17=0,"",F17/$F$13*100)</f>
        <v>3.8235097461668124</v>
      </c>
      <c r="L17" s="18"/>
    </row>
    <row r="18" spans="1:14">
      <c r="A18" s="16"/>
      <c r="B18" s="11" t="str">
        <f>+'[3]Población Bogotá'!J1002</f>
        <v>Barranquilla</v>
      </c>
      <c r="C18" s="25">
        <f>+'[3]Población Bogotá'!K1002</f>
        <v>4.1146666666666665</v>
      </c>
      <c r="D18" s="25">
        <f>+'[3]Población Bogotá'!L1002</f>
        <v>6.7219999999999986</v>
      </c>
      <c r="E18" s="25">
        <f>+'[3]Población Bogotá'!M1002</f>
        <v>7.8460000000000001</v>
      </c>
      <c r="F18" s="25">
        <f>+'[3]Población Bogotá'!N1002</f>
        <v>6.3120000000000003</v>
      </c>
      <c r="G18" s="26">
        <f>+'[3]Población Bogotá'!O1002</f>
        <v>4.4096666666666664</v>
      </c>
      <c r="H18" s="133">
        <f t="shared" si="4"/>
        <v>-30.138360794254339</v>
      </c>
      <c r="I18" s="47">
        <f t="shared" si="5"/>
        <v>-19.551363752230433</v>
      </c>
      <c r="J18" s="133">
        <f t="shared" si="6"/>
        <v>3.3935043980371082</v>
      </c>
      <c r="K18" s="47">
        <f t="shared" si="7"/>
        <v>6.66378099893371</v>
      </c>
      <c r="L18" s="18"/>
    </row>
    <row r="19" spans="1:14">
      <c r="A19" s="16"/>
      <c r="B19" s="11" t="str">
        <f>+'[3]Población Bogotá'!J1003</f>
        <v>Bucaramanga</v>
      </c>
      <c r="C19" s="25">
        <f>+'[3]Población Bogotá'!K1003</f>
        <v>2.6010000000000004</v>
      </c>
      <c r="D19" s="25">
        <f>+'[3]Población Bogotá'!L1003</f>
        <v>4.3410000000000002</v>
      </c>
      <c r="E19" s="25">
        <f>+'[3]Población Bogotá'!M1003</f>
        <v>2.3606666666666669</v>
      </c>
      <c r="F19" s="25">
        <f>+'[3]Población Bogotá'!N1003</f>
        <v>2.5223333333333335</v>
      </c>
      <c r="G19" s="26">
        <f>+'[3]Población Bogotá'!O1003</f>
        <v>3.0370000000000004</v>
      </c>
      <c r="H19" s="133">
        <f t="shared" si="4"/>
        <v>20.404387471917552</v>
      </c>
      <c r="I19" s="47">
        <f t="shared" si="5"/>
        <v>6.8483479243151679</v>
      </c>
      <c r="J19" s="133">
        <f t="shared" si="6"/>
        <v>2.3371546277508579</v>
      </c>
      <c r="K19" s="47">
        <f t="shared" si="7"/>
        <v>2.6629082603998411</v>
      </c>
      <c r="L19" s="18"/>
    </row>
    <row r="20" spans="1:14">
      <c r="A20" s="16"/>
      <c r="B20" s="11" t="str">
        <f>+'[3]Población Bogotá'!J1004</f>
        <v>Cartagena</v>
      </c>
      <c r="C20" s="25">
        <f>+'[3]Población Bogotá'!K1004</f>
        <v>2.5903333333333332</v>
      </c>
      <c r="D20" s="25">
        <f>+'[3]Población Bogotá'!L1004</f>
        <v>1.9656666666666665</v>
      </c>
      <c r="E20" s="25">
        <f>+'[3]Población Bogotá'!M1004</f>
        <v>2.2306666666666666</v>
      </c>
      <c r="F20" s="25">
        <f>+'[3]Población Bogotá'!N1004</f>
        <v>1.462</v>
      </c>
      <c r="G20" s="26">
        <f>+'[3]Población Bogotá'!O1004</f>
        <v>2.7236666666666665</v>
      </c>
      <c r="H20" s="133">
        <f t="shared" si="4"/>
        <v>86.297309621523027</v>
      </c>
      <c r="I20" s="47">
        <f t="shared" si="5"/>
        <v>-34.459055588762702</v>
      </c>
      <c r="J20" s="133">
        <f t="shared" si="6"/>
        <v>2.0960257340963953</v>
      </c>
      <c r="K20" s="47">
        <f t="shared" si="7"/>
        <v>1.5434803264323644</v>
      </c>
      <c r="L20" s="18"/>
    </row>
    <row r="21" spans="1:14">
      <c r="A21" s="16"/>
      <c r="B21" s="11" t="str">
        <f>+'[3]Población Bogotá'!J1005</f>
        <v>Manizales</v>
      </c>
      <c r="C21" s="25">
        <f>+'[3]Población Bogotá'!K1005</f>
        <v>1.3656666666666666</v>
      </c>
      <c r="D21" s="25">
        <f>+'[3]Población Bogotá'!L1005</f>
        <v>1.5823333333333334</v>
      </c>
      <c r="E21" s="25">
        <f>+'[3]Población Bogotá'!M1005</f>
        <v>1.3233333333333333</v>
      </c>
      <c r="F21" s="25">
        <f>+'[3]Población Bogotá'!N1005</f>
        <v>2.2023333333333333</v>
      </c>
      <c r="G21" s="26">
        <f>+'[3]Población Bogotá'!O1005</f>
        <v>2.1379999999999999</v>
      </c>
      <c r="H21" s="133">
        <f t="shared" si="4"/>
        <v>-2.9211442409565636</v>
      </c>
      <c r="I21" s="47">
        <f t="shared" si="5"/>
        <v>66.423173803526453</v>
      </c>
      <c r="J21" s="133">
        <f t="shared" si="6"/>
        <v>1.6453199190422565</v>
      </c>
      <c r="K21" s="47">
        <f t="shared" si="7"/>
        <v>2.325073989224494</v>
      </c>
      <c r="L21" s="18"/>
    </row>
    <row r="22" spans="1:14">
      <c r="A22" s="16"/>
      <c r="B22" s="11" t="str">
        <f>+'[3]Población Bogotá'!J1006</f>
        <v>Pereira</v>
      </c>
      <c r="C22" s="25">
        <f>+'[3]Población Bogotá'!K1006</f>
        <v>1.659</v>
      </c>
      <c r="D22" s="25">
        <f>+'[3]Población Bogotá'!L1006</f>
        <v>1.47</v>
      </c>
      <c r="E22" s="25">
        <f>+'[3]Población Bogotá'!M1006</f>
        <v>1.96</v>
      </c>
      <c r="F22" s="25">
        <f>+'[3]Población Bogotá'!N1006</f>
        <v>1.3876666666666668</v>
      </c>
      <c r="G22" s="26">
        <f>+'[3]Población Bogotá'!O1006</f>
        <v>1.9669999999999999</v>
      </c>
      <c r="H22" s="133">
        <f t="shared" si="4"/>
        <v>41.748738890223372</v>
      </c>
      <c r="I22" s="47">
        <f t="shared" si="5"/>
        <v>-29.200680272108837</v>
      </c>
      <c r="J22" s="133">
        <f t="shared" si="6"/>
        <v>1.5137251079308318</v>
      </c>
      <c r="K22" s="47">
        <f t="shared" si="7"/>
        <v>1.4650042405239248</v>
      </c>
      <c r="L22" s="18"/>
    </row>
    <row r="23" spans="1:14">
      <c r="A23" s="16"/>
      <c r="B23" s="11" t="str">
        <f>+'[3]Población Bogotá'!J1007</f>
        <v>Cúcuta</v>
      </c>
      <c r="C23" s="25">
        <f>+'[3]Población Bogotá'!K1007</f>
        <v>1.3683333333333334</v>
      </c>
      <c r="D23" s="25">
        <f>+'[3]Población Bogotá'!L1007</f>
        <v>1.9166666666666667</v>
      </c>
      <c r="E23" s="25">
        <f>+'[3]Población Bogotá'!M1007</f>
        <v>1.5983333333333334</v>
      </c>
      <c r="F23" s="25">
        <f>+'[3]Población Bogotá'!N1007</f>
        <v>2.0110000000000006</v>
      </c>
      <c r="G23" s="26">
        <f>+'[3]Población Bogotá'!O1007</f>
        <v>1.8276666666666668</v>
      </c>
      <c r="H23" s="133">
        <f t="shared" si="4"/>
        <v>-9.1165257749047157</v>
      </c>
      <c r="I23" s="47">
        <f t="shared" si="5"/>
        <v>25.818561001042784</v>
      </c>
      <c r="J23" s="133">
        <f t="shared" si="6"/>
        <v>1.406499706284486</v>
      </c>
      <c r="K23" s="47">
        <f t="shared" si="7"/>
        <v>2.123077247917569</v>
      </c>
      <c r="L23" s="18"/>
    </row>
    <row r="24" spans="1:14">
      <c r="A24" s="16"/>
      <c r="B24" s="11" t="str">
        <f>+'[3]Población Bogotá'!J1008</f>
        <v>Ibagué</v>
      </c>
      <c r="C24" s="25">
        <f>+'[3]Población Bogotá'!K1008</f>
        <v>1.3833333333333335</v>
      </c>
      <c r="D24" s="25">
        <f>+'[3]Población Bogotá'!L1008</f>
        <v>1.5213333333333334</v>
      </c>
      <c r="E24" s="25">
        <f>+'[3]Población Bogotá'!M1008</f>
        <v>1.5273333333333332</v>
      </c>
      <c r="F24" s="25">
        <f>+'[3]Población Bogotá'!N1008</f>
        <v>2.0163333333333333</v>
      </c>
      <c r="G24" s="26">
        <f>+'[3]Población Bogotá'!O1008</f>
        <v>1.5429999999999999</v>
      </c>
      <c r="H24" s="133">
        <f t="shared" si="4"/>
        <v>-23.474954537940164</v>
      </c>
      <c r="I24" s="47">
        <f t="shared" si="5"/>
        <v>32.016586643387178</v>
      </c>
      <c r="J24" s="133">
        <f t="shared" si="6"/>
        <v>1.1874315411984104</v>
      </c>
      <c r="K24" s="47">
        <f t="shared" si="7"/>
        <v>2.1287078191038242</v>
      </c>
      <c r="L24" s="18"/>
    </row>
    <row r="25" spans="1:14">
      <c r="A25" s="16"/>
      <c r="B25" s="11" t="str">
        <f>+'[3]Población Bogotá'!J1009</f>
        <v>Pasto</v>
      </c>
      <c r="C25" s="25">
        <f>+'[3]Población Bogotá'!K1009</f>
        <v>0.43033333333333329</v>
      </c>
      <c r="D25" s="25">
        <f>+'[3]Población Bogotá'!L1009</f>
        <v>1.3536666666666666</v>
      </c>
      <c r="E25" s="25">
        <f>+'[3]Población Bogotá'!M1009</f>
        <v>0.62466666666666659</v>
      </c>
      <c r="F25" s="25">
        <f>+'[3]Población Bogotá'!N1009</f>
        <v>1.2876666666666667</v>
      </c>
      <c r="G25" s="26">
        <f>+'[3]Población Bogotá'!O1009</f>
        <v>0.99400000000000011</v>
      </c>
      <c r="H25" s="133">
        <f t="shared" si="4"/>
        <v>-22.806109241522133</v>
      </c>
      <c r="I25" s="47">
        <f t="shared" si="5"/>
        <v>106.13660618996801</v>
      </c>
      <c r="J25" s="133">
        <f t="shared" si="6"/>
        <v>0.76494293710383687</v>
      </c>
      <c r="K25" s="47">
        <f t="shared" si="7"/>
        <v>1.3594310307816289</v>
      </c>
      <c r="L25" s="18"/>
    </row>
    <row r="26" spans="1:14">
      <c r="A26" s="16"/>
      <c r="B26" s="11" t="str">
        <f>+'[3]Población Bogotá'!J1010</f>
        <v>Montería</v>
      </c>
      <c r="C26" s="25">
        <f>+'[3]Población Bogotá'!K1010</f>
        <v>0.32266666666666666</v>
      </c>
      <c r="D26" s="25">
        <f>+'[3]Población Bogotá'!L1010</f>
        <v>0.5126666666666666</v>
      </c>
      <c r="E26" s="25">
        <f>+'[3]Población Bogotá'!M1010</f>
        <v>0.64266666666666661</v>
      </c>
      <c r="F26" s="25">
        <f>+'[3]Población Bogotá'!N1010</f>
        <v>0.5179999999999999</v>
      </c>
      <c r="G26" s="26">
        <f>+'[3]Población Bogotá'!O1010</f>
        <v>0.95833333333333337</v>
      </c>
      <c r="H26" s="133">
        <f t="shared" si="4"/>
        <v>85.006435006435055</v>
      </c>
      <c r="I26" s="47">
        <f t="shared" si="5"/>
        <v>-19.398340248962665</v>
      </c>
      <c r="J26" s="133">
        <f t="shared" si="6"/>
        <v>0.73749528644316931</v>
      </c>
      <c r="K26" s="47">
        <f t="shared" si="7"/>
        <v>0.54686922646509206</v>
      </c>
      <c r="L26" s="18"/>
    </row>
    <row r="27" spans="1:14">
      <c r="A27" s="16"/>
      <c r="B27" s="11" t="str">
        <f>+'[3]Población Bogotá'!J1011</f>
        <v>Villavicencio</v>
      </c>
      <c r="C27" s="25">
        <f>+'[3]Población Bogotá'!K1011</f>
        <v>1.2130000000000001</v>
      </c>
      <c r="D27" s="25">
        <f>+'[3]Población Bogotá'!L1011</f>
        <v>0.94066666666666665</v>
      </c>
      <c r="E27" s="25">
        <f>+'[3]Población Bogotá'!M1011</f>
        <v>1.25</v>
      </c>
      <c r="F27" s="25">
        <f>+'[3]Población Bogotá'!N1011</f>
        <v>1.3153333333333332</v>
      </c>
      <c r="G27" s="26">
        <f>+'[3]Población Bogotá'!O1011</f>
        <v>0.94233333333333336</v>
      </c>
      <c r="H27" s="133">
        <f t="shared" si="4"/>
        <v>-28.357830714647736</v>
      </c>
      <c r="I27" s="47">
        <f t="shared" si="5"/>
        <v>5.2266666666666683</v>
      </c>
      <c r="J27" s="133">
        <f t="shared" si="6"/>
        <v>0.72518232166081376</v>
      </c>
      <c r="K27" s="47">
        <f t="shared" si="7"/>
        <v>1.3886396188103305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140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Bogotá'!J1030</f>
        <v>Colombia</v>
      </c>
      <c r="C13" s="26">
        <f>+'[3]Población Bogotá'!K1030</f>
        <v>928.72766666666666</v>
      </c>
      <c r="D13" s="26">
        <f>+'[3]Población Bogotá'!L1030</f>
        <v>916.27533333333338</v>
      </c>
      <c r="E13" s="26">
        <f>+'[3]Población Bogotá'!M1030</f>
        <v>995.62133333333338</v>
      </c>
      <c r="F13" s="26">
        <f>+'[3]Población Bogotá'!N1030</f>
        <v>1141.0420000000001</v>
      </c>
      <c r="G13" s="26">
        <f>+'[3]Población Bogotá'!O1030</f>
        <v>1217.171</v>
      </c>
      <c r="H13" s="28">
        <f t="shared" ref="H13:H16" si="0">IF(OR(OR(G13=0,F13=0),G13=""),"",(G13/F13-1)*100)</f>
        <v>6.6718841199534973</v>
      </c>
      <c r="I13" s="27">
        <f>IF(OR(OR(G13=0,F13=0),F13=""),"",(F13/E13-1)*100)</f>
        <v>14.606021566432226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403.70000000000005</v>
      </c>
      <c r="D14" s="25">
        <f>D13-SUM(D15:D27)</f>
        <v>413.82099999999997</v>
      </c>
      <c r="E14" s="25">
        <f>E13-SUM(E15:E27)</f>
        <v>469.57266666666669</v>
      </c>
      <c r="F14" s="25">
        <f>F13-SUM(F15:F27)</f>
        <v>549.06399999999996</v>
      </c>
      <c r="G14" s="26">
        <f>G13-SUM(G15:G27)</f>
        <v>560.9763333333334</v>
      </c>
      <c r="H14" s="28">
        <f t="shared" si="0"/>
        <v>2.1695710032588966</v>
      </c>
      <c r="I14" s="27">
        <f>IF(OR(OR(G14=0,F14=0),F14=""),"",(F14/E14-1)*100)</f>
        <v>16.928441320406208</v>
      </c>
      <c r="J14" s="28">
        <f t="shared" si="1"/>
        <v>46.08853918909778</v>
      </c>
      <c r="K14" s="27">
        <f t="shared" si="2"/>
        <v>48.119525836910462</v>
      </c>
      <c r="L14" s="18"/>
    </row>
    <row r="15" spans="1:15">
      <c r="A15" s="16"/>
      <c r="B15" s="12" t="str">
        <f>+'[3]Población Bogotá'!J1031</f>
        <v>Bogotá</v>
      </c>
      <c r="C15" s="99">
        <f>+'[3]Población Bogotá'!K1031</f>
        <v>177.10900000000001</v>
      </c>
      <c r="D15" s="99">
        <f>+'[3]Población Bogotá'!L1031</f>
        <v>170.14166666666668</v>
      </c>
      <c r="E15" s="99">
        <f>+'[3]Población Bogotá'!M1031</f>
        <v>180.38</v>
      </c>
      <c r="F15" s="99">
        <f>+'[3]Población Bogotá'!N1031</f>
        <v>219.90300000000002</v>
      </c>
      <c r="G15" s="99">
        <f>+'[3]Población Bogotá'!O1031</f>
        <v>251.37233333333333</v>
      </c>
      <c r="H15" s="48">
        <f t="shared" si="0"/>
        <v>14.310552076748984</v>
      </c>
      <c r="I15" s="34">
        <f t="shared" ref="I15:I16" si="3">IF(OR(OR(G15=0,F15=0),F15=""),"",(F15/E15-1)*100)</f>
        <v>21.910965738995468</v>
      </c>
      <c r="J15" s="48">
        <f t="shared" si="1"/>
        <v>20.652178973483046</v>
      </c>
      <c r="K15" s="34">
        <f t="shared" si="2"/>
        <v>19.272121446888018</v>
      </c>
      <c r="L15" s="18"/>
      <c r="N15" s="23" t="s">
        <v>2</v>
      </c>
      <c r="O15" s="32">
        <f>J15</f>
        <v>20.652178973483046</v>
      </c>
    </row>
    <row r="16" spans="1:15">
      <c r="A16" s="16"/>
      <c r="B16" s="11" t="str">
        <f>+'[3]Población Bogotá'!J1032</f>
        <v>Medellín</v>
      </c>
      <c r="C16" s="53">
        <f>+'[3]Población Bogotá'!K1032</f>
        <v>98.846333333333334</v>
      </c>
      <c r="D16" s="53">
        <f>+'[3]Población Bogotá'!L1032</f>
        <v>93.144999999999996</v>
      </c>
      <c r="E16" s="53">
        <f>+'[3]Población Bogotá'!M1032</f>
        <v>83.955666666666673</v>
      </c>
      <c r="F16" s="53">
        <f>+'[3]Población Bogotá'!N1032</f>
        <v>95.14666666666669</v>
      </c>
      <c r="G16" s="54">
        <f>+'[3]Población Bogotá'!O1032</f>
        <v>106.834</v>
      </c>
      <c r="H16" s="28">
        <f t="shared" si="0"/>
        <v>12.283492152466335</v>
      </c>
      <c r="I16" s="27">
        <f t="shared" si="3"/>
        <v>13.329654142861136</v>
      </c>
      <c r="J16" s="28">
        <f t="shared" si="1"/>
        <v>8.7772383666715683</v>
      </c>
      <c r="K16" s="27">
        <f t="shared" si="2"/>
        <v>8.3385770783780675</v>
      </c>
      <c r="L16" s="18"/>
      <c r="N16" s="23" t="s">
        <v>12</v>
      </c>
      <c r="O16" s="32">
        <f>100-O15</f>
        <v>79.347821026516954</v>
      </c>
    </row>
    <row r="17" spans="1:14">
      <c r="A17" s="16"/>
      <c r="B17" s="11" t="str">
        <f>+'[3]Población Bogotá'!J1033</f>
        <v>Cali</v>
      </c>
      <c r="C17" s="53">
        <f>+'[3]Población Bogotá'!K1033</f>
        <v>67.930000000000007</v>
      </c>
      <c r="D17" s="53">
        <f>+'[3]Población Bogotá'!L1033</f>
        <v>61.404333333333334</v>
      </c>
      <c r="E17" s="53">
        <f>+'[3]Población Bogotá'!M1033</f>
        <v>71.459333333333333</v>
      </c>
      <c r="F17" s="53">
        <f>+'[3]Población Bogotá'!N1033</f>
        <v>73.122333333333344</v>
      </c>
      <c r="G17" s="54">
        <f>+'[3]Población Bogotá'!O1033</f>
        <v>71.38</v>
      </c>
      <c r="H17" s="28">
        <f t="shared" ref="H17:H27" si="4">IF(OR(OR(G17=0,F17=0),G17=""),"",(G17/F17-1)*100)</f>
        <v>-2.3827649555311581</v>
      </c>
      <c r="I17" s="27">
        <f t="shared" ref="I17:I27" si="5">IF(OR(OR(G17=0,F17=0),F17=""),"",(F17/E17-1)*100)</f>
        <v>2.3271977535008315</v>
      </c>
      <c r="J17" s="28">
        <f t="shared" ref="J17:J27" si="6">IF(G17=0,"",G17/$G$13*100)</f>
        <v>5.8644183931427865</v>
      </c>
      <c r="K17" s="27">
        <f t="shared" ref="K17:K27" si="7">IF(F17=0,"",F17/$F$13*100)</f>
        <v>6.4083822798225958</v>
      </c>
      <c r="L17" s="18"/>
    </row>
    <row r="18" spans="1:14">
      <c r="A18" s="16"/>
      <c r="B18" s="11" t="str">
        <f>+'[3]Población Bogotá'!J1034</f>
        <v>Barranquilla</v>
      </c>
      <c r="C18" s="53">
        <f>+'[3]Población Bogotá'!K1034</f>
        <v>45.988999999999997</v>
      </c>
      <c r="D18" s="53">
        <f>+'[3]Población Bogotá'!L1034</f>
        <v>43.255666666666663</v>
      </c>
      <c r="E18" s="53">
        <f>+'[3]Población Bogotá'!M1034</f>
        <v>52.410666666666664</v>
      </c>
      <c r="F18" s="53">
        <f>+'[3]Población Bogotá'!N1034</f>
        <v>52.75533333333334</v>
      </c>
      <c r="G18" s="54">
        <f>+'[3]Población Bogotá'!O1034</f>
        <v>57.469666666666662</v>
      </c>
      <c r="H18" s="28">
        <f t="shared" si="4"/>
        <v>8.9362212983205236</v>
      </c>
      <c r="I18" s="27">
        <f t="shared" si="5"/>
        <v>0.6576269461687323</v>
      </c>
      <c r="J18" s="28">
        <f t="shared" si="6"/>
        <v>4.7215770558669785</v>
      </c>
      <c r="K18" s="27">
        <f t="shared" si="7"/>
        <v>4.6234348370466058</v>
      </c>
      <c r="L18" s="18"/>
    </row>
    <row r="19" spans="1:14">
      <c r="A19" s="16"/>
      <c r="B19" s="11" t="str">
        <f>+'[3]Población Bogotá'!J1035</f>
        <v>Bucaramanga</v>
      </c>
      <c r="C19" s="53">
        <f>+'[3]Población Bogotá'!K1035</f>
        <v>23.64</v>
      </c>
      <c r="D19" s="53">
        <f>+'[3]Población Bogotá'!L1035</f>
        <v>22.010333333333335</v>
      </c>
      <c r="E19" s="53">
        <f>+'[3]Población Bogotá'!M1035</f>
        <v>24.128</v>
      </c>
      <c r="F19" s="53">
        <f>+'[3]Población Bogotá'!N1035</f>
        <v>27.584</v>
      </c>
      <c r="G19" s="54">
        <f>+'[3]Población Bogotá'!O1035</f>
        <v>33.933</v>
      </c>
      <c r="H19" s="28">
        <f t="shared" si="4"/>
        <v>23.01696635730859</v>
      </c>
      <c r="I19" s="27">
        <f t="shared" si="5"/>
        <v>14.323607427055695</v>
      </c>
      <c r="J19" s="28">
        <f t="shared" si="6"/>
        <v>2.787858074173637</v>
      </c>
      <c r="K19" s="27">
        <f t="shared" si="7"/>
        <v>2.417439498283148</v>
      </c>
      <c r="L19" s="18"/>
    </row>
    <row r="20" spans="1:14">
      <c r="A20" s="16"/>
      <c r="B20" s="11" t="str">
        <f>+'[3]Población Bogotá'!J1036</f>
        <v>Cartagena</v>
      </c>
      <c r="C20" s="53">
        <f>+'[3]Población Bogotá'!K1036</f>
        <v>26.144333333333336</v>
      </c>
      <c r="D20" s="53">
        <f>+'[3]Población Bogotá'!L1036</f>
        <v>25.659666666666666</v>
      </c>
      <c r="E20" s="53">
        <f>+'[3]Población Bogotá'!M1036</f>
        <v>23.54</v>
      </c>
      <c r="F20" s="53">
        <f>+'[3]Población Bogotá'!N1036</f>
        <v>27.181666666666668</v>
      </c>
      <c r="G20" s="54">
        <f>+'[3]Población Bogotá'!O1036</f>
        <v>29.619333333333334</v>
      </c>
      <c r="H20" s="28">
        <f t="shared" si="4"/>
        <v>8.9680544484640237</v>
      </c>
      <c r="I20" s="27">
        <f t="shared" si="5"/>
        <v>15.470121778532997</v>
      </c>
      <c r="J20" s="28">
        <f t="shared" si="6"/>
        <v>2.4334570354809086</v>
      </c>
      <c r="K20" s="27">
        <f t="shared" si="7"/>
        <v>2.3821793296536558</v>
      </c>
      <c r="L20" s="18"/>
    </row>
    <row r="21" spans="1:14">
      <c r="A21" s="16"/>
      <c r="B21" s="11" t="str">
        <f>+'[3]Población Bogotá'!J1037</f>
        <v>Cúcuta</v>
      </c>
      <c r="C21" s="53">
        <f>+'[3]Población Bogotá'!K1037</f>
        <v>20.320333333333334</v>
      </c>
      <c r="D21" s="53">
        <f>+'[3]Población Bogotá'!L1037</f>
        <v>21.819333333333333</v>
      </c>
      <c r="E21" s="53">
        <f>+'[3]Población Bogotá'!M1037</f>
        <v>21.677000000000003</v>
      </c>
      <c r="F21" s="53">
        <f>+'[3]Población Bogotá'!N1037</f>
        <v>21.585999999999999</v>
      </c>
      <c r="G21" s="54">
        <f>+'[3]Población Bogotá'!O1037</f>
        <v>23.652000000000001</v>
      </c>
      <c r="H21" s="28">
        <f t="shared" si="4"/>
        <v>9.5710182525711183</v>
      </c>
      <c r="I21" s="27">
        <f t="shared" si="5"/>
        <v>-0.41979978779353999</v>
      </c>
      <c r="J21" s="28">
        <f t="shared" si="6"/>
        <v>1.94319450594863</v>
      </c>
      <c r="K21" s="27">
        <f t="shared" si="7"/>
        <v>1.8917796189798446</v>
      </c>
      <c r="L21" s="18"/>
    </row>
    <row r="22" spans="1:14">
      <c r="A22" s="16"/>
      <c r="B22" s="11" t="str">
        <f>+'[3]Población Bogotá'!J1038</f>
        <v>Pereira</v>
      </c>
      <c r="C22" s="53">
        <f>+'[3]Población Bogotá'!K1038</f>
        <v>17.905333333333335</v>
      </c>
      <c r="D22" s="53">
        <f>+'[3]Población Bogotá'!L1038</f>
        <v>16.942333333333334</v>
      </c>
      <c r="E22" s="53">
        <f>+'[3]Población Bogotá'!M1038</f>
        <v>16.292999999999999</v>
      </c>
      <c r="F22" s="53">
        <f>+'[3]Población Bogotá'!N1038</f>
        <v>15.245666666666667</v>
      </c>
      <c r="G22" s="54">
        <f>+'[3]Población Bogotá'!O1038</f>
        <v>16.859666666666666</v>
      </c>
      <c r="H22" s="28">
        <f t="shared" si="4"/>
        <v>10.586614775783264</v>
      </c>
      <c r="I22" s="27">
        <f t="shared" si="5"/>
        <v>-6.4281184148611832</v>
      </c>
      <c r="J22" s="28">
        <f t="shared" si="6"/>
        <v>1.3851518534919633</v>
      </c>
      <c r="K22" s="27">
        <f t="shared" si="7"/>
        <v>1.3361179226239406</v>
      </c>
      <c r="L22" s="18"/>
    </row>
    <row r="23" spans="1:14">
      <c r="A23" s="16"/>
      <c r="B23" s="11" t="str">
        <f>+'[3]Población Bogotá'!J1039</f>
        <v>Villavicencio</v>
      </c>
      <c r="C23" s="53">
        <f>+'[3]Población Bogotá'!K1039</f>
        <v>9.434333333333333</v>
      </c>
      <c r="D23" s="53">
        <f>+'[3]Población Bogotá'!L1039</f>
        <v>11.286333333333332</v>
      </c>
      <c r="E23" s="53">
        <f>+'[3]Población Bogotá'!M1039</f>
        <v>14.684666666666667</v>
      </c>
      <c r="F23" s="53">
        <f>+'[3]Población Bogotá'!N1039</f>
        <v>18.579999999999998</v>
      </c>
      <c r="G23" s="54">
        <f>+'[3]Población Bogotá'!O1039</f>
        <v>16.558666666666667</v>
      </c>
      <c r="H23" s="28">
        <f t="shared" si="4"/>
        <v>-10.879081449587357</v>
      </c>
      <c r="I23" s="27">
        <f t="shared" si="5"/>
        <v>26.526535615381121</v>
      </c>
      <c r="J23" s="28">
        <f t="shared" si="6"/>
        <v>1.3604223783401563</v>
      </c>
      <c r="K23" s="27">
        <f t="shared" si="7"/>
        <v>1.6283362049775552</v>
      </c>
      <c r="L23" s="18"/>
    </row>
    <row r="24" spans="1:14">
      <c r="A24" s="16"/>
      <c r="B24" s="11" t="str">
        <f>+'[3]Población Bogotá'!J1040</f>
        <v>Ibagué</v>
      </c>
      <c r="C24" s="53">
        <f>+'[3]Población Bogotá'!K1040</f>
        <v>11.549666666666667</v>
      </c>
      <c r="D24" s="53">
        <f>+'[3]Población Bogotá'!L1040</f>
        <v>12.010333333333334</v>
      </c>
      <c r="E24" s="53">
        <f>+'[3]Población Bogotá'!M1040</f>
        <v>13.034666666666666</v>
      </c>
      <c r="F24" s="53">
        <f>+'[3]Población Bogotá'!N1040</f>
        <v>14.109333333333334</v>
      </c>
      <c r="G24" s="54">
        <f>+'[3]Población Bogotá'!O1040</f>
        <v>15.934000000000003</v>
      </c>
      <c r="H24" s="28">
        <f t="shared" si="4"/>
        <v>12.932337932337944</v>
      </c>
      <c r="I24" s="27">
        <f t="shared" si="5"/>
        <v>8.2446808510638459</v>
      </c>
      <c r="J24" s="28">
        <f t="shared" si="6"/>
        <v>1.3091011862753881</v>
      </c>
      <c r="K24" s="27">
        <f t="shared" si="7"/>
        <v>1.2365305863704694</v>
      </c>
      <c r="L24" s="18"/>
    </row>
    <row r="25" spans="1:14">
      <c r="A25" s="16"/>
      <c r="B25" s="11" t="str">
        <f>+'[3]Población Bogotá'!J1041</f>
        <v>Manizales</v>
      </c>
      <c r="C25" s="53">
        <f>+'[3]Población Bogotá'!K1041</f>
        <v>11.315333333333333</v>
      </c>
      <c r="D25" s="53">
        <f>+'[3]Población Bogotá'!L1041</f>
        <v>9.9676666666666662</v>
      </c>
      <c r="E25" s="53">
        <f>+'[3]Población Bogotá'!M1041</f>
        <v>10.268000000000001</v>
      </c>
      <c r="F25" s="53">
        <f>+'[3]Población Bogotá'!N1041</f>
        <v>9.3596666666666675</v>
      </c>
      <c r="G25" s="54">
        <f>+'[3]Población Bogotá'!O1041</f>
        <v>13.454666666666668</v>
      </c>
      <c r="H25" s="28">
        <f t="shared" si="4"/>
        <v>43.751558103921084</v>
      </c>
      <c r="I25" s="27">
        <f t="shared" si="5"/>
        <v>-8.8462537332813955</v>
      </c>
      <c r="J25" s="28">
        <f t="shared" si="6"/>
        <v>1.1054048006949448</v>
      </c>
      <c r="K25" s="27">
        <f t="shared" si="7"/>
        <v>0.82027363293083566</v>
      </c>
      <c r="L25" s="18"/>
    </row>
    <row r="26" spans="1:14">
      <c r="A26" s="16"/>
      <c r="B26" s="11" t="str">
        <f>+'[3]Población Bogotá'!J1042</f>
        <v>Montería</v>
      </c>
      <c r="C26" s="53">
        <f>+'[3]Población Bogotá'!K1042</f>
        <v>8.2803333333333331</v>
      </c>
      <c r="D26" s="53">
        <f>+'[3]Población Bogotá'!L1042</f>
        <v>7.9796666666666667</v>
      </c>
      <c r="E26" s="53">
        <f>+'[3]Población Bogotá'!M1042</f>
        <v>7.7926666666666664</v>
      </c>
      <c r="F26" s="53">
        <f>+'[3]Población Bogotá'!N1042</f>
        <v>9.6809999999999992</v>
      </c>
      <c r="G26" s="54">
        <f>+'[3]Población Bogotá'!O1042</f>
        <v>10.262333333333332</v>
      </c>
      <c r="H26" s="28">
        <f t="shared" si="4"/>
        <v>6.0048893020693495</v>
      </c>
      <c r="I26" s="27">
        <f t="shared" si="5"/>
        <v>24.232184104713816</v>
      </c>
      <c r="J26" s="28">
        <f t="shared" si="6"/>
        <v>0.84312995736287932</v>
      </c>
      <c r="K26" s="27">
        <f t="shared" si="7"/>
        <v>0.84843502693152384</v>
      </c>
      <c r="L26" s="18"/>
    </row>
    <row r="27" spans="1:14">
      <c r="A27" s="16"/>
      <c r="B27" s="11" t="str">
        <f>+'[3]Población Bogotá'!J1043</f>
        <v>Pasto</v>
      </c>
      <c r="C27" s="53">
        <f>+'[3]Población Bogotá'!K1043</f>
        <v>6.5636666666666663</v>
      </c>
      <c r="D27" s="53">
        <f>+'[3]Población Bogotá'!L1043</f>
        <v>6.8319999999999999</v>
      </c>
      <c r="E27" s="53">
        <f>+'[3]Población Bogotá'!M1043</f>
        <v>6.4249999999999998</v>
      </c>
      <c r="F27" s="53">
        <f>+'[3]Población Bogotá'!N1043</f>
        <v>7.7233333333333336</v>
      </c>
      <c r="G27" s="54">
        <f>+'[3]Población Bogotá'!O1043</f>
        <v>8.8650000000000002</v>
      </c>
      <c r="H27" s="28">
        <f t="shared" si="4"/>
        <v>14.782045748813122</v>
      </c>
      <c r="I27" s="27">
        <f t="shared" si="5"/>
        <v>20.207522697795088</v>
      </c>
      <c r="J27" s="28">
        <f t="shared" si="6"/>
        <v>0.72832822996933055</v>
      </c>
      <c r="K27" s="27">
        <f t="shared" si="7"/>
        <v>0.67686670020326445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141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Bogotá'!J1062</f>
        <v>Colombia</v>
      </c>
      <c r="C13" s="26">
        <f>+'[3]Población Bogotá'!K1062</f>
        <v>4517.0980000000009</v>
      </c>
      <c r="D13" s="26">
        <f>+'[3]Población Bogotá'!L1062</f>
        <v>4618.6223333333328</v>
      </c>
      <c r="E13" s="26">
        <f>+'[3]Población Bogotá'!M1062</f>
        <v>4870.6310000000003</v>
      </c>
      <c r="F13" s="26">
        <f>+'[3]Población Bogotá'!N1062</f>
        <v>5238.3976666666667</v>
      </c>
      <c r="G13" s="26">
        <f>+'[3]Población Bogotá'!O1062</f>
        <v>5501.5950000000003</v>
      </c>
      <c r="H13" s="28">
        <f t="shared" ref="H13:H16" si="0">IF(OR(OR(G13=0,F13=0),G13=""),"",(G13/F13-1)*100)</f>
        <v>5.0243862738434064</v>
      </c>
      <c r="I13" s="27">
        <f>IF(OR(OR(G13=0,F13=0),F13=""),"",(F13/E13-1)*100)</f>
        <v>7.5506985987373376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2089.3180000000007</v>
      </c>
      <c r="D14" s="25">
        <f>D13-SUM(D15:D27)</f>
        <v>2040.8093333333327</v>
      </c>
      <c r="E14" s="25">
        <f>E13-SUM(E15:E27)</f>
        <v>2144.3136666666669</v>
      </c>
      <c r="F14" s="25">
        <f>F13-SUM(F15:F27)</f>
        <v>2290.8966666666661</v>
      </c>
      <c r="G14" s="26">
        <f>G13-SUM(G15:G27)</f>
        <v>2397.2413333333329</v>
      </c>
      <c r="H14" s="28">
        <f t="shared" si="0"/>
        <v>4.6420542756911765</v>
      </c>
      <c r="I14" s="27">
        <f>IF(OR(OR(G14=0,F14=0),F14=""),"",(F14/E14-1)*100)</f>
        <v>6.8358935671879673</v>
      </c>
      <c r="J14" s="28">
        <f t="shared" si="1"/>
        <v>43.573569725385688</v>
      </c>
      <c r="K14" s="27">
        <f t="shared" si="2"/>
        <v>43.732775028598105</v>
      </c>
      <c r="L14" s="18"/>
    </row>
    <row r="15" spans="1:15">
      <c r="A15" s="16"/>
      <c r="B15" s="12" t="str">
        <f>+'[3]Población Bogotá'!J1063</f>
        <v>Bogotá</v>
      </c>
      <c r="C15" s="99">
        <f>+'[3]Población Bogotá'!K1063</f>
        <v>828.11933333333343</v>
      </c>
      <c r="D15" s="99">
        <f>+'[3]Población Bogotá'!L1063</f>
        <v>937.0333333333333</v>
      </c>
      <c r="E15" s="99">
        <f>+'[3]Población Bogotá'!M1063</f>
        <v>946.33699999999999</v>
      </c>
      <c r="F15" s="99">
        <f>+'[3]Población Bogotá'!N1063</f>
        <v>1114.99</v>
      </c>
      <c r="G15" s="99">
        <f>+'[3]Población Bogotá'!O1063</f>
        <v>1165.002</v>
      </c>
      <c r="H15" s="48">
        <f t="shared" si="0"/>
        <v>4.4854213939138354</v>
      </c>
      <c r="I15" s="34">
        <f t="shared" ref="I15:I16" si="3">IF(OR(OR(G15=0,F15=0),F15=""),"",(F15/E15-1)*100)</f>
        <v>17.821663952693378</v>
      </c>
      <c r="J15" s="48">
        <f t="shared" si="1"/>
        <v>21.175713588513876</v>
      </c>
      <c r="K15" s="34">
        <f t="shared" si="2"/>
        <v>21.284943812016817</v>
      </c>
      <c r="L15" s="18"/>
      <c r="N15" s="23" t="s">
        <v>2</v>
      </c>
      <c r="O15" s="32">
        <f>J15</f>
        <v>21.175713588513876</v>
      </c>
    </row>
    <row r="16" spans="1:15">
      <c r="A16" s="16"/>
      <c r="B16" s="11" t="str">
        <f>+'[3]Población Bogotá'!J1064</f>
        <v>Medellín</v>
      </c>
      <c r="C16" s="53">
        <f>+'[3]Población Bogotá'!K1064</f>
        <v>390.80266666666665</v>
      </c>
      <c r="D16" s="53">
        <f>+'[3]Población Bogotá'!L1064</f>
        <v>411.22899999999998</v>
      </c>
      <c r="E16" s="53">
        <f>+'[3]Población Bogotá'!M1064</f>
        <v>456.14466666666675</v>
      </c>
      <c r="F16" s="53">
        <f>+'[3]Población Bogotá'!N1064</f>
        <v>463.13866666666667</v>
      </c>
      <c r="G16" s="54">
        <f>+'[3]Población Bogotá'!O1064</f>
        <v>506.57066666666668</v>
      </c>
      <c r="H16" s="28">
        <f t="shared" si="0"/>
        <v>9.3777529551984493</v>
      </c>
      <c r="I16" s="27">
        <f t="shared" si="3"/>
        <v>1.5332854927603279</v>
      </c>
      <c r="J16" s="28">
        <f t="shared" si="1"/>
        <v>9.2077055229740949</v>
      </c>
      <c r="K16" s="27">
        <f t="shared" si="2"/>
        <v>8.8412277214794628</v>
      </c>
      <c r="L16" s="18"/>
      <c r="N16" s="23" t="s">
        <v>12</v>
      </c>
      <c r="O16" s="32">
        <f>100-O15</f>
        <v>78.824286411486128</v>
      </c>
    </row>
    <row r="17" spans="1:14">
      <c r="A17" s="16"/>
      <c r="B17" s="11" t="str">
        <f>+'[3]Población Bogotá'!J1065</f>
        <v>Cali</v>
      </c>
      <c r="C17" s="53">
        <f>+'[3]Población Bogotá'!K1065</f>
        <v>294.24200000000002</v>
      </c>
      <c r="D17" s="53">
        <f>+'[3]Población Bogotá'!L1065</f>
        <v>316.81366666666668</v>
      </c>
      <c r="E17" s="53">
        <f>+'[3]Población Bogotá'!M1065</f>
        <v>345.32499999999999</v>
      </c>
      <c r="F17" s="53">
        <f>+'[3]Población Bogotá'!N1065</f>
        <v>364.91666666666669</v>
      </c>
      <c r="G17" s="54">
        <f>+'[3]Población Bogotá'!O1065</f>
        <v>344.40499999999997</v>
      </c>
      <c r="H17" s="28">
        <f t="shared" ref="H17:H27" si="4">IF(OR(OR(G17=0,F17=0),G17=""),"",(G17/F17-1)*100)</f>
        <v>-5.6209180178122935</v>
      </c>
      <c r="I17" s="27">
        <f t="shared" ref="I17:I27" si="5">IF(OR(OR(G17=0,F17=0),F17=""),"",(F17/E17-1)*100)</f>
        <v>5.6733994546200428</v>
      </c>
      <c r="J17" s="28">
        <f t="shared" ref="J17:J27" si="6">IF(G17=0,"",G17/$G$13*100)</f>
        <v>6.2600936637466038</v>
      </c>
      <c r="K17" s="27">
        <f t="shared" ref="K17:K27" si="7">IF(F17=0,"",F17/$F$13*100)</f>
        <v>6.9661887066865811</v>
      </c>
      <c r="L17" s="18"/>
    </row>
    <row r="18" spans="1:14">
      <c r="A18" s="16"/>
      <c r="B18" s="11" t="str">
        <f>+'[3]Población Bogotá'!J1066</f>
        <v>Barranquilla</v>
      </c>
      <c r="C18" s="53">
        <f>+'[3]Población Bogotá'!K1066</f>
        <v>202.61766666666665</v>
      </c>
      <c r="D18" s="53">
        <f>+'[3]Población Bogotá'!L1066</f>
        <v>207.49866666666665</v>
      </c>
      <c r="E18" s="53">
        <f>+'[3]Población Bogotá'!M1066</f>
        <v>236.77700000000002</v>
      </c>
      <c r="F18" s="53">
        <f>+'[3]Población Bogotá'!N1066</f>
        <v>234.48</v>
      </c>
      <c r="G18" s="54">
        <f>+'[3]Población Bogotá'!O1066</f>
        <v>260.61799999999999</v>
      </c>
      <c r="H18" s="28">
        <f t="shared" si="4"/>
        <v>11.147219379051521</v>
      </c>
      <c r="I18" s="27">
        <f t="shared" si="5"/>
        <v>-0.97011111721156951</v>
      </c>
      <c r="J18" s="28">
        <f t="shared" si="6"/>
        <v>4.7371353216658081</v>
      </c>
      <c r="K18" s="27">
        <f t="shared" si="7"/>
        <v>4.4761779253999618</v>
      </c>
      <c r="L18" s="18"/>
    </row>
    <row r="19" spans="1:14">
      <c r="A19" s="16"/>
      <c r="B19" s="11" t="str">
        <f>+'[3]Población Bogotá'!J1067</f>
        <v>Bucaramanga</v>
      </c>
      <c r="C19" s="53">
        <f>+'[3]Población Bogotá'!K1067</f>
        <v>139.71533333333332</v>
      </c>
      <c r="D19" s="53">
        <f>+'[3]Población Bogotá'!L1067</f>
        <v>148.69766666666666</v>
      </c>
      <c r="E19" s="53">
        <f>+'[3]Población Bogotá'!M1067</f>
        <v>159.33833333333334</v>
      </c>
      <c r="F19" s="53">
        <f>+'[3]Población Bogotá'!N1067</f>
        <v>163.56566666666666</v>
      </c>
      <c r="G19" s="54">
        <f>+'[3]Población Bogotá'!O1067</f>
        <v>160.69066666666666</v>
      </c>
      <c r="H19" s="28">
        <f t="shared" si="4"/>
        <v>-1.7577038376024312</v>
      </c>
      <c r="I19" s="27">
        <f t="shared" si="5"/>
        <v>2.6530548204554139</v>
      </c>
      <c r="J19" s="28">
        <f t="shared" si="6"/>
        <v>2.9208014524272805</v>
      </c>
      <c r="K19" s="27">
        <f t="shared" si="7"/>
        <v>3.1224369945695227</v>
      </c>
      <c r="L19" s="18"/>
    </row>
    <row r="20" spans="1:14">
      <c r="A20" s="16"/>
      <c r="B20" s="11" t="str">
        <f>+'[3]Población Bogotá'!J1068</f>
        <v>Cúcuta</v>
      </c>
      <c r="C20" s="53">
        <f>+'[3]Población Bogotá'!K1068</f>
        <v>116.72566666666667</v>
      </c>
      <c r="D20" s="53">
        <f>+'[3]Población Bogotá'!L1068</f>
        <v>115.81066666666668</v>
      </c>
      <c r="E20" s="53">
        <f>+'[3]Población Bogotá'!M1068</f>
        <v>116.35833333333333</v>
      </c>
      <c r="F20" s="53">
        <f>+'[3]Población Bogotá'!N1068</f>
        <v>118.98266666666666</v>
      </c>
      <c r="G20" s="54">
        <f>+'[3]Población Bogotá'!O1068</f>
        <v>127.62133333333334</v>
      </c>
      <c r="H20" s="28">
        <f t="shared" si="4"/>
        <v>7.2604412967715248</v>
      </c>
      <c r="I20" s="27">
        <f t="shared" si="5"/>
        <v>2.2553892429993505</v>
      </c>
      <c r="J20" s="28">
        <f t="shared" si="6"/>
        <v>2.3197151613910756</v>
      </c>
      <c r="K20" s="27">
        <f t="shared" si="7"/>
        <v>2.2713561328836369</v>
      </c>
      <c r="L20" s="18"/>
    </row>
    <row r="21" spans="1:14">
      <c r="A21" s="16"/>
      <c r="B21" s="11" t="str">
        <f>+'[3]Población Bogotá'!J1069</f>
        <v>Cartagena</v>
      </c>
      <c r="C21" s="53">
        <f>+'[3]Población Bogotá'!K1069</f>
        <v>100.54466666666667</v>
      </c>
      <c r="D21" s="53">
        <f>+'[3]Población Bogotá'!L1069</f>
        <v>92.666666666666671</v>
      </c>
      <c r="E21" s="53">
        <f>+'[3]Población Bogotá'!M1069</f>
        <v>103.11033333333334</v>
      </c>
      <c r="F21" s="53">
        <f>+'[3]Población Bogotá'!N1069</f>
        <v>108.09266666666667</v>
      </c>
      <c r="G21" s="54">
        <f>+'[3]Población Bogotá'!O1069</f>
        <v>119.23733333333332</v>
      </c>
      <c r="H21" s="28">
        <f t="shared" si="4"/>
        <v>10.310289319657805</v>
      </c>
      <c r="I21" s="27">
        <f t="shared" si="5"/>
        <v>4.8320407589281356</v>
      </c>
      <c r="J21" s="28">
        <f t="shared" si="6"/>
        <v>2.1673229914839847</v>
      </c>
      <c r="K21" s="27">
        <f t="shared" si="7"/>
        <v>2.0634681355806448</v>
      </c>
      <c r="L21" s="18"/>
    </row>
    <row r="22" spans="1:14">
      <c r="A22" s="16"/>
      <c r="B22" s="11" t="str">
        <f>+'[3]Población Bogotá'!J1070</f>
        <v>Pereira</v>
      </c>
      <c r="C22" s="53">
        <f>+'[3]Población Bogotá'!K1070</f>
        <v>78.825333333333333</v>
      </c>
      <c r="D22" s="53">
        <f>+'[3]Población Bogotá'!L1070</f>
        <v>76.144000000000005</v>
      </c>
      <c r="E22" s="53">
        <f>+'[3]Población Bogotá'!M1070</f>
        <v>78.35766666666666</v>
      </c>
      <c r="F22" s="53">
        <f>+'[3]Población Bogotá'!N1070</f>
        <v>83.543000000000006</v>
      </c>
      <c r="G22" s="54">
        <f>+'[3]Población Bogotá'!O1070</f>
        <v>96.49433333333333</v>
      </c>
      <c r="H22" s="28">
        <f t="shared" si="4"/>
        <v>15.502595469797974</v>
      </c>
      <c r="I22" s="27">
        <f t="shared" si="5"/>
        <v>6.6175188133048124</v>
      </c>
      <c r="J22" s="28">
        <f t="shared" si="6"/>
        <v>1.7539337834452249</v>
      </c>
      <c r="K22" s="27">
        <f t="shared" si="7"/>
        <v>1.5948197390894276</v>
      </c>
      <c r="L22" s="18"/>
    </row>
    <row r="23" spans="1:14">
      <c r="A23" s="16"/>
      <c r="B23" s="11" t="str">
        <f>+'[3]Población Bogotá'!J1071</f>
        <v>Ibagué</v>
      </c>
      <c r="C23" s="53">
        <f>+'[3]Población Bogotá'!K1071</f>
        <v>71.787999999999997</v>
      </c>
      <c r="D23" s="53">
        <f>+'[3]Población Bogotá'!L1071</f>
        <v>75.054666666666662</v>
      </c>
      <c r="E23" s="53">
        <f>+'[3]Población Bogotá'!M1071</f>
        <v>72.378</v>
      </c>
      <c r="F23" s="53">
        <f>+'[3]Población Bogotá'!N1071</f>
        <v>71.210333333333338</v>
      </c>
      <c r="G23" s="54">
        <f>+'[3]Población Bogotá'!O1071</f>
        <v>87.421000000000006</v>
      </c>
      <c r="H23" s="28">
        <f t="shared" si="4"/>
        <v>22.764486427531594</v>
      </c>
      <c r="I23" s="27">
        <f t="shared" si="5"/>
        <v>-1.6132894894396954</v>
      </c>
      <c r="J23" s="28">
        <f t="shared" si="6"/>
        <v>1.5890119138177203</v>
      </c>
      <c r="K23" s="27">
        <f t="shared" si="7"/>
        <v>1.3593915136772421</v>
      </c>
      <c r="L23" s="18"/>
    </row>
    <row r="24" spans="1:14">
      <c r="A24" s="16"/>
      <c r="B24" s="11" t="str">
        <f>+'[3]Población Bogotá'!J1072</f>
        <v>Villavicencio</v>
      </c>
      <c r="C24" s="53">
        <f>+'[3]Población Bogotá'!K1072</f>
        <v>64.522999999999996</v>
      </c>
      <c r="D24" s="53">
        <f>+'[3]Población Bogotá'!L1072</f>
        <v>64.474999999999994</v>
      </c>
      <c r="E24" s="53">
        <f>+'[3]Población Bogotá'!M1072</f>
        <v>67.976666666666674</v>
      </c>
      <c r="F24" s="53">
        <f>+'[3]Población Bogotá'!N1072</f>
        <v>69.509</v>
      </c>
      <c r="G24" s="54">
        <f>+'[3]Población Bogotá'!O1072</f>
        <v>75.067000000000007</v>
      </c>
      <c r="H24" s="28">
        <f t="shared" si="4"/>
        <v>7.9960868376756977</v>
      </c>
      <c r="I24" s="27">
        <f t="shared" si="5"/>
        <v>2.2542048742215437</v>
      </c>
      <c r="J24" s="28">
        <f t="shared" si="6"/>
        <v>1.3644588523873533</v>
      </c>
      <c r="K24" s="27">
        <f t="shared" si="7"/>
        <v>1.3269133888460676</v>
      </c>
      <c r="L24" s="18"/>
    </row>
    <row r="25" spans="1:14">
      <c r="A25" s="16"/>
      <c r="B25" s="11" t="str">
        <f>+'[3]Población Bogotá'!J1073</f>
        <v>Pasto</v>
      </c>
      <c r="C25" s="53">
        <f>+'[3]Población Bogotá'!K1073</f>
        <v>49.198666666666668</v>
      </c>
      <c r="D25" s="53">
        <f>+'[3]Población Bogotá'!L1073</f>
        <v>45.717999999999996</v>
      </c>
      <c r="E25" s="53">
        <f>+'[3]Población Bogotá'!M1073</f>
        <v>50.677333333333337</v>
      </c>
      <c r="F25" s="53">
        <f>+'[3]Población Bogotá'!N1073</f>
        <v>54.671666666666674</v>
      </c>
      <c r="G25" s="54">
        <f>+'[3]Población Bogotá'!O1073</f>
        <v>60.633333333333326</v>
      </c>
      <c r="H25" s="28">
        <f t="shared" si="4"/>
        <v>10.904490442947257</v>
      </c>
      <c r="I25" s="27">
        <f t="shared" si="5"/>
        <v>7.8818932856240753</v>
      </c>
      <c r="J25" s="28">
        <f t="shared" si="6"/>
        <v>1.1021046320809387</v>
      </c>
      <c r="K25" s="27">
        <f t="shared" si="7"/>
        <v>1.0436715603810911</v>
      </c>
      <c r="L25" s="18"/>
    </row>
    <row r="26" spans="1:14">
      <c r="A26" s="16"/>
      <c r="B26" s="11" t="str">
        <f>+'[3]Población Bogotá'!J1074</f>
        <v>Manizales</v>
      </c>
      <c r="C26" s="53">
        <f>+'[3]Población Bogotá'!K1074</f>
        <v>46.786666666666662</v>
      </c>
      <c r="D26" s="53">
        <f>+'[3]Población Bogotá'!L1074</f>
        <v>41.930666666666667</v>
      </c>
      <c r="E26" s="53">
        <f>+'[3]Población Bogotá'!M1074</f>
        <v>49.479666666666667</v>
      </c>
      <c r="F26" s="53">
        <f>+'[3]Población Bogotá'!N1074</f>
        <v>50.454000000000001</v>
      </c>
      <c r="G26" s="54">
        <f>+'[3]Población Bogotá'!O1074</f>
        <v>51.920666666666669</v>
      </c>
      <c r="H26" s="28">
        <f t="shared" si="4"/>
        <v>2.9069383332672727</v>
      </c>
      <c r="I26" s="27">
        <f t="shared" si="5"/>
        <v>1.969159048498037</v>
      </c>
      <c r="J26" s="28">
        <f t="shared" si="6"/>
        <v>0.9437384370653723</v>
      </c>
      <c r="K26" s="27">
        <f t="shared" si="7"/>
        <v>0.96315711808311866</v>
      </c>
      <c r="L26" s="18"/>
    </row>
    <row r="27" spans="1:14">
      <c r="A27" s="16"/>
      <c r="B27" s="11" t="str">
        <f>+'[3]Población Bogotá'!J1075</f>
        <v>Montería</v>
      </c>
      <c r="C27" s="53">
        <f>+'[3]Población Bogotá'!K1075</f>
        <v>43.890999999999998</v>
      </c>
      <c r="D27" s="53">
        <f>+'[3]Población Bogotá'!L1075</f>
        <v>44.741000000000007</v>
      </c>
      <c r="E27" s="53">
        <f>+'[3]Población Bogotá'!M1075</f>
        <v>44.057333333333332</v>
      </c>
      <c r="F27" s="53">
        <f>+'[3]Población Bogotá'!N1075</f>
        <v>49.946666666666665</v>
      </c>
      <c r="G27" s="54">
        <f>+'[3]Población Bogotá'!O1075</f>
        <v>48.672333333333334</v>
      </c>
      <c r="H27" s="28">
        <f t="shared" si="4"/>
        <v>-2.5513881473571809</v>
      </c>
      <c r="I27" s="27">
        <f t="shared" si="5"/>
        <v>13.367430318070394</v>
      </c>
      <c r="J27" s="28">
        <f t="shared" si="6"/>
        <v>0.88469495361496675</v>
      </c>
      <c r="K27" s="27">
        <f t="shared" si="7"/>
        <v>0.95347222270830523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I15" sqref="I15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142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Bogotá'!J1094</f>
        <v>Colombia</v>
      </c>
      <c r="C13" s="26">
        <f>+'[3]Población Bogotá'!K1094</f>
        <v>1470.3516666666667</v>
      </c>
      <c r="D13" s="26">
        <f>+'[3]Población Bogotá'!L1094</f>
        <v>1425.4733333333334</v>
      </c>
      <c r="E13" s="26">
        <f>+'[3]Población Bogotá'!M1094</f>
        <v>1551.7103333333332</v>
      </c>
      <c r="F13" s="26">
        <f>+'[3]Población Bogotá'!N1094</f>
        <v>1648.2323333333334</v>
      </c>
      <c r="G13" s="26">
        <f>+'[3]Población Bogotá'!O1094</f>
        <v>1686.2643333333333</v>
      </c>
      <c r="H13" s="28">
        <f t="shared" ref="H13:H16" si="0">IF(OR(OR(G13=0,F13=0),G13=""),"",(G13/F13-1)*100)</f>
        <v>2.3074416895514371</v>
      </c>
      <c r="I13" s="27">
        <f>IF(OR(OR(G13=0,F13=0),F13=""),"",(F13/E13-1)*100)</f>
        <v>6.220362004850144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608.96100000000013</v>
      </c>
      <c r="D14" s="25">
        <f>D13-SUM(D15:D27)</f>
        <v>600.15933333333339</v>
      </c>
      <c r="E14" s="25">
        <f>E13-SUM(E15:E27)</f>
        <v>680.33</v>
      </c>
      <c r="F14" s="25">
        <f>F13-SUM(F15:F27)</f>
        <v>734.88600000000008</v>
      </c>
      <c r="G14" s="26">
        <f>G13-SUM(G15:G27)</f>
        <v>700.3756666666668</v>
      </c>
      <c r="H14" s="28">
        <f t="shared" si="0"/>
        <v>-4.6960118077270856</v>
      </c>
      <c r="I14" s="27">
        <f>IF(OR(OR(G14=0,F14=0),F14=""),"",(F14/E14-1)*100)</f>
        <v>8.0190495788808427</v>
      </c>
      <c r="J14" s="28">
        <f t="shared" si="1"/>
        <v>41.53415646775823</v>
      </c>
      <c r="K14" s="27">
        <f t="shared" si="2"/>
        <v>44.586311355377291</v>
      </c>
      <c r="L14" s="18"/>
    </row>
    <row r="15" spans="1:15">
      <c r="A15" s="16"/>
      <c r="B15" s="12" t="str">
        <f>+'[3]Población Bogotá'!J1095</f>
        <v>Bogotá</v>
      </c>
      <c r="C15" s="99">
        <f>+'[3]Población Bogotá'!K1095</f>
        <v>331.35899999999998</v>
      </c>
      <c r="D15" s="99">
        <f>+'[3]Población Bogotá'!L1095</f>
        <v>306.78133333333329</v>
      </c>
      <c r="E15" s="99">
        <f>+'[3]Población Bogotá'!M1095</f>
        <v>325.97000000000003</v>
      </c>
      <c r="F15" s="99">
        <f>+'[3]Población Bogotá'!N1095</f>
        <v>341.315</v>
      </c>
      <c r="G15" s="99">
        <f>+'[3]Población Bogotá'!O1095</f>
        <v>392.89533333333333</v>
      </c>
      <c r="H15" s="48">
        <f t="shared" si="0"/>
        <v>15.112237473692435</v>
      </c>
      <c r="I15" s="34">
        <f t="shared" ref="I15:I16" si="3">IF(OR(OR(G15=0,F15=0),F15=""),"",(F15/E15-1)*100)</f>
        <v>4.7074884191796729</v>
      </c>
      <c r="J15" s="48">
        <f t="shared" si="1"/>
        <v>23.299747588011606</v>
      </c>
      <c r="K15" s="34">
        <f t="shared" si="2"/>
        <v>20.70794226622986</v>
      </c>
      <c r="L15" s="18"/>
      <c r="N15" s="23" t="s">
        <v>2</v>
      </c>
      <c r="O15" s="32">
        <f>J15</f>
        <v>23.299747588011606</v>
      </c>
    </row>
    <row r="16" spans="1:15">
      <c r="A16" s="16"/>
      <c r="B16" s="11" t="str">
        <f>+'[3]Población Bogotá'!J1096</f>
        <v>Medellín</v>
      </c>
      <c r="C16" s="53">
        <f>+'[3]Población Bogotá'!K1096</f>
        <v>117.548</v>
      </c>
      <c r="D16" s="53">
        <f>+'[3]Población Bogotá'!L1096</f>
        <v>120.86466666666666</v>
      </c>
      <c r="E16" s="53">
        <f>+'[3]Población Bogotá'!M1096</f>
        <v>119.55633333333333</v>
      </c>
      <c r="F16" s="53">
        <f>+'[3]Población Bogotá'!N1096</f>
        <v>145.476</v>
      </c>
      <c r="G16" s="54">
        <f>+'[3]Población Bogotá'!O1096</f>
        <v>141.69899999999998</v>
      </c>
      <c r="H16" s="28">
        <f t="shared" si="0"/>
        <v>-2.5963045450796085</v>
      </c>
      <c r="I16" s="27">
        <f t="shared" si="3"/>
        <v>21.679877547265036</v>
      </c>
      <c r="J16" s="28">
        <f t="shared" si="1"/>
        <v>8.4031309444762812</v>
      </c>
      <c r="K16" s="27">
        <f t="shared" si="2"/>
        <v>8.8261828783442127</v>
      </c>
      <c r="L16" s="18"/>
      <c r="N16" s="23" t="s">
        <v>12</v>
      </c>
      <c r="O16" s="32">
        <f>100-O15</f>
        <v>76.700252411988401</v>
      </c>
    </row>
    <row r="17" spans="1:14">
      <c r="A17" s="16"/>
      <c r="B17" s="11" t="str">
        <f>+'[3]Población Bogotá'!J1097</f>
        <v>Cali</v>
      </c>
      <c r="C17" s="53">
        <f>+'[3]Población Bogotá'!K1097</f>
        <v>95.533333333333346</v>
      </c>
      <c r="D17" s="53">
        <f>+'[3]Población Bogotá'!L1097</f>
        <v>86.819666666666663</v>
      </c>
      <c r="E17" s="53">
        <f>+'[3]Población Bogotá'!M1097</f>
        <v>101.26733333333334</v>
      </c>
      <c r="F17" s="53">
        <f>+'[3]Población Bogotá'!N1097</f>
        <v>88.492999999999995</v>
      </c>
      <c r="G17" s="54">
        <f>+'[3]Población Bogotá'!O1097</f>
        <v>107.455</v>
      </c>
      <c r="H17" s="28">
        <f t="shared" ref="H17:H27" si="4">IF(OR(OR(G17=0,F17=0),G17=""),"",(G17/F17-1)*100)</f>
        <v>21.427683545591194</v>
      </c>
      <c r="I17" s="27">
        <f t="shared" ref="I17:I27" si="5">IF(OR(OR(G17=0,F17=0),F17=""),"",(F17/E17-1)*100)</f>
        <v>-12.614466000882164</v>
      </c>
      <c r="J17" s="28">
        <f t="shared" ref="J17:J27" si="6">IF(G17=0,"",G17/$G$13*100)</f>
        <v>6.3723698518599203</v>
      </c>
      <c r="K17" s="27">
        <f t="shared" ref="K17:K27" si="7">IF(F17=0,"",F17/$F$13*100)</f>
        <v>5.3689639628070234</v>
      </c>
      <c r="L17" s="18"/>
    </row>
    <row r="18" spans="1:14">
      <c r="A18" s="16"/>
      <c r="B18" s="11" t="str">
        <f>+'[3]Población Bogotá'!J1098</f>
        <v>Barranquilla</v>
      </c>
      <c r="C18" s="53">
        <f>+'[3]Población Bogotá'!K1098</f>
        <v>85.970666666666673</v>
      </c>
      <c r="D18" s="53">
        <f>+'[3]Población Bogotá'!L1098</f>
        <v>79.826000000000008</v>
      </c>
      <c r="E18" s="53">
        <f>+'[3]Población Bogotá'!M1098</f>
        <v>76.39</v>
      </c>
      <c r="F18" s="53">
        <f>+'[3]Población Bogotá'!N1098</f>
        <v>80.845333333333329</v>
      </c>
      <c r="G18" s="54">
        <f>+'[3]Población Bogotá'!O1098</f>
        <v>83.302333333333323</v>
      </c>
      <c r="H18" s="28">
        <f t="shared" si="4"/>
        <v>3.0391364580928171</v>
      </c>
      <c r="I18" s="27">
        <f t="shared" si="5"/>
        <v>5.8323515294322892</v>
      </c>
      <c r="J18" s="28">
        <f t="shared" si="6"/>
        <v>4.9400519056620817</v>
      </c>
      <c r="K18" s="27">
        <f t="shared" si="7"/>
        <v>4.9049719325572418</v>
      </c>
      <c r="L18" s="18"/>
    </row>
    <row r="19" spans="1:14">
      <c r="A19" s="16"/>
      <c r="B19" s="11" t="str">
        <f>+'[3]Población Bogotá'!J1099</f>
        <v>Cartagena</v>
      </c>
      <c r="C19" s="53">
        <f>+'[3]Población Bogotá'!K1099</f>
        <v>45.945666666666661</v>
      </c>
      <c r="D19" s="53">
        <f>+'[3]Población Bogotá'!L1099</f>
        <v>46.654666666666664</v>
      </c>
      <c r="E19" s="53">
        <f>+'[3]Población Bogotá'!M1099</f>
        <v>46.131666666666668</v>
      </c>
      <c r="F19" s="53">
        <f>+'[3]Población Bogotá'!N1099</f>
        <v>56.251666666666665</v>
      </c>
      <c r="G19" s="54">
        <f>+'[3]Población Bogotá'!O1099</f>
        <v>54.440333333333335</v>
      </c>
      <c r="H19" s="28">
        <f t="shared" si="4"/>
        <v>-3.220052739178092</v>
      </c>
      <c r="I19" s="27">
        <f t="shared" si="5"/>
        <v>21.937208714187651</v>
      </c>
      <c r="J19" s="28">
        <f t="shared" si="6"/>
        <v>3.2284578554607792</v>
      </c>
      <c r="K19" s="27">
        <f t="shared" si="7"/>
        <v>3.412848148228294</v>
      </c>
      <c r="L19" s="18"/>
    </row>
    <row r="20" spans="1:14">
      <c r="A20" s="16"/>
      <c r="B20" s="11" t="str">
        <f>+'[3]Población Bogotá'!J1100</f>
        <v>Bucaramanga</v>
      </c>
      <c r="C20" s="53">
        <f>+'[3]Población Bogotá'!K1100</f>
        <v>41.913333333333334</v>
      </c>
      <c r="D20" s="53">
        <f>+'[3]Población Bogotá'!L1100</f>
        <v>38.697333333333326</v>
      </c>
      <c r="E20" s="53">
        <f>+'[3]Población Bogotá'!M1100</f>
        <v>49.178999999999995</v>
      </c>
      <c r="F20" s="53">
        <f>+'[3]Población Bogotá'!N1100</f>
        <v>60.234000000000002</v>
      </c>
      <c r="G20" s="54">
        <f>+'[3]Población Bogotá'!O1100</f>
        <v>53.206333333333333</v>
      </c>
      <c r="H20" s="28">
        <f t="shared" si="4"/>
        <v>-11.667275403703336</v>
      </c>
      <c r="I20" s="27">
        <f t="shared" si="5"/>
        <v>22.479106935887284</v>
      </c>
      <c r="J20" s="28">
        <f t="shared" si="6"/>
        <v>3.1552783440634955</v>
      </c>
      <c r="K20" s="27">
        <f t="shared" si="7"/>
        <v>3.6544605260949257</v>
      </c>
      <c r="L20" s="18"/>
    </row>
    <row r="21" spans="1:14">
      <c r="A21" s="16"/>
      <c r="B21" s="11" t="str">
        <f>+'[3]Población Bogotá'!J1101</f>
        <v>Cúcuta</v>
      </c>
      <c r="C21" s="53">
        <f>+'[3]Población Bogotá'!K1101</f>
        <v>31.278666666666666</v>
      </c>
      <c r="D21" s="53">
        <f>+'[3]Población Bogotá'!L1101</f>
        <v>34.517000000000003</v>
      </c>
      <c r="E21" s="53">
        <f>+'[3]Población Bogotá'!M1101</f>
        <v>32.064</v>
      </c>
      <c r="F21" s="53">
        <f>+'[3]Población Bogotá'!N1101</f>
        <v>32.390666666666668</v>
      </c>
      <c r="G21" s="54">
        <f>+'[3]Población Bogotá'!O1101</f>
        <v>36.880000000000003</v>
      </c>
      <c r="H21" s="28">
        <f t="shared" si="4"/>
        <v>13.859959659161071</v>
      </c>
      <c r="I21" s="27">
        <f t="shared" si="5"/>
        <v>1.0187957418496429</v>
      </c>
      <c r="J21" s="28">
        <f t="shared" si="6"/>
        <v>2.18708296623325</v>
      </c>
      <c r="K21" s="27">
        <f t="shared" si="7"/>
        <v>1.9651760259526518</v>
      </c>
      <c r="L21" s="18"/>
    </row>
    <row r="22" spans="1:14">
      <c r="A22" s="16"/>
      <c r="B22" s="11" t="str">
        <f>+'[3]Población Bogotá'!J1102</f>
        <v>Pereira</v>
      </c>
      <c r="C22" s="53">
        <f>+'[3]Población Bogotá'!K1102</f>
        <v>21.66333333333333</v>
      </c>
      <c r="D22" s="53">
        <f>+'[3]Población Bogotá'!L1102</f>
        <v>22.569333333333333</v>
      </c>
      <c r="E22" s="53">
        <f>+'[3]Población Bogotá'!M1102</f>
        <v>22.536333333333335</v>
      </c>
      <c r="F22" s="53">
        <f>+'[3]Población Bogotá'!N1102</f>
        <v>21.925666666666668</v>
      </c>
      <c r="G22" s="54">
        <f>+'[3]Población Bogotá'!O1102</f>
        <v>22.463999999999999</v>
      </c>
      <c r="H22" s="28">
        <f t="shared" si="4"/>
        <v>2.4552655183422534</v>
      </c>
      <c r="I22" s="27">
        <f t="shared" si="5"/>
        <v>-2.7096984129331925</v>
      </c>
      <c r="J22" s="28">
        <f t="shared" si="6"/>
        <v>1.332175481384591</v>
      </c>
      <c r="K22" s="27">
        <f t="shared" si="7"/>
        <v>1.3302534007644959</v>
      </c>
      <c r="L22" s="18"/>
    </row>
    <row r="23" spans="1:14">
      <c r="A23" s="16"/>
      <c r="B23" s="11" t="str">
        <f>+'[3]Población Bogotá'!J1103</f>
        <v>Villavicencio</v>
      </c>
      <c r="C23" s="53">
        <f>+'[3]Población Bogotá'!K1103</f>
        <v>19.358666666666668</v>
      </c>
      <c r="D23" s="53">
        <f>+'[3]Población Bogotá'!L1103</f>
        <v>20.298000000000002</v>
      </c>
      <c r="E23" s="53">
        <f>+'[3]Población Bogotá'!M1103</f>
        <v>22.355</v>
      </c>
      <c r="F23" s="53">
        <f>+'[3]Población Bogotá'!N1103</f>
        <v>19.962</v>
      </c>
      <c r="G23" s="54">
        <f>+'[3]Población Bogotá'!O1103</f>
        <v>21.244333333333334</v>
      </c>
      <c r="H23" s="28">
        <f t="shared" si="4"/>
        <v>6.4238720235113345</v>
      </c>
      <c r="I23" s="27">
        <f t="shared" si="5"/>
        <v>-10.70454037128159</v>
      </c>
      <c r="J23" s="28">
        <f t="shared" si="6"/>
        <v>1.2598459751169895</v>
      </c>
      <c r="K23" s="27">
        <f t="shared" si="7"/>
        <v>1.2111156659346365</v>
      </c>
      <c r="L23" s="18"/>
    </row>
    <row r="24" spans="1:14">
      <c r="A24" s="16"/>
      <c r="B24" s="11" t="str">
        <f>+'[3]Población Bogotá'!J1104</f>
        <v>Ibagué</v>
      </c>
      <c r="C24" s="53">
        <f>+'[3]Población Bogotá'!K1104</f>
        <v>23.931999999999999</v>
      </c>
      <c r="D24" s="53">
        <f>+'[3]Población Bogotá'!L1104</f>
        <v>22.259333333333334</v>
      </c>
      <c r="E24" s="53">
        <f>+'[3]Población Bogotá'!M1104</f>
        <v>22.386666666666667</v>
      </c>
      <c r="F24" s="53">
        <f>+'[3]Población Bogotá'!N1104</f>
        <v>19.36066666666667</v>
      </c>
      <c r="G24" s="54">
        <f>+'[3]Población Bogotá'!O1104</f>
        <v>21.074333333333332</v>
      </c>
      <c r="H24" s="28">
        <f t="shared" si="4"/>
        <v>8.8512792259219495</v>
      </c>
      <c r="I24" s="27">
        <f t="shared" si="5"/>
        <v>-13.516974389517555</v>
      </c>
      <c r="J24" s="28">
        <f t="shared" si="6"/>
        <v>1.2497645189277362</v>
      </c>
      <c r="K24" s="27">
        <f t="shared" si="7"/>
        <v>1.174632136205717</v>
      </c>
      <c r="L24" s="18"/>
    </row>
    <row r="25" spans="1:14">
      <c r="A25" s="16"/>
      <c r="B25" s="11" t="str">
        <f>+'[3]Población Bogotá'!J1105</f>
        <v>Pasto</v>
      </c>
      <c r="C25" s="53">
        <f>+'[3]Población Bogotá'!K1105</f>
        <v>16.97133333333333</v>
      </c>
      <c r="D25" s="53">
        <f>+'[3]Población Bogotá'!L1105</f>
        <v>15.371666666666668</v>
      </c>
      <c r="E25" s="53">
        <f>+'[3]Población Bogotá'!M1105</f>
        <v>18.734666666666666</v>
      </c>
      <c r="F25" s="53">
        <f>+'[3]Población Bogotá'!N1105</f>
        <v>17.322333333333333</v>
      </c>
      <c r="G25" s="54">
        <f>+'[3]Población Bogotá'!O1105</f>
        <v>19.156666666666666</v>
      </c>
      <c r="H25" s="28">
        <f t="shared" si="4"/>
        <v>10.589412511786334</v>
      </c>
      <c r="I25" s="27">
        <f t="shared" si="5"/>
        <v>-7.5386093516475627</v>
      </c>
      <c r="J25" s="28">
        <f t="shared" si="6"/>
        <v>1.1360417396007307</v>
      </c>
      <c r="K25" s="27">
        <f t="shared" si="7"/>
        <v>1.0509642956888965</v>
      </c>
      <c r="L25" s="18"/>
    </row>
    <row r="26" spans="1:14">
      <c r="A26" s="16"/>
      <c r="B26" s="11" t="str">
        <f>+'[3]Población Bogotá'!J1106</f>
        <v>Montería</v>
      </c>
      <c r="C26" s="53">
        <f>+'[3]Población Bogotá'!K1106</f>
        <v>14.924666666666667</v>
      </c>
      <c r="D26" s="53">
        <f>+'[3]Población Bogotá'!L1106</f>
        <v>16.495333333333331</v>
      </c>
      <c r="E26" s="53">
        <f>+'[3]Población Bogotá'!M1106</f>
        <v>19.874333333333336</v>
      </c>
      <c r="F26" s="53">
        <f>+'[3]Población Bogotá'!N1106</f>
        <v>14.991999999999999</v>
      </c>
      <c r="G26" s="54">
        <f>+'[3]Población Bogotá'!O1106</f>
        <v>17.315666666666669</v>
      </c>
      <c r="H26" s="28">
        <f t="shared" si="4"/>
        <v>15.499377445748873</v>
      </c>
      <c r="I26" s="27">
        <f t="shared" si="5"/>
        <v>-24.566023178974572</v>
      </c>
      <c r="J26" s="28">
        <f t="shared" si="6"/>
        <v>1.026865499339467</v>
      </c>
      <c r="K26" s="27">
        <f t="shared" si="7"/>
        <v>0.90958050614628139</v>
      </c>
      <c r="L26" s="18"/>
    </row>
    <row r="27" spans="1:14">
      <c r="A27" s="16"/>
      <c r="B27" s="11" t="str">
        <f>+'[3]Población Bogotá'!J1107</f>
        <v>Manizales</v>
      </c>
      <c r="C27" s="53">
        <f>+'[3]Población Bogotá'!K1107</f>
        <v>14.992000000000003</v>
      </c>
      <c r="D27" s="53">
        <f>+'[3]Población Bogotá'!L1107</f>
        <v>14.159666666666666</v>
      </c>
      <c r="E27" s="53">
        <f>+'[3]Población Bogotá'!M1107</f>
        <v>14.935</v>
      </c>
      <c r="F27" s="53">
        <f>+'[3]Población Bogotá'!N1107</f>
        <v>14.778</v>
      </c>
      <c r="G27" s="54">
        <f>+'[3]Población Bogotá'!O1107</f>
        <v>14.755333333333335</v>
      </c>
      <c r="H27" s="28">
        <f t="shared" si="4"/>
        <v>-0.15338115216312342</v>
      </c>
      <c r="I27" s="27">
        <f t="shared" si="5"/>
        <v>-1.0512219618346141</v>
      </c>
      <c r="J27" s="28">
        <f t="shared" si="6"/>
        <v>0.87503086210485392</v>
      </c>
      <c r="K27" s="27">
        <f t="shared" si="7"/>
        <v>0.89659689966847311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143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Bogotá'!J1126</f>
        <v>Colombia</v>
      </c>
      <c r="C13" s="26">
        <f>+'[3]Población Bogotá'!K1126</f>
        <v>222.96799999999999</v>
      </c>
      <c r="D13" s="26">
        <f>+'[3]Población Bogotá'!L1126</f>
        <v>225.08133333333333</v>
      </c>
      <c r="E13" s="26">
        <f>+'[3]Población Bogotá'!M1126</f>
        <v>215.14700000000002</v>
      </c>
      <c r="F13" s="26">
        <f>+'[3]Población Bogotá'!N1126</f>
        <v>248.67733333333331</v>
      </c>
      <c r="G13" s="26">
        <f>+'[3]Población Bogotá'!O1126</f>
        <v>246.73600000000002</v>
      </c>
      <c r="H13" s="28">
        <f t="shared" ref="H13:H16" si="0">IF(OR(OR(G13=0,F13=0),G13=""),"",(G13/F13-1)*100)</f>
        <v>-0.78066356402940462</v>
      </c>
      <c r="I13" s="27">
        <f>IF(OR(OR(G13=0,F13=0),F13=""),"",(F13/E13-1)*100)</f>
        <v>15.584848189067602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48.738333333333344</v>
      </c>
      <c r="D14" s="25">
        <f>D13-SUM(D15:D27)</f>
        <v>38.937999999999988</v>
      </c>
      <c r="E14" s="25">
        <f>E13-SUM(E15:E27)</f>
        <v>42.20700000000005</v>
      </c>
      <c r="F14" s="25">
        <f>F13-SUM(F15:F27)</f>
        <v>46.060666666666634</v>
      </c>
      <c r="G14" s="26">
        <f>G13-SUM(G15:G27)</f>
        <v>39.365666666666641</v>
      </c>
      <c r="H14" s="28">
        <f t="shared" si="0"/>
        <v>-14.53517824318652</v>
      </c>
      <c r="I14" s="27">
        <f>IF(OR(OR(G14=0,F14=0),F14=""),"",(F14/E14-1)*100)</f>
        <v>9.1303970115539599</v>
      </c>
      <c r="J14" s="28">
        <f t="shared" si="1"/>
        <v>15.954569526403379</v>
      </c>
      <c r="K14" s="27">
        <f t="shared" si="2"/>
        <v>18.522261779655551</v>
      </c>
      <c r="L14" s="18"/>
    </row>
    <row r="15" spans="1:15">
      <c r="A15" s="16"/>
      <c r="B15" s="12" t="str">
        <f>+'[3]Población Bogotá'!J1127</f>
        <v>Bogotá</v>
      </c>
      <c r="C15" s="99">
        <f>+'[3]Población Bogotá'!K1127</f>
        <v>85.137333333333331</v>
      </c>
      <c r="D15" s="99">
        <f>+'[3]Población Bogotá'!L1127</f>
        <v>86.919666666666672</v>
      </c>
      <c r="E15" s="99">
        <f>+'[3]Población Bogotá'!M1127</f>
        <v>91.552999999999997</v>
      </c>
      <c r="F15" s="99">
        <f>+'[3]Población Bogotá'!N1127</f>
        <v>118.79333333333334</v>
      </c>
      <c r="G15" s="99">
        <f>+'[3]Población Bogotá'!O1127</f>
        <v>101.577</v>
      </c>
      <c r="H15" s="48">
        <f t="shared" si="0"/>
        <v>-14.49267635669791</v>
      </c>
      <c r="I15" s="34">
        <f t="shared" ref="I15:I16" si="3">IF(OR(OR(G15=0,F15=0),F15=""),"",(F15/E15-1)*100)</f>
        <v>29.753621763714278</v>
      </c>
      <c r="J15" s="48">
        <f t="shared" si="1"/>
        <v>41.168293236495686</v>
      </c>
      <c r="K15" s="34">
        <f t="shared" si="2"/>
        <v>47.770068844231886</v>
      </c>
      <c r="L15" s="18"/>
      <c r="N15" s="23" t="s">
        <v>2</v>
      </c>
      <c r="O15" s="32">
        <f>J15</f>
        <v>41.168293236495686</v>
      </c>
    </row>
    <row r="16" spans="1:15">
      <c r="A16" s="16"/>
      <c r="B16" s="11" t="str">
        <f>+'[3]Población Bogotá'!J1128</f>
        <v>Medellín</v>
      </c>
      <c r="C16" s="53">
        <f>+'[3]Población Bogotá'!K1128</f>
        <v>32.993333333333332</v>
      </c>
      <c r="D16" s="53">
        <f>+'[3]Población Bogotá'!L1128</f>
        <v>34.131999999999998</v>
      </c>
      <c r="E16" s="53">
        <f>+'[3]Población Bogotá'!M1128</f>
        <v>26.585666666666668</v>
      </c>
      <c r="F16" s="53">
        <f>+'[3]Población Bogotá'!N1128</f>
        <v>27.443999999999999</v>
      </c>
      <c r="G16" s="54">
        <f>+'[3]Población Bogotá'!O1128</f>
        <v>38.444333333333326</v>
      </c>
      <c r="H16" s="28">
        <f t="shared" si="0"/>
        <v>40.082835349560298</v>
      </c>
      <c r="I16" s="27">
        <f t="shared" si="3"/>
        <v>3.228556741101074</v>
      </c>
      <c r="J16" s="28">
        <f t="shared" si="1"/>
        <v>15.581160970970318</v>
      </c>
      <c r="K16" s="27">
        <f t="shared" si="2"/>
        <v>11.035987732429708</v>
      </c>
      <c r="L16" s="18"/>
      <c r="N16" s="23" t="s">
        <v>12</v>
      </c>
      <c r="O16" s="32">
        <f>100-O15</f>
        <v>58.831706763504314</v>
      </c>
    </row>
    <row r="17" spans="1:14">
      <c r="A17" s="16"/>
      <c r="B17" s="11" t="str">
        <f>+'[3]Población Bogotá'!J1129</f>
        <v>Cali</v>
      </c>
      <c r="C17" s="53">
        <f>+'[3]Población Bogotá'!K1129</f>
        <v>18.706666666666667</v>
      </c>
      <c r="D17" s="53">
        <f>+'[3]Población Bogotá'!L1129</f>
        <v>22.146333333333331</v>
      </c>
      <c r="E17" s="53">
        <f>+'[3]Población Bogotá'!M1129</f>
        <v>13.746</v>
      </c>
      <c r="F17" s="53">
        <f>+'[3]Población Bogotá'!N1129</f>
        <v>16.03833333333333</v>
      </c>
      <c r="G17" s="54">
        <f>+'[3]Población Bogotá'!O1129</f>
        <v>19.841999999999999</v>
      </c>
      <c r="H17" s="28">
        <f t="shared" ref="H17:H27" si="4">IF(OR(OR(G17=0,F17=0),G17=""),"",(G17/F17-1)*100)</f>
        <v>23.716096851293788</v>
      </c>
      <c r="I17" s="27">
        <f t="shared" ref="I17:I27" si="5">IF(OR(OR(G17=0,F17=0),F17=""),"",(F17/E17-1)*100)</f>
        <v>16.676366458121116</v>
      </c>
      <c r="J17" s="28">
        <f t="shared" ref="J17:J27" si="6">IF(G17=0,"",G17/$G$13*100)</f>
        <v>8.0417936579988325</v>
      </c>
      <c r="K17" s="27">
        <f t="shared" ref="K17:K27" si="7">IF(F17=0,"",F17/$F$13*100)</f>
        <v>6.4494552512492751</v>
      </c>
      <c r="L17" s="18"/>
    </row>
    <row r="18" spans="1:14">
      <c r="A18" s="16"/>
      <c r="B18" s="11" t="str">
        <f>+'[3]Población Bogotá'!J1130</f>
        <v>Barranquilla</v>
      </c>
      <c r="C18" s="53">
        <f>+'[3]Población Bogotá'!K1130</f>
        <v>9.5609999999999999</v>
      </c>
      <c r="D18" s="53">
        <f>+'[3]Población Bogotá'!L1130</f>
        <v>11.621</v>
      </c>
      <c r="E18" s="53">
        <f>+'[3]Población Bogotá'!M1130</f>
        <v>11.183</v>
      </c>
      <c r="F18" s="53">
        <f>+'[3]Población Bogotá'!N1130</f>
        <v>9.1676666666666673</v>
      </c>
      <c r="G18" s="54">
        <f>+'[3]Población Bogotá'!O1130</f>
        <v>14.869333333333332</v>
      </c>
      <c r="H18" s="28">
        <f t="shared" si="4"/>
        <v>62.193215285605177</v>
      </c>
      <c r="I18" s="27">
        <f t="shared" si="5"/>
        <v>-18.021401532087388</v>
      </c>
      <c r="J18" s="28">
        <f t="shared" si="6"/>
        <v>6.0264141970905465</v>
      </c>
      <c r="K18" s="27">
        <f t="shared" si="7"/>
        <v>3.6865710854226097</v>
      </c>
      <c r="L18" s="18"/>
    </row>
    <row r="19" spans="1:14">
      <c r="A19" s="16"/>
      <c r="B19" s="11" t="str">
        <f>+'[3]Población Bogotá'!J1131</f>
        <v>Bucaramanga</v>
      </c>
      <c r="C19" s="53">
        <f>+'[3]Población Bogotá'!K1131</f>
        <v>5.6836666666666664</v>
      </c>
      <c r="D19" s="53">
        <f>+'[3]Población Bogotá'!L1131</f>
        <v>7.043333333333333</v>
      </c>
      <c r="E19" s="53">
        <f>+'[3]Población Bogotá'!M1131</f>
        <v>9.2393333333333327</v>
      </c>
      <c r="F19" s="53">
        <f>+'[3]Población Bogotá'!N1131</f>
        <v>5.7403333333333331</v>
      </c>
      <c r="G19" s="54">
        <f>+'[3]Población Bogotá'!O1131</f>
        <v>6.0809999999999995</v>
      </c>
      <c r="H19" s="28">
        <f t="shared" si="4"/>
        <v>5.9346147145926453</v>
      </c>
      <c r="I19" s="27">
        <f t="shared" si="5"/>
        <v>-37.870697741539793</v>
      </c>
      <c r="J19" s="28">
        <f t="shared" si="6"/>
        <v>2.4645775241553722</v>
      </c>
      <c r="K19" s="27">
        <f t="shared" si="7"/>
        <v>2.3083460226907158</v>
      </c>
      <c r="L19" s="18"/>
    </row>
    <row r="20" spans="1:14">
      <c r="A20" s="16"/>
      <c r="B20" s="11" t="str">
        <f>+'[3]Población Bogotá'!J1132</f>
        <v>Cartagena</v>
      </c>
      <c r="C20" s="53">
        <f>+'[3]Población Bogotá'!K1132</f>
        <v>4.2746666666666675</v>
      </c>
      <c r="D20" s="53">
        <f>+'[3]Población Bogotá'!L1132</f>
        <v>4.2183333333333337</v>
      </c>
      <c r="E20" s="53">
        <f>+'[3]Población Bogotá'!M1132</f>
        <v>4.4196666666666671</v>
      </c>
      <c r="F20" s="53">
        <f>+'[3]Población Bogotá'!N1132</f>
        <v>4.514333333333334</v>
      </c>
      <c r="G20" s="54">
        <f>+'[3]Población Bogotá'!O1132</f>
        <v>4.6936666666666662</v>
      </c>
      <c r="H20" s="28">
        <f t="shared" si="4"/>
        <v>3.9725319353171029</v>
      </c>
      <c r="I20" s="27">
        <f t="shared" si="5"/>
        <v>2.1419413228750406</v>
      </c>
      <c r="J20" s="28">
        <f t="shared" si="6"/>
        <v>1.9023031364157099</v>
      </c>
      <c r="K20" s="27">
        <f t="shared" si="7"/>
        <v>1.8153376798850456</v>
      </c>
      <c r="L20" s="18"/>
    </row>
    <row r="21" spans="1:14">
      <c r="A21" s="16"/>
      <c r="B21" s="11" t="str">
        <f>+'[3]Población Bogotá'!J1133</f>
        <v>Cúcuta</v>
      </c>
      <c r="C21" s="53">
        <f>+'[3]Población Bogotá'!K1133</f>
        <v>2.7626666666666666</v>
      </c>
      <c r="D21" s="53">
        <f>+'[3]Población Bogotá'!L1133</f>
        <v>4.3653333333333331</v>
      </c>
      <c r="E21" s="53">
        <f>+'[3]Población Bogotá'!M1133</f>
        <v>3.2833333333333332</v>
      </c>
      <c r="F21" s="53">
        <f>+'[3]Población Bogotá'!N1133</f>
        <v>4.7426666666666657</v>
      </c>
      <c r="G21" s="54">
        <f>+'[3]Población Bogotá'!O1133</f>
        <v>4.371666666666667</v>
      </c>
      <c r="H21" s="28">
        <f t="shared" si="4"/>
        <v>-7.8226033174022769</v>
      </c>
      <c r="I21" s="27">
        <f t="shared" si="5"/>
        <v>44.446700507614189</v>
      </c>
      <c r="J21" s="28">
        <f t="shared" si="6"/>
        <v>1.771799278040767</v>
      </c>
      <c r="K21" s="27">
        <f t="shared" si="7"/>
        <v>1.907156797563643</v>
      </c>
      <c r="L21" s="18"/>
    </row>
    <row r="22" spans="1:14">
      <c r="A22" s="16"/>
      <c r="B22" s="11" t="str">
        <f>+'[3]Población Bogotá'!J1134</f>
        <v>Pereira</v>
      </c>
      <c r="C22" s="53">
        <f>+'[3]Población Bogotá'!K1134</f>
        <v>3.254</v>
      </c>
      <c r="D22" s="53">
        <f>+'[3]Población Bogotá'!L1134</f>
        <v>4.2443333333333335</v>
      </c>
      <c r="E22" s="53">
        <f>+'[3]Población Bogotá'!M1134</f>
        <v>3.5589999999999997</v>
      </c>
      <c r="F22" s="53">
        <f>+'[3]Población Bogotá'!N1134</f>
        <v>4.2376666666666658</v>
      </c>
      <c r="G22" s="54">
        <f>+'[3]Población Bogotá'!O1134</f>
        <v>4.0316666666666663</v>
      </c>
      <c r="H22" s="28">
        <f t="shared" si="4"/>
        <v>-4.8611657358609168</v>
      </c>
      <c r="I22" s="27">
        <f t="shared" si="5"/>
        <v>19.069026880209773</v>
      </c>
      <c r="J22" s="28">
        <f t="shared" si="6"/>
        <v>1.6340001729243669</v>
      </c>
      <c r="K22" s="27">
        <f t="shared" si="7"/>
        <v>1.7040823986102471</v>
      </c>
      <c r="L22" s="18"/>
    </row>
    <row r="23" spans="1:14">
      <c r="A23" s="16"/>
      <c r="B23" s="11" t="str">
        <f>+'[3]Población Bogotá'!J1135</f>
        <v>Ibagué</v>
      </c>
      <c r="C23" s="53">
        <f>+'[3]Población Bogotá'!K1135</f>
        <v>3.2036666666666669</v>
      </c>
      <c r="D23" s="53">
        <f>+'[3]Población Bogotá'!L1135</f>
        <v>2.8183333333333334</v>
      </c>
      <c r="E23" s="53">
        <f>+'[3]Población Bogotá'!M1135</f>
        <v>2.2206666666666668</v>
      </c>
      <c r="F23" s="53">
        <f>+'[3]Población Bogotá'!N1135</f>
        <v>3.1766666666666672</v>
      </c>
      <c r="G23" s="54">
        <f>+'[3]Población Bogotá'!O1135</f>
        <v>3.3403333333333336</v>
      </c>
      <c r="H23" s="28">
        <f t="shared" si="4"/>
        <v>5.1521511017838417</v>
      </c>
      <c r="I23" s="27">
        <f t="shared" si="5"/>
        <v>43.050135094566208</v>
      </c>
      <c r="J23" s="28">
        <f t="shared" si="6"/>
        <v>1.3538086591876879</v>
      </c>
      <c r="K23" s="27">
        <f t="shared" si="7"/>
        <v>1.2774250970467758</v>
      </c>
      <c r="L23" s="18"/>
    </row>
    <row r="24" spans="1:14">
      <c r="A24" s="16"/>
      <c r="B24" s="11" t="str">
        <f>+'[3]Población Bogotá'!J1136</f>
        <v>Manizales</v>
      </c>
      <c r="C24" s="53">
        <f>+'[3]Población Bogotá'!K1136</f>
        <v>2.3780000000000001</v>
      </c>
      <c r="D24" s="53">
        <f>+'[3]Población Bogotá'!L1136</f>
        <v>2.6773333333333333</v>
      </c>
      <c r="E24" s="53">
        <f>+'[3]Población Bogotá'!M1136</f>
        <v>2.3303333333333334</v>
      </c>
      <c r="F24" s="53">
        <f>+'[3]Población Bogotá'!N1136</f>
        <v>2.4036666666666666</v>
      </c>
      <c r="G24" s="54">
        <f>+'[3]Población Bogotá'!O1136</f>
        <v>3.085</v>
      </c>
      <c r="H24" s="28">
        <f t="shared" si="4"/>
        <v>28.345583136874232</v>
      </c>
      <c r="I24" s="27">
        <f t="shared" si="5"/>
        <v>3.1469031612072706</v>
      </c>
      <c r="J24" s="28">
        <f t="shared" si="6"/>
        <v>1.2503242331885089</v>
      </c>
      <c r="K24" s="27">
        <f t="shared" si="7"/>
        <v>0.96658052201514155</v>
      </c>
      <c r="L24" s="18"/>
    </row>
    <row r="25" spans="1:14">
      <c r="A25" s="16"/>
      <c r="B25" s="11" t="str">
        <f>+'[3]Población Bogotá'!J1137</f>
        <v>Villavicencio</v>
      </c>
      <c r="C25" s="53">
        <f>+'[3]Población Bogotá'!K1137</f>
        <v>2.9910000000000001</v>
      </c>
      <c r="D25" s="53">
        <f>+'[3]Población Bogotá'!L1137</f>
        <v>1.3616666666666666</v>
      </c>
      <c r="E25" s="53">
        <f>+'[3]Población Bogotá'!M1137</f>
        <v>2.1923333333333335</v>
      </c>
      <c r="F25" s="53">
        <f>+'[3]Población Bogotá'!N1137</f>
        <v>2.1176666666666666</v>
      </c>
      <c r="G25" s="54">
        <f>+'[3]Población Bogotá'!O1137</f>
        <v>2.7083333333333335</v>
      </c>
      <c r="H25" s="28">
        <f t="shared" si="4"/>
        <v>27.892334330237702</v>
      </c>
      <c r="I25" s="27">
        <f t="shared" si="5"/>
        <v>-3.4058081192032907</v>
      </c>
      <c r="J25" s="28">
        <f t="shared" si="6"/>
        <v>1.097664440265439</v>
      </c>
      <c r="K25" s="27">
        <f t="shared" si="7"/>
        <v>0.85157205052866369</v>
      </c>
      <c r="L25" s="18"/>
    </row>
    <row r="26" spans="1:14">
      <c r="A26" s="16"/>
      <c r="B26" s="11" t="str">
        <f>+'[3]Población Bogotá'!J1138</f>
        <v>Pasto</v>
      </c>
      <c r="C26" s="53">
        <f>+'[3]Población Bogotá'!K1138</f>
        <v>1.6006666666666665</v>
      </c>
      <c r="D26" s="53">
        <f>+'[3]Población Bogotá'!L1138</f>
        <v>2.4896666666666665</v>
      </c>
      <c r="E26" s="53">
        <f>+'[3]Población Bogotá'!M1138</f>
        <v>1.6763333333333332</v>
      </c>
      <c r="F26" s="53">
        <f>+'[3]Población Bogotá'!N1138</f>
        <v>1.8766666666666667</v>
      </c>
      <c r="G26" s="54">
        <f>+'[3]Población Bogotá'!O1138</f>
        <v>2.2466666666666666</v>
      </c>
      <c r="H26" s="28">
        <f t="shared" si="4"/>
        <v>19.715808170515082</v>
      </c>
      <c r="I26" s="27">
        <f t="shared" si="5"/>
        <v>11.950686021077761</v>
      </c>
      <c r="J26" s="28">
        <f t="shared" si="6"/>
        <v>0.9105548710632686</v>
      </c>
      <c r="K26" s="27">
        <f t="shared" si="7"/>
        <v>0.75465931756278559</v>
      </c>
      <c r="L26" s="18"/>
    </row>
    <row r="27" spans="1:14">
      <c r="A27" s="16"/>
      <c r="B27" s="11" t="str">
        <f>+'[3]Población Bogotá'!J1139</f>
        <v>Montería</v>
      </c>
      <c r="C27" s="53">
        <f>+'[3]Población Bogotá'!K1139</f>
        <v>1.6830000000000001</v>
      </c>
      <c r="D27" s="53">
        <f>+'[3]Población Bogotá'!L1139</f>
        <v>2.1059999999999999</v>
      </c>
      <c r="E27" s="53">
        <f>+'[3]Población Bogotá'!M1139</f>
        <v>0.95133333333333336</v>
      </c>
      <c r="F27" s="53">
        <f>+'[3]Población Bogotá'!N1139</f>
        <v>2.3636666666666666</v>
      </c>
      <c r="G27" s="54">
        <f>+'[3]Población Bogotá'!O1139</f>
        <v>2.0793333333333335</v>
      </c>
      <c r="H27" s="28">
        <f t="shared" si="4"/>
        <v>-12.029332957269768</v>
      </c>
      <c r="I27" s="27">
        <f t="shared" si="5"/>
        <v>148.45830413454797</v>
      </c>
      <c r="J27" s="28">
        <f t="shared" si="6"/>
        <v>0.84273609580009945</v>
      </c>
      <c r="K27" s="27">
        <f t="shared" si="7"/>
        <v>0.95049542110794172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144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Bogotá'!J1158</f>
        <v>Colombia</v>
      </c>
      <c r="C13" s="26">
        <f>+'[3]Población Bogotá'!K1158</f>
        <v>1044.6036666666666</v>
      </c>
      <c r="D13" s="26">
        <f>+'[3]Población Bogotá'!L1158</f>
        <v>1125.7603333333334</v>
      </c>
      <c r="E13" s="26">
        <f>+'[3]Población Bogotá'!M1158</f>
        <v>1213.5530000000001</v>
      </c>
      <c r="F13" s="26">
        <f>+'[3]Población Bogotá'!N1158</f>
        <v>1211.691</v>
      </c>
      <c r="G13" s="26">
        <f>+'[3]Población Bogotá'!O1158</f>
        <v>1348.8653333333334</v>
      </c>
      <c r="H13" s="28">
        <f t="shared" ref="H13:H14" si="0">IF(OR(OR(G13=0,F13=0),G13=""),"",(G13/F13-1)*100)</f>
        <v>11.32090057063504</v>
      </c>
      <c r="I13" s="27">
        <f>IF(OR(OR(G13=0,F13=0),F13=""),"",(F13/E13-1)*100)</f>
        <v>-0.15343376020661159</v>
      </c>
      <c r="J13" s="28">
        <f t="shared" ref="J13:J15" si="1">IF(G13=0,"",G13/$G$13*100)</f>
        <v>100</v>
      </c>
      <c r="K13" s="27">
        <f t="shared" ref="K13:K15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247.9556666666665</v>
      </c>
      <c r="D14" s="25">
        <f>D13-SUM(D15:D27)</f>
        <v>272.50600000000009</v>
      </c>
      <c r="E14" s="25">
        <f>E13-SUM(E15:E27)</f>
        <v>310.221</v>
      </c>
      <c r="F14" s="25">
        <f>F13-SUM(F15:F27)</f>
        <v>286.13233333333324</v>
      </c>
      <c r="G14" s="26">
        <f>G13-SUM(G15:G27)</f>
        <v>377.37533333333363</v>
      </c>
      <c r="H14" s="28">
        <f t="shared" si="0"/>
        <v>31.888391967819231</v>
      </c>
      <c r="I14" s="27">
        <f>IF(OR(OR(G14=0,F14=0),F14=""),"",(F14/E14-1)*100)</f>
        <v>-7.7650019394775889</v>
      </c>
      <c r="J14" s="28">
        <f t="shared" si="1"/>
        <v>27.977243095184217</v>
      </c>
      <c r="K14" s="27">
        <f t="shared" si="2"/>
        <v>23.614298805003354</v>
      </c>
      <c r="L14" s="18"/>
    </row>
    <row r="15" spans="1:15">
      <c r="A15" s="16"/>
      <c r="B15" s="12" t="str">
        <f>+'[3]Población Bogotá'!J1159</f>
        <v>Bogotá</v>
      </c>
      <c r="C15" s="99">
        <f>+'[3]Población Bogotá'!K1159</f>
        <v>381.5626666666667</v>
      </c>
      <c r="D15" s="99">
        <f>+'[3]Población Bogotá'!L1159</f>
        <v>421.77733333333327</v>
      </c>
      <c r="E15" s="99">
        <f>+'[3]Población Bogotá'!M1159</f>
        <v>430.62</v>
      </c>
      <c r="F15" s="99">
        <f>+'[3]Población Bogotá'!N1159</f>
        <v>454.92500000000001</v>
      </c>
      <c r="G15" s="99">
        <f>+'[3]Población Bogotá'!O1159</f>
        <v>481.52933333333334</v>
      </c>
      <c r="H15" s="48">
        <v>439.51066666666662</v>
      </c>
      <c r="I15" s="34">
        <f t="shared" ref="I15:I16" si="3">IF(OR(OR(G15=0,F15=0),F15=""),"",(F15/E15-1)*100)</f>
        <v>5.644187450652538</v>
      </c>
      <c r="J15" s="48">
        <f t="shared" si="1"/>
        <v>35.698844164329721</v>
      </c>
      <c r="K15" s="34">
        <f t="shared" si="2"/>
        <v>37.544638030653026</v>
      </c>
      <c r="L15" s="18"/>
      <c r="N15" s="23" t="s">
        <v>2</v>
      </c>
      <c r="O15" s="32">
        <f>J15</f>
        <v>35.698844164329721</v>
      </c>
    </row>
    <row r="16" spans="1:15">
      <c r="A16" s="16"/>
      <c r="B16" s="11" t="str">
        <f>+'[3]Población Bogotá'!J1160</f>
        <v>Medellín</v>
      </c>
      <c r="C16" s="53">
        <f>+'[3]Población Bogotá'!K1160</f>
        <v>130.98666666666668</v>
      </c>
      <c r="D16" s="53">
        <f>+'[3]Población Bogotá'!L1160</f>
        <v>137.67600000000002</v>
      </c>
      <c r="E16" s="53">
        <f>+'[3]Población Bogotá'!M1160</f>
        <v>157.52433333333332</v>
      </c>
      <c r="F16" s="53">
        <f>+'[3]Población Bogotá'!N1160</f>
        <v>146.31933333333333</v>
      </c>
      <c r="G16" s="54">
        <f>+'[3]Población Bogotá'!O1160</f>
        <v>146.78866666666667</v>
      </c>
      <c r="H16" s="28">
        <f t="shared" ref="H16" si="4">IF(OR(OR(G16=0,F16=0),G16=""),"",(G16/F16-1)*100)</f>
        <v>0.32075961709321366</v>
      </c>
      <c r="I16" s="27">
        <f t="shared" si="3"/>
        <v>-7.1131867457514435</v>
      </c>
      <c r="J16" s="28">
        <f t="shared" ref="J16" si="5">IF(G16=0,"",G16/$G$13*100)</f>
        <v>10.882381142075957</v>
      </c>
      <c r="K16" s="27">
        <f t="shared" ref="K16" si="6">IF(F16=0,"",F16/$F$13*100)</f>
        <v>12.075630943312555</v>
      </c>
      <c r="L16" s="18"/>
      <c r="N16" s="23" t="s">
        <v>12</v>
      </c>
      <c r="O16" s="32">
        <f>100-O15</f>
        <v>64.301155835670272</v>
      </c>
    </row>
    <row r="17" spans="1:14">
      <c r="A17" s="16"/>
      <c r="B17" s="11" t="str">
        <f>+'[3]Población Bogotá'!J1161</f>
        <v>Cali</v>
      </c>
      <c r="C17" s="53">
        <f>+'[3]Población Bogotá'!K1161</f>
        <v>94.634</v>
      </c>
      <c r="D17" s="53">
        <f>+'[3]Población Bogotá'!L1161</f>
        <v>100.93266666666666</v>
      </c>
      <c r="E17" s="53">
        <f>+'[3]Población Bogotá'!M1161</f>
        <v>107.62466666666667</v>
      </c>
      <c r="F17" s="53">
        <f>+'[3]Población Bogotá'!N1161</f>
        <v>94.661999999999992</v>
      </c>
      <c r="G17" s="54">
        <f>+'[3]Población Bogotá'!O1161</f>
        <v>103.83433333333335</v>
      </c>
      <c r="H17" s="28">
        <f t="shared" ref="H17:H27" si="7">IF(OR(OR(G17=0,F17=0),G17=""),"",(G17/F17-1)*100)</f>
        <v>9.6895621615150205</v>
      </c>
      <c r="I17" s="27">
        <f t="shared" ref="I17:I27" si="8">IF(OR(OR(G17=0,F17=0),F17=""),"",(F17/E17-1)*100)</f>
        <v>-12.044326889127033</v>
      </c>
      <c r="J17" s="28">
        <f t="shared" ref="J17:J27" si="9">IF(G17=0,"",G17/$G$13*100)</f>
        <v>7.697902137994503</v>
      </c>
      <c r="K17" s="27">
        <f t="shared" ref="K17:K27" si="10">IF(F17=0,"",F17/$F$13*100)</f>
        <v>7.8123878117440828</v>
      </c>
      <c r="L17" s="18"/>
    </row>
    <row r="18" spans="1:14">
      <c r="A18" s="16"/>
      <c r="B18" s="11" t="str">
        <f>+'[3]Población Bogotá'!J1162</f>
        <v>Barranquilla</v>
      </c>
      <c r="C18" s="53">
        <f>+'[3]Población Bogotá'!K1162</f>
        <v>43.54666666666666</v>
      </c>
      <c r="D18" s="53">
        <f>+'[3]Población Bogotá'!L1162</f>
        <v>45.544000000000004</v>
      </c>
      <c r="E18" s="53">
        <f>+'[3]Población Bogotá'!M1162</f>
        <v>50.137666666666668</v>
      </c>
      <c r="F18" s="53">
        <f>+'[3]Población Bogotá'!N1162</f>
        <v>54.187666666666672</v>
      </c>
      <c r="G18" s="54">
        <f>+'[3]Población Bogotá'!O1162</f>
        <v>53.988</v>
      </c>
      <c r="H18" s="28">
        <f t="shared" si="7"/>
        <v>-0.36847253064966612</v>
      </c>
      <c r="I18" s="27">
        <f t="shared" si="8"/>
        <v>8.0777592362362363</v>
      </c>
      <c r="J18" s="28">
        <f t="shared" si="9"/>
        <v>4.0024751667821548</v>
      </c>
      <c r="K18" s="27">
        <f t="shared" si="10"/>
        <v>4.472069749355791</v>
      </c>
      <c r="L18" s="18"/>
    </row>
    <row r="19" spans="1:14">
      <c r="A19" s="16"/>
      <c r="B19" s="11" t="str">
        <f>+'[3]Población Bogotá'!J1163</f>
        <v>Bucaramanga</v>
      </c>
      <c r="C19" s="53">
        <f>+'[3]Población Bogotá'!K1163</f>
        <v>36.004666666666672</v>
      </c>
      <c r="D19" s="53">
        <f>+'[3]Población Bogotá'!L1163</f>
        <v>38.934000000000005</v>
      </c>
      <c r="E19" s="53">
        <f>+'[3]Población Bogotá'!M1163</f>
        <v>39.664999999999999</v>
      </c>
      <c r="F19" s="53">
        <f>+'[3]Población Bogotá'!N1163</f>
        <v>41.671999999999997</v>
      </c>
      <c r="G19" s="54">
        <f>+'[3]Población Bogotá'!O1163</f>
        <v>45.903666666666673</v>
      </c>
      <c r="H19" s="28">
        <f t="shared" si="7"/>
        <v>10.154700198374634</v>
      </c>
      <c r="I19" s="27">
        <f t="shared" si="8"/>
        <v>5.0598764653976946</v>
      </c>
      <c r="J19" s="28">
        <f t="shared" si="9"/>
        <v>3.4031319163069411</v>
      </c>
      <c r="K19" s="27">
        <f t="shared" si="10"/>
        <v>3.4391606440916038</v>
      </c>
      <c r="L19" s="18"/>
    </row>
    <row r="20" spans="1:14">
      <c r="A20" s="16"/>
      <c r="B20" s="11" t="str">
        <f>+'[3]Población Bogotá'!J1164</f>
        <v>Cartagena</v>
      </c>
      <c r="C20" s="53">
        <f>+'[3]Población Bogotá'!K1164</f>
        <v>22.724</v>
      </c>
      <c r="D20" s="53">
        <f>+'[3]Población Bogotá'!L1164</f>
        <v>21.524666666666665</v>
      </c>
      <c r="E20" s="53">
        <f>+'[3]Población Bogotá'!M1164</f>
        <v>22.822666666666667</v>
      </c>
      <c r="F20" s="53">
        <f>+'[3]Población Bogotá'!N1164</f>
        <v>29.430333333333333</v>
      </c>
      <c r="G20" s="54">
        <f>+'[3]Población Bogotá'!O1164</f>
        <v>27.793333333333333</v>
      </c>
      <c r="H20" s="28">
        <f t="shared" si="7"/>
        <v>-5.5622883419601088</v>
      </c>
      <c r="I20" s="27">
        <f t="shared" si="8"/>
        <v>28.952211251971715</v>
      </c>
      <c r="J20" s="28">
        <f t="shared" si="9"/>
        <v>2.0604972673328397</v>
      </c>
      <c r="K20" s="27">
        <f t="shared" si="10"/>
        <v>2.4288645647556457</v>
      </c>
      <c r="L20" s="18"/>
    </row>
    <row r="21" spans="1:14">
      <c r="A21" s="16"/>
      <c r="B21" s="11" t="str">
        <f>+'[3]Población Bogotá'!J1165</f>
        <v>Pereira</v>
      </c>
      <c r="C21" s="53">
        <f>+'[3]Población Bogotá'!K1165</f>
        <v>20.337999999999997</v>
      </c>
      <c r="D21" s="53">
        <f>+'[3]Población Bogotá'!L1165</f>
        <v>18.871666666666666</v>
      </c>
      <c r="E21" s="53">
        <f>+'[3]Población Bogotá'!M1165</f>
        <v>20.992000000000001</v>
      </c>
      <c r="F21" s="53">
        <f>+'[3]Población Bogotá'!N1165</f>
        <v>23.567333333333334</v>
      </c>
      <c r="G21" s="54">
        <f>+'[3]Población Bogotá'!O1165</f>
        <v>24.039333333333332</v>
      </c>
      <c r="H21" s="28">
        <f t="shared" si="7"/>
        <v>2.0027721988062464</v>
      </c>
      <c r="I21" s="27">
        <f t="shared" si="8"/>
        <v>12.268165650406493</v>
      </c>
      <c r="J21" s="28">
        <f t="shared" si="9"/>
        <v>1.7821892771109344</v>
      </c>
      <c r="K21" s="27">
        <f t="shared" si="10"/>
        <v>1.9449953274666012</v>
      </c>
      <c r="L21" s="18"/>
    </row>
    <row r="22" spans="1:14">
      <c r="A22" s="16"/>
      <c r="B22" s="11" t="str">
        <f>+'[3]Población Bogotá'!J1166</f>
        <v>Ibagué</v>
      </c>
      <c r="C22" s="53">
        <f>+'[3]Población Bogotá'!K1166</f>
        <v>13.482999999999999</v>
      </c>
      <c r="D22" s="53">
        <f>+'[3]Población Bogotá'!L1166</f>
        <v>13.727333333333334</v>
      </c>
      <c r="E22" s="53">
        <f>+'[3]Población Bogotá'!M1166</f>
        <v>16.043666666666667</v>
      </c>
      <c r="F22" s="53">
        <f>+'[3]Población Bogotá'!N1166</f>
        <v>16.241666666666664</v>
      </c>
      <c r="G22" s="54">
        <f>+'[3]Población Bogotá'!O1166</f>
        <v>18.916666666666668</v>
      </c>
      <c r="H22" s="28">
        <f t="shared" si="7"/>
        <v>16.46998460749105</v>
      </c>
      <c r="I22" s="27">
        <f t="shared" si="8"/>
        <v>1.2341318484967889</v>
      </c>
      <c r="J22" s="28">
        <f t="shared" si="9"/>
        <v>1.4024132876126008</v>
      </c>
      <c r="K22" s="27">
        <f t="shared" si="10"/>
        <v>1.3404132461713971</v>
      </c>
      <c r="L22" s="18"/>
    </row>
    <row r="23" spans="1:14">
      <c r="A23" s="16"/>
      <c r="B23" s="11" t="str">
        <f>+'[3]Población Bogotá'!J1167</f>
        <v>Cúcuta</v>
      </c>
      <c r="C23" s="53">
        <f>+'[3]Población Bogotá'!K1167</f>
        <v>16.312666666666669</v>
      </c>
      <c r="D23" s="53">
        <f>+'[3]Población Bogotá'!L1167</f>
        <v>14.180333333333332</v>
      </c>
      <c r="E23" s="53">
        <f>+'[3]Población Bogotá'!M1167</f>
        <v>14.019666666666666</v>
      </c>
      <c r="F23" s="53">
        <f>+'[3]Población Bogotá'!N1167</f>
        <v>17.545666666666666</v>
      </c>
      <c r="G23" s="54">
        <f>+'[3]Población Bogotá'!O1167</f>
        <v>18.448333333333334</v>
      </c>
      <c r="H23" s="28">
        <f t="shared" si="7"/>
        <v>5.1446700989798089</v>
      </c>
      <c r="I23" s="27">
        <f t="shared" si="8"/>
        <v>25.150383984402858</v>
      </c>
      <c r="J23" s="28">
        <f t="shared" si="9"/>
        <v>1.3676927471880069</v>
      </c>
      <c r="K23" s="27">
        <f t="shared" si="10"/>
        <v>1.4480314425597505</v>
      </c>
      <c r="L23" s="18"/>
    </row>
    <row r="24" spans="1:14">
      <c r="A24" s="16"/>
      <c r="B24" s="11" t="str">
        <f>+'[3]Población Bogotá'!J1168</f>
        <v>Manizales</v>
      </c>
      <c r="C24" s="53">
        <f>+'[3]Población Bogotá'!K1168</f>
        <v>11.71</v>
      </c>
      <c r="D24" s="53">
        <f>+'[3]Población Bogotá'!L1168</f>
        <v>12.724666666666666</v>
      </c>
      <c r="E24" s="53">
        <f>+'[3]Población Bogotá'!M1168</f>
        <v>14.184333333333333</v>
      </c>
      <c r="F24" s="53">
        <f>+'[3]Población Bogotá'!N1168</f>
        <v>13.527999999999999</v>
      </c>
      <c r="G24" s="54">
        <f>+'[3]Población Bogotá'!O1168</f>
        <v>17.071999999999999</v>
      </c>
      <c r="H24" s="28">
        <f t="shared" si="7"/>
        <v>26.197516262566545</v>
      </c>
      <c r="I24" s="27">
        <f t="shared" si="8"/>
        <v>-4.6271708222687113</v>
      </c>
      <c r="J24" s="28">
        <f t="shared" si="9"/>
        <v>1.265656368958008</v>
      </c>
      <c r="K24" s="27">
        <f t="shared" si="10"/>
        <v>1.1164562582374546</v>
      </c>
      <c r="L24" s="18"/>
    </row>
    <row r="25" spans="1:14">
      <c r="A25" s="16"/>
      <c r="B25" s="11" t="str">
        <f>+'[3]Población Bogotá'!J1169</f>
        <v>Villavicencio</v>
      </c>
      <c r="C25" s="53">
        <f>+'[3]Población Bogotá'!K1169</f>
        <v>11.156666666666668</v>
      </c>
      <c r="D25" s="53">
        <f>+'[3]Población Bogotá'!L1169</f>
        <v>11.743</v>
      </c>
      <c r="E25" s="53">
        <f>+'[3]Población Bogotá'!M1169</f>
        <v>12.972333333333333</v>
      </c>
      <c r="F25" s="53">
        <f>+'[3]Población Bogotá'!N1169</f>
        <v>16.403000000000002</v>
      </c>
      <c r="G25" s="54">
        <f>+'[3]Población Bogotá'!O1169</f>
        <v>13.975333333333333</v>
      </c>
      <c r="H25" s="28">
        <f t="shared" si="7"/>
        <v>-14.800138186104183</v>
      </c>
      <c r="I25" s="27">
        <f t="shared" si="8"/>
        <v>26.446026158234215</v>
      </c>
      <c r="J25" s="28">
        <f t="shared" si="9"/>
        <v>1.036080695972615</v>
      </c>
      <c r="K25" s="27">
        <f t="shared" si="10"/>
        <v>1.3537279719004269</v>
      </c>
      <c r="L25" s="18"/>
    </row>
    <row r="26" spans="1:14">
      <c r="A26" s="16"/>
      <c r="B26" s="11" t="str">
        <f>+'[3]Población Bogotá'!J1170</f>
        <v>Pasto</v>
      </c>
      <c r="C26" s="53">
        <f>+'[3]Población Bogotá'!K1170</f>
        <v>7.5519999999999996</v>
      </c>
      <c r="D26" s="53">
        <f>+'[3]Población Bogotá'!L1170</f>
        <v>8.6270000000000007</v>
      </c>
      <c r="E26" s="53">
        <f>+'[3]Población Bogotá'!M1170</f>
        <v>10.148666666666669</v>
      </c>
      <c r="F26" s="53">
        <f>+'[3]Población Bogotá'!N1170</f>
        <v>10.107333333333335</v>
      </c>
      <c r="G26" s="54">
        <f>+'[3]Población Bogotá'!O1170</f>
        <v>11.377000000000001</v>
      </c>
      <c r="H26" s="28">
        <f t="shared" si="7"/>
        <v>12.561836290482153</v>
      </c>
      <c r="I26" s="27">
        <f t="shared" si="8"/>
        <v>-0.40727846022466929</v>
      </c>
      <c r="J26" s="28">
        <f t="shared" si="9"/>
        <v>0.84344965496926316</v>
      </c>
      <c r="K26" s="27">
        <f t="shared" si="10"/>
        <v>0.83415106106534875</v>
      </c>
      <c r="L26" s="18"/>
    </row>
    <row r="27" spans="1:14">
      <c r="A27" s="16"/>
      <c r="B27" s="11" t="str">
        <f>+'[3]Población Bogotá'!J1171</f>
        <v>Montería</v>
      </c>
      <c r="C27" s="53">
        <f>+'[3]Población Bogotá'!K1171</f>
        <v>6.6370000000000005</v>
      </c>
      <c r="D27" s="53">
        <f>+'[3]Población Bogotá'!L1171</f>
        <v>6.9916666666666663</v>
      </c>
      <c r="E27" s="53">
        <f>+'[3]Población Bogotá'!M1171</f>
        <v>6.5769999999999991</v>
      </c>
      <c r="F27" s="53">
        <f>+'[3]Población Bogotá'!N1171</f>
        <v>6.969333333333334</v>
      </c>
      <c r="G27" s="54">
        <f>+'[3]Población Bogotá'!O1171</f>
        <v>7.823999999999999</v>
      </c>
      <c r="H27" s="28">
        <f t="shared" si="7"/>
        <v>12.263248517313929</v>
      </c>
      <c r="I27" s="27">
        <f t="shared" si="8"/>
        <v>5.965232375449836</v>
      </c>
      <c r="J27" s="28">
        <f t="shared" si="9"/>
        <v>0.58004307818225487</v>
      </c>
      <c r="K27" s="27">
        <f t="shared" si="10"/>
        <v>0.57517414368294673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RowHeight="15.7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145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Bogotá'!J1190</f>
        <v>Colombia</v>
      </c>
      <c r="C13" s="26">
        <f>+'[3]Población Bogotá'!K1190</f>
        <v>3797.0210000000002</v>
      </c>
      <c r="D13" s="26">
        <f>+'[3]Población Bogotá'!L1190</f>
        <v>3432.7773333333334</v>
      </c>
      <c r="E13" s="26">
        <f>+'[3]Población Bogotá'!M1190</f>
        <v>3785.0859999999998</v>
      </c>
      <c r="F13" s="26">
        <f>+'[3]Población Bogotá'!N1190</f>
        <v>3840.246333333333</v>
      </c>
      <c r="G13" s="26">
        <f>+'[3]Población Bogotá'!O1190</f>
        <v>3977.9019999999996</v>
      </c>
      <c r="H13" s="28">
        <f t="shared" ref="H13:H16" si="0">IF(OR(OR(G13=0,F13=0),G13=""),"",(G13/F13-1)*100)</f>
        <v>3.5845530395228975</v>
      </c>
      <c r="I13" s="27">
        <f>IF(OR(OR(G13=0,F13=0),F13=""),"",(F13/E13-1)*100)</f>
        <v>1.457307266818586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1725.6240000000007</v>
      </c>
      <c r="D14" s="25">
        <f>D13-SUM(D15:D27)</f>
        <v>1481.4280000000001</v>
      </c>
      <c r="E14" s="25">
        <f>E13-SUM(E15:E27)</f>
        <v>1703.112666666666</v>
      </c>
      <c r="F14" s="25">
        <f>F13-SUM(F15:F27)</f>
        <v>1725.2176666666664</v>
      </c>
      <c r="G14" s="26">
        <f>G13-SUM(G15:G27)</f>
        <v>1795.0593333333336</v>
      </c>
      <c r="H14" s="28">
        <f t="shared" si="0"/>
        <v>4.0482814439067205</v>
      </c>
      <c r="I14" s="27">
        <f>IF(OR(OR(G14=0,F14=0),F14=""),"",(F14/E14-1)*100)</f>
        <v>1.2979176558685523</v>
      </c>
      <c r="J14" s="28">
        <f t="shared" si="1"/>
        <v>45.125780708859438</v>
      </c>
      <c r="K14" s="27">
        <f t="shared" si="2"/>
        <v>44.924661516939146</v>
      </c>
      <c r="L14" s="18"/>
    </row>
    <row r="15" spans="1:15">
      <c r="A15" s="16"/>
      <c r="B15" s="12" t="str">
        <f>+'[3]Población Bogotá'!J1191</f>
        <v>Bogotá</v>
      </c>
      <c r="C15" s="99">
        <f>+'[3]Población Bogotá'!K1191</f>
        <v>863.42633333333333</v>
      </c>
      <c r="D15" s="99">
        <f>+'[3]Población Bogotá'!L1191</f>
        <v>798.66966666666667</v>
      </c>
      <c r="E15" s="99">
        <f>+'[3]Población Bogotá'!M1191</f>
        <v>851.00433333333331</v>
      </c>
      <c r="F15" s="99">
        <f>+'[3]Población Bogotá'!N1191</f>
        <v>845.92966666666655</v>
      </c>
      <c r="G15" s="99">
        <f>+'[3]Población Bogotá'!O1191</f>
        <v>894.23533333333341</v>
      </c>
      <c r="H15" s="48">
        <f t="shared" si="0"/>
        <v>5.710364415638991</v>
      </c>
      <c r="I15" s="34">
        <f t="shared" ref="I15:I16" si="3">IF(OR(OR(G15=0,F15=0),F15=""),"",(F15/E15-1)*100)</f>
        <v>-0.59631502072258202</v>
      </c>
      <c r="J15" s="48">
        <f t="shared" si="1"/>
        <v>22.480074504935857</v>
      </c>
      <c r="K15" s="34">
        <f t="shared" si="2"/>
        <v>22.028005321533627</v>
      </c>
      <c r="L15" s="18"/>
      <c r="N15" s="23" t="s">
        <v>2</v>
      </c>
      <c r="O15" s="32">
        <f>J15</f>
        <v>22.480074504935857</v>
      </c>
    </row>
    <row r="16" spans="1:15">
      <c r="A16" s="16"/>
      <c r="B16" s="11" t="str">
        <f>+'[3]Población Bogotá'!J1192</f>
        <v>Medellín</v>
      </c>
      <c r="C16" s="53">
        <f>+'[3]Población Bogotá'!K1192</f>
        <v>308.0406666666666</v>
      </c>
      <c r="D16" s="53">
        <f>+'[3]Población Bogotá'!L1192</f>
        <v>285.87333333333328</v>
      </c>
      <c r="E16" s="53">
        <f>+'[3]Población Bogotá'!M1192</f>
        <v>320.08699999999999</v>
      </c>
      <c r="F16" s="53">
        <f>+'[3]Población Bogotá'!N1192</f>
        <v>354.452</v>
      </c>
      <c r="G16" s="54">
        <f>+'[3]Población Bogotá'!O1192</f>
        <v>350.077</v>
      </c>
      <c r="H16" s="28">
        <f t="shared" si="0"/>
        <v>-1.2342997077178341</v>
      </c>
      <c r="I16" s="27">
        <f t="shared" si="3"/>
        <v>10.736143610955784</v>
      </c>
      <c r="J16" s="28">
        <f t="shared" si="1"/>
        <v>8.8005436031355231</v>
      </c>
      <c r="K16" s="27">
        <f t="shared" si="2"/>
        <v>9.2299287398143477</v>
      </c>
      <c r="L16" s="18"/>
      <c r="N16" s="23" t="s">
        <v>12</v>
      </c>
      <c r="O16" s="32">
        <f>100-O15</f>
        <v>77.519925495064143</v>
      </c>
    </row>
    <row r="17" spans="1:14">
      <c r="A17" s="16"/>
      <c r="B17" s="11" t="str">
        <f>+'[3]Población Bogotá'!J1193</f>
        <v>Cali</v>
      </c>
      <c r="C17" s="53">
        <f>+'[3]Población Bogotá'!K1193</f>
        <v>242.55566666666664</v>
      </c>
      <c r="D17" s="53">
        <f>+'[3]Población Bogotá'!L1193</f>
        <v>233.88333333333333</v>
      </c>
      <c r="E17" s="53">
        <f>+'[3]Población Bogotá'!M1193</f>
        <v>239.78466666666668</v>
      </c>
      <c r="F17" s="53">
        <f>+'[3]Población Bogotá'!N1193</f>
        <v>234.73466666666664</v>
      </c>
      <c r="G17" s="54">
        <f>+'[3]Población Bogotá'!O1193</f>
        <v>211.97466666666665</v>
      </c>
      <c r="H17" s="28">
        <f t="shared" ref="H17:H27" si="4">IF(OR(OR(G17=0,F17=0),G17=""),"",(G17/F17-1)*100)</f>
        <v>-9.6960539843568014</v>
      </c>
      <c r="I17" s="27">
        <f t="shared" ref="I17:I27" si="5">IF(OR(OR(G17=0,F17=0),F17=""),"",(F17/E17-1)*100)</f>
        <v>-2.1060562671508243</v>
      </c>
      <c r="J17" s="28">
        <f t="shared" ref="J17:J27" si="6">IF(G17=0,"",G17/$G$13*100)</f>
        <v>5.3288056534994244</v>
      </c>
      <c r="K17" s="27">
        <f t="shared" ref="K17:K27" si="7">IF(F17=0,"",F17/$F$13*100)</f>
        <v>6.1124898324664763</v>
      </c>
      <c r="L17" s="18"/>
    </row>
    <row r="18" spans="1:14">
      <c r="A18" s="16"/>
      <c r="B18" s="11" t="str">
        <f>+'[3]Población Bogotá'!J1194</f>
        <v>Barranquilla</v>
      </c>
      <c r="C18" s="53">
        <f>+'[3]Población Bogotá'!K1194</f>
        <v>133.02766666666665</v>
      </c>
      <c r="D18" s="53">
        <f>+'[3]Población Bogotá'!L1194</f>
        <v>138.27733333333333</v>
      </c>
      <c r="E18" s="53">
        <f>+'[3]Población Bogotá'!M1194</f>
        <v>149.22</v>
      </c>
      <c r="F18" s="53">
        <f>+'[3]Población Bogotá'!N1194</f>
        <v>166.91366666666667</v>
      </c>
      <c r="G18" s="54">
        <f>+'[3]Población Bogotá'!O1194</f>
        <v>156.38066666666668</v>
      </c>
      <c r="H18" s="28">
        <f t="shared" si="4"/>
        <v>-6.3104479161881999</v>
      </c>
      <c r="I18" s="27">
        <f t="shared" si="5"/>
        <v>11.857436447303771</v>
      </c>
      <c r="J18" s="28">
        <f t="shared" si="6"/>
        <v>3.9312347731710511</v>
      </c>
      <c r="K18" s="27">
        <f t="shared" si="7"/>
        <v>4.3464312488981829</v>
      </c>
      <c r="L18" s="18"/>
    </row>
    <row r="19" spans="1:14">
      <c r="A19" s="16"/>
      <c r="B19" s="11" t="str">
        <f>+'[3]Población Bogotá'!J1195</f>
        <v>Bucaramanga</v>
      </c>
      <c r="C19" s="53">
        <f>+'[3]Población Bogotá'!K1195</f>
        <v>91.644333333333336</v>
      </c>
      <c r="D19" s="53">
        <f>+'[3]Población Bogotá'!L1195</f>
        <v>88.654666666666643</v>
      </c>
      <c r="E19" s="53">
        <f>+'[3]Población Bogotá'!M1195</f>
        <v>101.486</v>
      </c>
      <c r="F19" s="53">
        <f>+'[3]Población Bogotá'!N1195</f>
        <v>107.87533333333333</v>
      </c>
      <c r="G19" s="54">
        <f>+'[3]Población Bogotá'!O1195</f>
        <v>109.67833333333334</v>
      </c>
      <c r="H19" s="28">
        <f t="shared" si="4"/>
        <v>1.6713737462379585</v>
      </c>
      <c r="I19" s="27">
        <f t="shared" si="5"/>
        <v>6.2957780711953681</v>
      </c>
      <c r="J19" s="28">
        <f t="shared" si="6"/>
        <v>2.7571904318742226</v>
      </c>
      <c r="K19" s="27">
        <f t="shared" si="7"/>
        <v>2.8090732721225611</v>
      </c>
      <c r="L19" s="18"/>
    </row>
    <row r="20" spans="1:14">
      <c r="A20" s="16"/>
      <c r="B20" s="11" t="str">
        <f>+'[3]Población Bogotá'!J1196</f>
        <v>Cartagena</v>
      </c>
      <c r="C20" s="53">
        <f>+'[3]Población Bogotá'!K1196</f>
        <v>95.798000000000002</v>
      </c>
      <c r="D20" s="53">
        <f>+'[3]Población Bogotá'!L1196</f>
        <v>83.962333333333333</v>
      </c>
      <c r="E20" s="53">
        <f>+'[3]Población Bogotá'!M1196</f>
        <v>90.069666666666663</v>
      </c>
      <c r="F20" s="53">
        <f>+'[3]Población Bogotá'!N1196</f>
        <v>84.329666666666668</v>
      </c>
      <c r="G20" s="54">
        <f>+'[3]Población Bogotá'!O1196</f>
        <v>96.350999999999999</v>
      </c>
      <c r="H20" s="28">
        <f t="shared" si="4"/>
        <v>14.255165244338674</v>
      </c>
      <c r="I20" s="27">
        <f t="shared" si="5"/>
        <v>-6.3728447238989077</v>
      </c>
      <c r="J20" s="28">
        <f t="shared" si="6"/>
        <v>2.4221562019376046</v>
      </c>
      <c r="K20" s="27">
        <f t="shared" si="7"/>
        <v>2.1959442011489019</v>
      </c>
      <c r="L20" s="18"/>
    </row>
    <row r="21" spans="1:14">
      <c r="A21" s="16"/>
      <c r="B21" s="11" t="str">
        <f>+'[3]Población Bogotá'!J1197</f>
        <v>Cúcuta</v>
      </c>
      <c r="C21" s="53">
        <f>+'[3]Población Bogotá'!K1197</f>
        <v>66.843666666666664</v>
      </c>
      <c r="D21" s="53">
        <f>+'[3]Población Bogotá'!L1197</f>
        <v>59.449666666666666</v>
      </c>
      <c r="E21" s="53">
        <f>+'[3]Población Bogotá'!M1197</f>
        <v>62.076999999999998</v>
      </c>
      <c r="F21" s="53">
        <f>+'[3]Población Bogotá'!N1197</f>
        <v>60.917000000000002</v>
      </c>
      <c r="G21" s="54">
        <f>+'[3]Población Bogotá'!O1197</f>
        <v>71.339000000000013</v>
      </c>
      <c r="H21" s="28">
        <f t="shared" si="4"/>
        <v>17.108524713955077</v>
      </c>
      <c r="I21" s="27">
        <f t="shared" si="5"/>
        <v>-1.8686470029157243</v>
      </c>
      <c r="J21" s="28">
        <f t="shared" si="6"/>
        <v>1.7933825418524645</v>
      </c>
      <c r="K21" s="27">
        <f t="shared" si="7"/>
        <v>1.5862784496723692</v>
      </c>
      <c r="L21" s="18"/>
    </row>
    <row r="22" spans="1:14">
      <c r="A22" s="16"/>
      <c r="B22" s="11" t="str">
        <f>+'[3]Población Bogotá'!J1198</f>
        <v>Pereira</v>
      </c>
      <c r="C22" s="53">
        <f>+'[3]Población Bogotá'!K1198</f>
        <v>51.216000000000001</v>
      </c>
      <c r="D22" s="53">
        <f>+'[3]Población Bogotá'!L1198</f>
        <v>53.67166666666666</v>
      </c>
      <c r="E22" s="53">
        <f>+'[3]Población Bogotá'!M1198</f>
        <v>50.26</v>
      </c>
      <c r="F22" s="53">
        <f>+'[3]Población Bogotá'!N1198</f>
        <v>53.713999999999999</v>
      </c>
      <c r="G22" s="54">
        <f>+'[3]Población Bogotá'!O1198</f>
        <v>60.276666666666671</v>
      </c>
      <c r="H22" s="28">
        <f t="shared" si="4"/>
        <v>12.217795484727766</v>
      </c>
      <c r="I22" s="27">
        <f t="shared" si="5"/>
        <v>6.8722642260246714</v>
      </c>
      <c r="J22" s="28">
        <f t="shared" si="6"/>
        <v>1.5152878745295051</v>
      </c>
      <c r="K22" s="27">
        <f t="shared" si="7"/>
        <v>1.3987123569069659</v>
      </c>
      <c r="L22" s="18"/>
    </row>
    <row r="23" spans="1:14">
      <c r="A23" s="16"/>
      <c r="B23" s="11" t="str">
        <f>+'[3]Población Bogotá'!J1199</f>
        <v>Ibagué</v>
      </c>
      <c r="C23" s="53">
        <f>+'[3]Población Bogotá'!K1199</f>
        <v>55.479333333333329</v>
      </c>
      <c r="D23" s="53">
        <f>+'[3]Población Bogotá'!L1199</f>
        <v>44.297333333333334</v>
      </c>
      <c r="E23" s="53">
        <f>+'[3]Población Bogotá'!M1199</f>
        <v>54.306333333333335</v>
      </c>
      <c r="F23" s="53">
        <f>+'[3]Población Bogotá'!N1199</f>
        <v>48.714333333333336</v>
      </c>
      <c r="G23" s="54">
        <f>+'[3]Población Bogotá'!O1199</f>
        <v>52.625666666666667</v>
      </c>
      <c r="H23" s="28">
        <f t="shared" si="4"/>
        <v>8.0291221611709105</v>
      </c>
      <c r="I23" s="27">
        <f t="shared" si="5"/>
        <v>-10.297141524315768</v>
      </c>
      <c r="J23" s="28">
        <f t="shared" si="6"/>
        <v>1.3229503056301204</v>
      </c>
      <c r="K23" s="27">
        <f t="shared" si="7"/>
        <v>1.2685210558107429</v>
      </c>
      <c r="L23" s="18"/>
    </row>
    <row r="24" spans="1:14">
      <c r="A24" s="16"/>
      <c r="B24" s="11" t="str">
        <f>+'[3]Población Bogotá'!J1200</f>
        <v>Montería</v>
      </c>
      <c r="C24" s="53">
        <f>+'[3]Población Bogotá'!K1200</f>
        <v>36.746666666666663</v>
      </c>
      <c r="D24" s="53">
        <f>+'[3]Población Bogotá'!L1200</f>
        <v>39.202000000000005</v>
      </c>
      <c r="E24" s="53">
        <f>+'[3]Población Bogotá'!M1200</f>
        <v>38.738</v>
      </c>
      <c r="F24" s="53">
        <f>+'[3]Población Bogotá'!N1200</f>
        <v>40.253000000000007</v>
      </c>
      <c r="G24" s="54">
        <f>+'[3]Población Bogotá'!O1200</f>
        <v>46.891333333333336</v>
      </c>
      <c r="H24" s="28">
        <f t="shared" si="4"/>
        <v>16.491524441242468</v>
      </c>
      <c r="I24" s="27">
        <f t="shared" si="5"/>
        <v>3.9108885332232113</v>
      </c>
      <c r="J24" s="28">
        <f t="shared" si="6"/>
        <v>1.1787955895679014</v>
      </c>
      <c r="K24" s="27">
        <f t="shared" si="7"/>
        <v>1.0481879678031074</v>
      </c>
      <c r="L24" s="18"/>
    </row>
    <row r="25" spans="1:14">
      <c r="A25" s="16"/>
      <c r="B25" s="11" t="str">
        <f>+'[3]Población Bogotá'!J1201</f>
        <v>Manizales</v>
      </c>
      <c r="C25" s="53">
        <f>+'[3]Población Bogotá'!K1201</f>
        <v>43.853333333333332</v>
      </c>
      <c r="D25" s="53">
        <f>+'[3]Población Bogotá'!L1201</f>
        <v>41.087333333333333</v>
      </c>
      <c r="E25" s="53">
        <f>+'[3]Población Bogotá'!M1201</f>
        <v>41.583000000000006</v>
      </c>
      <c r="F25" s="53">
        <f>+'[3]Población Bogotá'!N1201</f>
        <v>40.663666666666671</v>
      </c>
      <c r="G25" s="54">
        <f>+'[3]Población Bogotá'!O1201</f>
        <v>46.202333333333335</v>
      </c>
      <c r="H25" s="28">
        <f t="shared" si="4"/>
        <v>13.62067693518374</v>
      </c>
      <c r="I25" s="27">
        <f t="shared" si="5"/>
        <v>-2.2108393654458158</v>
      </c>
      <c r="J25" s="28">
        <f t="shared" si="6"/>
        <v>1.1614749014262629</v>
      </c>
      <c r="K25" s="27">
        <f t="shared" si="7"/>
        <v>1.0588817262503736</v>
      </c>
      <c r="L25" s="18"/>
    </row>
    <row r="26" spans="1:14">
      <c r="A26" s="16"/>
      <c r="B26" s="11" t="str">
        <f>+'[3]Población Bogotá'!J1202</f>
        <v>Pasto</v>
      </c>
      <c r="C26" s="53">
        <f>+'[3]Población Bogotá'!K1202</f>
        <v>43.636666666666663</v>
      </c>
      <c r="D26" s="53">
        <f>+'[3]Población Bogotá'!L1202</f>
        <v>44.128999999999998</v>
      </c>
      <c r="E26" s="53">
        <f>+'[3]Población Bogotá'!M1202</f>
        <v>41.729666666666667</v>
      </c>
      <c r="F26" s="53">
        <f>+'[3]Población Bogotá'!N1202</f>
        <v>40.848999999999997</v>
      </c>
      <c r="G26" s="54">
        <f>+'[3]Población Bogotá'!O1202</f>
        <v>45.405333333333338</v>
      </c>
      <c r="H26" s="28">
        <f t="shared" si="4"/>
        <v>11.154087819367287</v>
      </c>
      <c r="I26" s="27">
        <f t="shared" si="5"/>
        <v>-2.110409061499019</v>
      </c>
      <c r="J26" s="28">
        <f t="shared" si="6"/>
        <v>1.1414392142725824</v>
      </c>
      <c r="K26" s="27">
        <f t="shared" si="7"/>
        <v>1.0637078055496267</v>
      </c>
      <c r="L26" s="18"/>
    </row>
    <row r="27" spans="1:14">
      <c r="A27" s="16"/>
      <c r="B27" s="11" t="str">
        <f>+'[3]Población Bogotá'!J1203</f>
        <v>Villavicencio</v>
      </c>
      <c r="C27" s="53">
        <f>+'[3]Población Bogotá'!K1203</f>
        <v>39.128666666666668</v>
      </c>
      <c r="D27" s="53">
        <f>+'[3]Población Bogotá'!L1203</f>
        <v>40.19166666666667</v>
      </c>
      <c r="E27" s="53">
        <f>+'[3]Población Bogotá'!M1203</f>
        <v>41.62766666666667</v>
      </c>
      <c r="F27" s="53">
        <f>+'[3]Población Bogotá'!N1203</f>
        <v>35.68266666666667</v>
      </c>
      <c r="G27" s="54">
        <f>+'[3]Población Bogotá'!O1203</f>
        <v>41.405333333333331</v>
      </c>
      <c r="H27" s="28">
        <f t="shared" si="4"/>
        <v>16.037665346386643</v>
      </c>
      <c r="I27" s="27">
        <f t="shared" si="5"/>
        <v>-14.281367359848819</v>
      </c>
      <c r="J27" s="28">
        <f t="shared" si="6"/>
        <v>1.0408836953080627</v>
      </c>
      <c r="K27" s="27">
        <f t="shared" si="7"/>
        <v>0.92917650508357164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14"/>
      <c r="H1" s="158"/>
      <c r="I1" s="158"/>
      <c r="J1" s="158"/>
      <c r="K1" s="160"/>
      <c r="L1" s="11"/>
      <c r="M1" s="11"/>
    </row>
    <row r="2" spans="1:22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60"/>
      <c r="L2" s="11"/>
      <c r="M2" s="11"/>
    </row>
    <row r="3" spans="1:22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60"/>
      <c r="L3" s="11"/>
      <c r="M3" s="11"/>
    </row>
    <row r="4" spans="1:22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60"/>
      <c r="L4" s="11"/>
      <c r="M4" s="11"/>
    </row>
    <row r="5" spans="1:22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60"/>
      <c r="L5" s="11"/>
      <c r="M5" s="11"/>
    </row>
    <row r="6" spans="1:22">
      <c r="A6" s="16"/>
      <c r="B6" s="162"/>
      <c r="C6" s="162"/>
      <c r="D6" s="162"/>
      <c r="E6" s="162"/>
      <c r="F6" s="162"/>
      <c r="G6" s="162"/>
      <c r="H6" s="10"/>
      <c r="I6" s="10"/>
      <c r="J6" s="18"/>
    </row>
    <row r="7" spans="1:22">
      <c r="A7" s="16"/>
      <c r="B7" s="3"/>
      <c r="C7" s="164" t="s">
        <v>108</v>
      </c>
      <c r="D7" s="164"/>
      <c r="E7" s="164"/>
      <c r="F7" s="164"/>
      <c r="G7" s="164"/>
      <c r="H7" s="164"/>
      <c r="I7" s="164"/>
      <c r="J7" s="18"/>
    </row>
    <row r="8" spans="1:22">
      <c r="A8" s="16"/>
      <c r="B8" s="3"/>
      <c r="C8" s="164" t="s">
        <v>84</v>
      </c>
      <c r="D8" s="164"/>
      <c r="E8" s="164"/>
      <c r="F8" s="164"/>
      <c r="G8" s="164"/>
      <c r="H8" s="164"/>
      <c r="I8" s="164"/>
      <c r="J8" s="18"/>
    </row>
    <row r="9" spans="1:22">
      <c r="A9" s="16"/>
      <c r="C9" s="170" t="s">
        <v>169</v>
      </c>
      <c r="D9" s="170"/>
      <c r="E9" s="170"/>
      <c r="F9" s="170"/>
      <c r="G9" s="170"/>
      <c r="H9" s="170"/>
      <c r="I9" s="170"/>
      <c r="J9" s="18"/>
    </row>
    <row r="10" spans="1:22" ht="15.75" customHeight="1">
      <c r="A10" s="16"/>
      <c r="B10" s="11"/>
      <c r="C10" s="165" t="s">
        <v>1</v>
      </c>
      <c r="D10" s="165"/>
      <c r="E10" s="165"/>
      <c r="F10" s="165"/>
      <c r="G10" s="166" t="s">
        <v>163</v>
      </c>
      <c r="H10" s="166"/>
      <c r="I10" s="166" t="s">
        <v>109</v>
      </c>
      <c r="J10" s="18"/>
    </row>
    <row r="11" spans="1:22">
      <c r="A11" s="16"/>
      <c r="B11" s="11"/>
      <c r="C11" s="157">
        <v>2008</v>
      </c>
      <c r="D11" s="161">
        <v>2009</v>
      </c>
      <c r="E11" s="161">
        <v>2010</v>
      </c>
      <c r="F11" s="161">
        <v>2011</v>
      </c>
      <c r="G11" s="151" t="s">
        <v>59</v>
      </c>
      <c r="H11" s="151" t="s">
        <v>60</v>
      </c>
      <c r="I11" s="166"/>
      <c r="J11" s="18"/>
      <c r="M11" s="2"/>
    </row>
    <row r="12" spans="1:22" ht="12" customHeight="1">
      <c r="A12" s="16"/>
      <c r="B12" s="11"/>
      <c r="C12" s="109"/>
      <c r="D12" s="109"/>
      <c r="E12" s="109"/>
      <c r="F12" s="109"/>
      <c r="J12" s="18"/>
    </row>
    <row r="13" spans="1:22">
      <c r="A13" s="16"/>
      <c r="B13" s="110" t="s">
        <v>83</v>
      </c>
      <c r="C13" s="27">
        <f>+'[3]Resumen Bogotá'!K84</f>
        <v>366.096</v>
      </c>
      <c r="D13" s="27">
        <f>+'[3]Resumen Bogotá'!L84</f>
        <v>455.94133333333338</v>
      </c>
      <c r="E13" s="27">
        <f>+'[3]Resumen Bogotá'!M84</f>
        <v>417.98633333333333</v>
      </c>
      <c r="F13" s="34">
        <f>+'[3]Resumen Bogotá'!N84</f>
        <v>420.36899999999997</v>
      </c>
      <c r="G13" s="28">
        <f>IF(OR(OR(F13=0,E13=0),F13=""),"",(F13/E13-1)*100)</f>
        <v>0.57003458645776828</v>
      </c>
      <c r="H13" s="26">
        <f>F13-E13</f>
        <v>2.382666666666637</v>
      </c>
      <c r="I13" s="28">
        <f>IF(F13=0,"",F13/$F$13*100)</f>
        <v>100</v>
      </c>
      <c r="J13" s="18"/>
      <c r="K13" s="23"/>
      <c r="L13" s="114"/>
      <c r="N13" s="96"/>
      <c r="O13" s="96"/>
      <c r="P13" s="96"/>
      <c r="Q13" s="96"/>
      <c r="R13" s="96"/>
      <c r="S13" s="96"/>
      <c r="T13" s="96"/>
      <c r="U13" s="96"/>
      <c r="V13" s="96"/>
    </row>
    <row r="14" spans="1:22">
      <c r="A14" s="16"/>
      <c r="B14" s="110" t="s">
        <v>72</v>
      </c>
      <c r="C14" s="27">
        <f>+'[3]Resumen Bogotá'!K85</f>
        <v>3.86</v>
      </c>
      <c r="D14" s="27">
        <f>+'[3]Resumen Bogotá'!L85</f>
        <v>0</v>
      </c>
      <c r="E14" s="27">
        <f>+'[3]Resumen Bogotá'!M85</f>
        <v>0.83899999999999997</v>
      </c>
      <c r="F14" s="34">
        <f>+'[3]Resumen Bogotá'!N85</f>
        <v>0</v>
      </c>
      <c r="G14" s="28" t="str">
        <f t="shared" ref="G14:G24" si="0">IF(OR(OR(F14=0,E14=0),F14=""),"",(F14/E14-1)*100)</f>
        <v/>
      </c>
      <c r="H14" s="26">
        <f t="shared" ref="H14:H24" si="1">F14-E14</f>
        <v>-0.83899999999999997</v>
      </c>
      <c r="I14" s="28" t="str">
        <f t="shared" ref="I14:I24" si="2">IF(F14=0,"",F14/$F$13*100)</f>
        <v/>
      </c>
      <c r="J14" s="18"/>
      <c r="L14" s="23"/>
      <c r="M14" s="32"/>
    </row>
    <row r="15" spans="1:22">
      <c r="A15" s="16"/>
      <c r="B15" s="110" t="s">
        <v>86</v>
      </c>
      <c r="C15" s="27">
        <f>+'[3]Resumen Bogotá'!K86</f>
        <v>3.3806666666666665</v>
      </c>
      <c r="D15" s="27">
        <f>+'[3]Resumen Bogotá'!L86</f>
        <v>4.7716666666666674</v>
      </c>
      <c r="E15" s="27">
        <f>+'[3]Resumen Bogotá'!M86</f>
        <v>5.7756666666666661</v>
      </c>
      <c r="F15" s="34">
        <f>+'[3]Resumen Bogotá'!N86</f>
        <v>5.5293333333333337</v>
      </c>
      <c r="G15" s="28">
        <f t="shared" si="0"/>
        <v>-4.2650199111213594</v>
      </c>
      <c r="H15" s="26">
        <f t="shared" si="1"/>
        <v>-0.2463333333333324</v>
      </c>
      <c r="I15" s="28">
        <f t="shared" si="2"/>
        <v>1.3153523055537715</v>
      </c>
      <c r="J15" s="18"/>
      <c r="M15" s="32"/>
    </row>
    <row r="16" spans="1:22">
      <c r="A16" s="16"/>
      <c r="B16" s="111" t="s">
        <v>74</v>
      </c>
      <c r="C16" s="27">
        <f>+'[3]Resumen Bogotá'!K87</f>
        <v>1.0066666666666666</v>
      </c>
      <c r="D16" s="27">
        <f>+'[3]Resumen Bogotá'!L87</f>
        <v>0</v>
      </c>
      <c r="E16" s="27">
        <f>+'[3]Resumen Bogotá'!M87</f>
        <v>0.66900000000000004</v>
      </c>
      <c r="F16" s="34">
        <f>+'[3]Resumen Bogotá'!N87</f>
        <v>1.5983333333333334</v>
      </c>
      <c r="G16" s="28">
        <f t="shared" si="0"/>
        <v>138.91380169407074</v>
      </c>
      <c r="H16" s="26">
        <f t="shared" si="1"/>
        <v>0.92933333333333334</v>
      </c>
      <c r="I16" s="28">
        <f t="shared" si="2"/>
        <v>0.38022150380578335</v>
      </c>
      <c r="J16" s="18"/>
      <c r="K16" s="96"/>
    </row>
    <row r="17" spans="1:12">
      <c r="A17" s="16"/>
      <c r="B17" s="110" t="s">
        <v>75</v>
      </c>
      <c r="C17" s="27">
        <f>+'[3]Resumen Bogotá'!K88</f>
        <v>66.177000000000007</v>
      </c>
      <c r="D17" s="27">
        <f>+'[3]Resumen Bogotá'!L88</f>
        <v>75.24966666666667</v>
      </c>
      <c r="E17" s="27">
        <f>+'[3]Resumen Bogotá'!M88</f>
        <v>85.969000000000008</v>
      </c>
      <c r="F17" s="34">
        <f>+'[3]Resumen Bogotá'!N88</f>
        <v>57.887</v>
      </c>
      <c r="G17" s="28">
        <f t="shared" si="0"/>
        <v>-32.665263059940216</v>
      </c>
      <c r="H17" s="26">
        <f t="shared" si="1"/>
        <v>-28.082000000000008</v>
      </c>
      <c r="I17" s="28">
        <f t="shared" si="2"/>
        <v>13.770520661609206</v>
      </c>
      <c r="J17" s="18"/>
      <c r="K17" s="96"/>
    </row>
    <row r="18" spans="1:12">
      <c r="A18" s="16"/>
      <c r="B18" s="110" t="s">
        <v>88</v>
      </c>
      <c r="C18" s="27">
        <f>+'[3]Resumen Bogotá'!K89</f>
        <v>0</v>
      </c>
      <c r="D18" s="27">
        <f>+'[3]Resumen Bogotá'!L89</f>
        <v>2.2866666666666666</v>
      </c>
      <c r="E18" s="27">
        <f>+'[3]Resumen Bogotá'!M89</f>
        <v>0.58833333333333326</v>
      </c>
      <c r="F18" s="34">
        <f>+'[3]Resumen Bogotá'!N89</f>
        <v>2.2936666666666667</v>
      </c>
      <c r="G18" s="28">
        <f t="shared" si="0"/>
        <v>289.85835694050996</v>
      </c>
      <c r="H18" s="26">
        <f t="shared" si="1"/>
        <v>1.7053333333333334</v>
      </c>
      <c r="I18" s="28">
        <f t="shared" si="2"/>
        <v>0.54563173465851833</v>
      </c>
      <c r="J18" s="18"/>
      <c r="K18" s="96"/>
    </row>
    <row r="19" spans="1:12">
      <c r="A19" s="16"/>
      <c r="B19" s="110" t="s">
        <v>77</v>
      </c>
      <c r="C19" s="27">
        <f>+'[3]Resumen Bogotá'!K90</f>
        <v>33.957666666666661</v>
      </c>
      <c r="D19" s="27">
        <f>+'[3]Resumen Bogotá'!L90</f>
        <v>32.705333333333328</v>
      </c>
      <c r="E19" s="27">
        <f>+'[3]Resumen Bogotá'!M90</f>
        <v>38.538666666666671</v>
      </c>
      <c r="F19" s="34">
        <f>+'[3]Resumen Bogotá'!N90</f>
        <v>36.175999999999995</v>
      </c>
      <c r="G19" s="28">
        <f t="shared" si="0"/>
        <v>-6.1306393578743679</v>
      </c>
      <c r="H19" s="26">
        <f t="shared" si="1"/>
        <v>-2.3626666666666765</v>
      </c>
      <c r="I19" s="28">
        <f t="shared" si="2"/>
        <v>8.6057725474523554</v>
      </c>
      <c r="J19" s="18"/>
      <c r="K19" s="96"/>
    </row>
    <row r="20" spans="1:12">
      <c r="A20" s="16"/>
      <c r="B20" s="110" t="s">
        <v>78</v>
      </c>
      <c r="C20" s="27">
        <f>+'[3]Resumen Bogotá'!K91</f>
        <v>91.980999999999995</v>
      </c>
      <c r="D20" s="27">
        <f>+'[3]Resumen Bogotá'!L91</f>
        <v>114.57066666666667</v>
      </c>
      <c r="E20" s="27">
        <f>+'[3]Resumen Bogotá'!M91</f>
        <v>107.83966666666667</v>
      </c>
      <c r="F20" s="34">
        <f>+'[3]Resumen Bogotá'!N91</f>
        <v>124.96400000000001</v>
      </c>
      <c r="G20" s="28">
        <f t="shared" si="0"/>
        <v>15.879438301923532</v>
      </c>
      <c r="H20" s="26">
        <f t="shared" si="1"/>
        <v>17.12433333333334</v>
      </c>
      <c r="I20" s="28">
        <f t="shared" si="2"/>
        <v>29.727215850835819</v>
      </c>
      <c r="J20" s="18"/>
      <c r="K20" s="96"/>
    </row>
    <row r="21" spans="1:12">
      <c r="A21" s="16"/>
      <c r="B21" s="110" t="s">
        <v>90</v>
      </c>
      <c r="C21" s="27">
        <f>+'[3]Resumen Bogotá'!K92</f>
        <v>28.071666666666669</v>
      </c>
      <c r="D21" s="27">
        <f>+'[3]Resumen Bogotá'!L92</f>
        <v>47.638666666666666</v>
      </c>
      <c r="E21" s="27">
        <f>+'[3]Resumen Bogotá'!M92</f>
        <v>27.42</v>
      </c>
      <c r="F21" s="34">
        <f>+'[3]Resumen Bogotá'!N92</f>
        <v>32.801666666666669</v>
      </c>
      <c r="G21" s="28">
        <f t="shared" si="0"/>
        <v>19.626793095064432</v>
      </c>
      <c r="H21" s="26">
        <f t="shared" si="1"/>
        <v>5.3816666666666677</v>
      </c>
      <c r="I21" s="28">
        <f t="shared" si="2"/>
        <v>7.8030650848817755</v>
      </c>
      <c r="J21" s="18"/>
      <c r="K21" s="96"/>
    </row>
    <row r="22" spans="1:12">
      <c r="A22" s="16"/>
      <c r="B22" s="110" t="s">
        <v>80</v>
      </c>
      <c r="C22" s="27">
        <f>+'[3]Resumen Bogotá'!K93</f>
        <v>12.840999999999999</v>
      </c>
      <c r="D22" s="27">
        <f>+'[3]Resumen Bogotá'!L93</f>
        <v>10.768000000000001</v>
      </c>
      <c r="E22" s="27">
        <f>+'[3]Resumen Bogotá'!M93</f>
        <v>10.726999999999999</v>
      </c>
      <c r="F22" s="34">
        <f>+'[3]Resumen Bogotá'!N93</f>
        <v>3.4380000000000002</v>
      </c>
      <c r="G22" s="28">
        <f t="shared" si="0"/>
        <v>-67.950032627948161</v>
      </c>
      <c r="H22" s="26">
        <f t="shared" si="1"/>
        <v>-7.2889999999999979</v>
      </c>
      <c r="I22" s="28">
        <f t="shared" si="2"/>
        <v>0.81785288639266929</v>
      </c>
      <c r="J22" s="18"/>
      <c r="K22" s="96"/>
    </row>
    <row r="23" spans="1:12">
      <c r="A23" s="16"/>
      <c r="B23" s="110" t="s">
        <v>81</v>
      </c>
      <c r="C23" s="27">
        <f>+'[3]Resumen Bogotá'!K94</f>
        <v>41.713333333333338</v>
      </c>
      <c r="D23" s="27">
        <f>+'[3]Resumen Bogotá'!L94</f>
        <v>45.439666666666675</v>
      </c>
      <c r="E23" s="27">
        <f>+'[3]Resumen Bogotá'!M94</f>
        <v>45.638666666666666</v>
      </c>
      <c r="F23" s="34">
        <f>+'[3]Resumen Bogotá'!N94</f>
        <v>47.043333333333329</v>
      </c>
      <c r="G23" s="28">
        <f t="shared" si="0"/>
        <v>3.0777995267170954</v>
      </c>
      <c r="H23" s="26">
        <f t="shared" si="1"/>
        <v>1.4046666666666638</v>
      </c>
      <c r="I23" s="28">
        <f t="shared" si="2"/>
        <v>11.19096159168096</v>
      </c>
      <c r="J23" s="18"/>
    </row>
    <row r="24" spans="1:12">
      <c r="A24" s="16"/>
      <c r="B24" s="96" t="s">
        <v>92</v>
      </c>
      <c r="C24" s="27">
        <f>+'[3]Resumen Bogotá'!K95</f>
        <v>83.10733333333333</v>
      </c>
      <c r="D24" s="27">
        <f>+'[3]Resumen Bogotá'!L95</f>
        <v>122.51066666666667</v>
      </c>
      <c r="E24" s="27">
        <f>+'[3]Resumen Bogotá'!M95</f>
        <v>93.981333333333339</v>
      </c>
      <c r="F24" s="34">
        <f>+'[3]Resumen Bogotá'!N95</f>
        <v>108.63666666666666</v>
      </c>
      <c r="G24" s="28">
        <f t="shared" si="0"/>
        <v>15.593876798229411</v>
      </c>
      <c r="H24" s="26">
        <f t="shared" si="1"/>
        <v>14.655333333333317</v>
      </c>
      <c r="I24" s="28">
        <f t="shared" si="2"/>
        <v>25.843167946891104</v>
      </c>
      <c r="J24" s="18"/>
    </row>
    <row r="25" spans="1:12">
      <c r="A25" s="16"/>
      <c r="B25" s="12"/>
      <c r="C25" s="4"/>
      <c r="D25" s="4"/>
      <c r="E25" s="4"/>
      <c r="F25" s="4"/>
      <c r="G25" s="24"/>
      <c r="H25" s="24"/>
      <c r="I25" s="24"/>
      <c r="J25" s="18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96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96"/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L29" s="96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L30" s="96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L31" s="96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96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6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6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6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6"/>
    </row>
    <row r="37" spans="1:12">
      <c r="A37" s="16"/>
      <c r="B37" s="67" t="s">
        <v>87</v>
      </c>
      <c r="C37" s="4"/>
      <c r="D37" s="4"/>
      <c r="E37" s="4"/>
      <c r="F37" s="5"/>
      <c r="G37" s="8"/>
      <c r="H37" s="8"/>
      <c r="I37" s="8"/>
      <c r="J37" s="18"/>
      <c r="L37" s="96"/>
    </row>
    <row r="38" spans="1:12">
      <c r="A38" s="16"/>
      <c r="B38" s="67" t="s">
        <v>89</v>
      </c>
      <c r="C38" s="4"/>
      <c r="D38" s="4"/>
      <c r="E38" s="4"/>
      <c r="F38" s="5"/>
      <c r="G38" s="8"/>
      <c r="H38" s="8"/>
      <c r="I38" s="8"/>
      <c r="J38" s="18"/>
      <c r="L38" s="96"/>
    </row>
    <row r="39" spans="1:12">
      <c r="A39" s="16"/>
      <c r="B39" s="67" t="s">
        <v>91</v>
      </c>
      <c r="C39" s="4"/>
      <c r="D39" s="4"/>
      <c r="E39" s="4"/>
      <c r="F39" s="5"/>
      <c r="G39" s="8"/>
      <c r="H39" s="8"/>
      <c r="I39" s="8"/>
      <c r="J39" s="18"/>
      <c r="L39" s="96"/>
    </row>
    <row r="40" spans="1:12">
      <c r="A40" s="16"/>
      <c r="B40" s="67" t="s">
        <v>93</v>
      </c>
      <c r="C40" s="4"/>
      <c r="D40" s="4"/>
      <c r="E40" s="4"/>
      <c r="F40" s="5"/>
      <c r="G40" s="8"/>
      <c r="H40" s="8"/>
      <c r="I40" s="8"/>
      <c r="J40" s="18"/>
      <c r="L40" s="96"/>
    </row>
    <row r="41" spans="1:12">
      <c r="A41" s="16"/>
      <c r="B41" s="67" t="str">
        <f>+Índice!$B$49</f>
        <v>Fuente: Departamento Administrativo Nacional de Estadística, Gran Encuesta Integrada de Hogares (GEIH) Marzo 2012.</v>
      </c>
      <c r="C41" s="4"/>
      <c r="D41" s="4"/>
      <c r="E41" s="4"/>
      <c r="F41" s="5"/>
      <c r="G41" s="8"/>
      <c r="H41" s="8"/>
      <c r="I41" s="8"/>
      <c r="J41" s="18"/>
      <c r="L41" s="96"/>
    </row>
    <row r="42" spans="1:12">
      <c r="A42" s="16"/>
      <c r="B42" s="67" t="s">
        <v>58</v>
      </c>
      <c r="C42" s="11"/>
      <c r="D42" s="11"/>
      <c r="E42" s="11"/>
      <c r="F42" s="11"/>
      <c r="G42" s="11"/>
      <c r="H42" s="11"/>
      <c r="I42" s="11"/>
      <c r="J42" s="18"/>
      <c r="L42" s="96"/>
    </row>
    <row r="43" spans="1:12">
      <c r="A43" s="16"/>
      <c r="B43" s="67" t="s">
        <v>56</v>
      </c>
      <c r="C43" s="11"/>
      <c r="D43" s="11"/>
      <c r="E43" s="11"/>
      <c r="F43" s="11"/>
      <c r="G43" s="11"/>
      <c r="H43" s="11"/>
      <c r="I43" s="11"/>
      <c r="J43" s="18"/>
      <c r="L43" s="96"/>
    </row>
    <row r="44" spans="1:12">
      <c r="A44" s="16"/>
      <c r="B44" s="67" t="s">
        <v>106</v>
      </c>
      <c r="C44" s="59"/>
      <c r="D44" s="59"/>
      <c r="E44" s="59"/>
      <c r="F44" s="59"/>
      <c r="G44" s="59"/>
      <c r="H44" s="59"/>
      <c r="I44" s="59"/>
      <c r="J44" s="82"/>
      <c r="K44" s="56"/>
      <c r="L44" s="56"/>
    </row>
    <row r="45" spans="1:12">
      <c r="A45" s="20"/>
      <c r="B45" s="84" t="s">
        <v>101</v>
      </c>
      <c r="C45" s="87"/>
      <c r="D45" s="87"/>
      <c r="E45" s="87"/>
      <c r="F45" s="87"/>
      <c r="G45" s="87"/>
      <c r="H45" s="88"/>
      <c r="I45" s="88"/>
      <c r="J45" s="89"/>
      <c r="K45" s="56"/>
      <c r="L45" s="56"/>
    </row>
    <row r="46" spans="1:12">
      <c r="B46" s="23"/>
      <c r="C46" s="23"/>
      <c r="D46" s="23"/>
      <c r="E46" s="23"/>
      <c r="F46" s="57"/>
      <c r="G46" s="57"/>
      <c r="H46" s="56"/>
      <c r="I46" s="56"/>
      <c r="J46" s="56"/>
      <c r="K46" s="56"/>
      <c r="L46" s="56"/>
    </row>
    <row r="47" spans="1:12">
      <c r="B47" s="23"/>
      <c r="C47" s="23"/>
      <c r="D47" s="23"/>
      <c r="E47" s="23"/>
      <c r="F47" s="57"/>
      <c r="G47" s="57"/>
      <c r="H47" s="56"/>
      <c r="I47" s="56"/>
      <c r="J47" s="56"/>
      <c r="K47" s="56"/>
      <c r="L47" s="56"/>
    </row>
    <row r="48" spans="1:12">
      <c r="B48" s="57"/>
      <c r="C48" s="57"/>
      <c r="D48" s="57"/>
      <c r="E48" s="57"/>
      <c r="F48" s="57"/>
      <c r="G48" s="57"/>
      <c r="H48" s="56"/>
      <c r="I48" s="56"/>
      <c r="J48" s="56"/>
      <c r="K48" s="56"/>
      <c r="L48" s="56"/>
    </row>
    <row r="49" spans="2:12">
      <c r="B49" s="57"/>
      <c r="C49" s="57"/>
      <c r="D49" s="57"/>
      <c r="E49" s="57"/>
      <c r="F49" s="57"/>
      <c r="G49" s="57"/>
      <c r="H49" s="56"/>
      <c r="I49" s="56"/>
      <c r="J49" s="56"/>
      <c r="K49" s="56"/>
      <c r="L49" s="56"/>
    </row>
    <row r="50" spans="2:12">
      <c r="B50" s="57"/>
      <c r="C50" s="57"/>
      <c r="D50" s="57"/>
      <c r="E50" s="57"/>
      <c r="F50" s="57"/>
      <c r="G50" s="57"/>
      <c r="H50" s="56"/>
      <c r="I50" s="56"/>
      <c r="J50" s="56"/>
      <c r="K50" s="56"/>
      <c r="L50" s="56"/>
    </row>
    <row r="51" spans="2:12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</row>
    <row r="52" spans="2:12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</row>
    <row r="53" spans="2:12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</row>
    <row r="54" spans="2:12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</row>
    <row r="55" spans="2:12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RowHeight="15.75"/>
  <cols>
    <col min="1" max="1" width="1.85546875" style="9" customWidth="1"/>
    <col min="2" max="2" width="15.5703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146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Bogotá'!AE838</f>
        <v>Colombia</v>
      </c>
      <c r="C13" s="26">
        <f>+'[3]Población Bogotá'!AF838</f>
        <v>1617.835</v>
      </c>
      <c r="D13" s="26">
        <f>+'[3]Población Bogotá'!AG838</f>
        <v>1648.6180000000002</v>
      </c>
      <c r="E13" s="26">
        <f>+'[3]Población Bogotá'!AH838</f>
        <v>2073.393</v>
      </c>
      <c r="F13" s="26">
        <f>+'[3]Población Bogotá'!AI838</f>
        <v>1979.4870000000001</v>
      </c>
      <c r="G13" s="26">
        <f>+'[3]Población Bogotá'!AJ838</f>
        <v>1849.6580000000001</v>
      </c>
      <c r="H13" s="28">
        <f t="shared" ref="H13:H16" si="0">IF(OR(OR(G13=0,F13=0),G13=""),"",(G13/F13-1)*100)</f>
        <v>-6.5587195066196369</v>
      </c>
      <c r="I13" s="27">
        <f>IF(OR(OR(G13=0,F13=0),F13=""),"",(F13/E13-1)*100)</f>
        <v>-4.5290979568272878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805.24099999999987</v>
      </c>
      <c r="D14" s="25">
        <f>D13-SUM(D15:D27)</f>
        <v>760.16600000000017</v>
      </c>
      <c r="E14" s="25">
        <f>E13-SUM(E15:E27)</f>
        <v>969.62966666666671</v>
      </c>
      <c r="F14" s="25">
        <f>F13-SUM(F15:F27)</f>
        <v>941.7650000000001</v>
      </c>
      <c r="G14" s="26">
        <f>G13-SUM(G15:G27)</f>
        <v>849.34399999999982</v>
      </c>
      <c r="H14" s="28">
        <f t="shared" si="0"/>
        <v>-9.8135946865725803</v>
      </c>
      <c r="I14" s="27">
        <f>IF(OR(OR(G14=0,F14=0),F14=""),"",(F14/E14-1)*100)</f>
        <v>-2.8737432057393653</v>
      </c>
      <c r="J14" s="28">
        <f t="shared" si="1"/>
        <v>45.918975291648493</v>
      </c>
      <c r="K14" s="27">
        <f t="shared" si="2"/>
        <v>47.576215453801922</v>
      </c>
      <c r="L14" s="18"/>
    </row>
    <row r="15" spans="1:15">
      <c r="A15" s="16"/>
      <c r="B15" s="12" t="str">
        <f>+'[3]Población Bogotá'!AE839</f>
        <v>Bogotá</v>
      </c>
      <c r="C15" s="99">
        <f>+'[3]Población Bogotá'!AF839</f>
        <v>286.81700000000001</v>
      </c>
      <c r="D15" s="99">
        <f>+'[3]Población Bogotá'!AG839</f>
        <v>299.61466666666666</v>
      </c>
      <c r="E15" s="99">
        <f>+'[3]Población Bogotá'!AH839</f>
        <v>371.14966666666669</v>
      </c>
      <c r="F15" s="99">
        <f>+'[3]Población Bogotá'!AI839</f>
        <v>317.61833333333334</v>
      </c>
      <c r="G15" s="99">
        <f>+'[3]Población Bogotá'!AJ839</f>
        <v>311.88633333333337</v>
      </c>
      <c r="H15" s="48">
        <f t="shared" si="0"/>
        <v>-1.8046817196740284</v>
      </c>
      <c r="I15" s="34">
        <f t="shared" ref="I15:I16" si="3">IF(OR(OR(G15=0,F15=0),F15=""),"",(F15/E15-1)*100)</f>
        <v>-14.42311232934782</v>
      </c>
      <c r="J15" s="48">
        <f t="shared" si="1"/>
        <v>16.861837882102172</v>
      </c>
      <c r="K15" s="34">
        <f t="shared" si="2"/>
        <v>16.045487206197027</v>
      </c>
      <c r="L15" s="18"/>
      <c r="N15" s="23" t="s">
        <v>2</v>
      </c>
      <c r="O15" s="32">
        <f>J15</f>
        <v>16.861837882102172</v>
      </c>
    </row>
    <row r="16" spans="1:15">
      <c r="A16" s="16"/>
      <c r="B16" s="11" t="str">
        <f>+'[3]Población Bogotá'!AE840</f>
        <v>Medellín</v>
      </c>
      <c r="C16" s="53">
        <f>+'[3]Población Bogotá'!AF840</f>
        <v>147.35233333333335</v>
      </c>
      <c r="D16" s="53">
        <f>+'[3]Población Bogotá'!AG840</f>
        <v>172.94200000000001</v>
      </c>
      <c r="E16" s="53">
        <f>+'[3]Población Bogotá'!AH840</f>
        <v>220.78899999999999</v>
      </c>
      <c r="F16" s="53">
        <f>+'[3]Población Bogotá'!AI840</f>
        <v>204.78100000000003</v>
      </c>
      <c r="G16" s="54">
        <f>+'[3]Población Bogotá'!AJ840</f>
        <v>184.64366666666669</v>
      </c>
      <c r="H16" s="28">
        <f t="shared" si="0"/>
        <v>-9.8335945880395847</v>
      </c>
      <c r="I16" s="27">
        <f t="shared" si="3"/>
        <v>-7.2503612045889732</v>
      </c>
      <c r="J16" s="28">
        <f t="shared" si="1"/>
        <v>9.9825841678119236</v>
      </c>
      <c r="K16" s="27">
        <f t="shared" si="2"/>
        <v>10.345155083109917</v>
      </c>
      <c r="L16" s="18"/>
      <c r="N16" s="23" t="s">
        <v>12</v>
      </c>
      <c r="O16" s="32">
        <f>100-O15</f>
        <v>83.138162117897821</v>
      </c>
    </row>
    <row r="17" spans="1:14">
      <c r="A17" s="16"/>
      <c r="B17" s="11" t="str">
        <f>+'[3]Población Bogotá'!AE841</f>
        <v>Cali</v>
      </c>
      <c r="C17" s="53">
        <f>+'[3]Población Bogotá'!AF841</f>
        <v>104.81</v>
      </c>
      <c r="D17" s="53">
        <f>+'[3]Población Bogotá'!AG841</f>
        <v>126.84633333333333</v>
      </c>
      <c r="E17" s="53">
        <f>+'[3]Población Bogotá'!AH841</f>
        <v>147.43233333333333</v>
      </c>
      <c r="F17" s="53">
        <f>+'[3]Población Bogotá'!AI841</f>
        <v>146.89166666666665</v>
      </c>
      <c r="G17" s="54">
        <f>+'[3]Población Bogotá'!AJ841</f>
        <v>158.58933333333331</v>
      </c>
      <c r="H17" s="28">
        <f t="shared" ref="H17:H27" si="4">IF(OR(OR(G17=0,F17=0),G17=""),"",(G17/F17-1)*100)</f>
        <v>7.9634651387076705</v>
      </c>
      <c r="I17" s="27">
        <f t="shared" ref="I17:I27" si="5">IF(OR(OR(G17=0,F17=0),F17=""),"",(F17/E17-1)*100)</f>
        <v>-0.36672190858180187</v>
      </c>
      <c r="J17" s="28">
        <f t="shared" ref="J17:J27" si="6">IF(G17=0,"",G17/$G$13*100)</f>
        <v>8.5739814243137555</v>
      </c>
      <c r="K17" s="27">
        <f t="shared" ref="K17:K27" si="7">IF(F17=0,"",F17/$F$13*100)</f>
        <v>7.4206936780421717</v>
      </c>
      <c r="L17" s="18"/>
    </row>
    <row r="18" spans="1:14">
      <c r="A18" s="16"/>
      <c r="B18" s="11" t="str">
        <f>+'[3]Población Bogotá'!AE842</f>
        <v>Barranquilla</v>
      </c>
      <c r="C18" s="53">
        <f>+'[3]Población Bogotá'!AF842</f>
        <v>54.237000000000002</v>
      </c>
      <c r="D18" s="53">
        <f>+'[3]Población Bogotá'!AG842</f>
        <v>55.254333333333328</v>
      </c>
      <c r="E18" s="53">
        <f>+'[3]Población Bogotá'!AH842</f>
        <v>61.628999999999998</v>
      </c>
      <c r="F18" s="53">
        <f>+'[3]Población Bogotá'!AI842</f>
        <v>60.237666666666676</v>
      </c>
      <c r="G18" s="54">
        <f>+'[3]Población Bogotá'!AJ842</f>
        <v>58.422000000000004</v>
      </c>
      <c r="H18" s="28">
        <f t="shared" si="4"/>
        <v>-3.0141716423279008</v>
      </c>
      <c r="I18" s="27">
        <f t="shared" si="5"/>
        <v>-2.2575951797584315</v>
      </c>
      <c r="J18" s="28">
        <f t="shared" si="6"/>
        <v>3.1585298471393091</v>
      </c>
      <c r="K18" s="27">
        <f t="shared" si="7"/>
        <v>3.0430948355137808</v>
      </c>
      <c r="L18" s="18"/>
    </row>
    <row r="19" spans="1:14">
      <c r="A19" s="16"/>
      <c r="B19" s="11" t="str">
        <f>+'[3]Población Bogotá'!AE843</f>
        <v>Bucaramanga</v>
      </c>
      <c r="C19" s="53">
        <f>+'[3]Población Bogotá'!AF843</f>
        <v>28.51466666666667</v>
      </c>
      <c r="D19" s="53">
        <f>+'[3]Población Bogotá'!AG843</f>
        <v>31.419666666666668</v>
      </c>
      <c r="E19" s="53">
        <f>+'[3]Población Bogotá'!AH843</f>
        <v>40.480666666666664</v>
      </c>
      <c r="F19" s="53">
        <f>+'[3]Población Bogotá'!AI843</f>
        <v>51.979333333333329</v>
      </c>
      <c r="G19" s="54">
        <f>+'[3]Población Bogotá'!AJ843</f>
        <v>49.400666666666666</v>
      </c>
      <c r="H19" s="28">
        <f t="shared" si="4"/>
        <v>-4.9609460170067514</v>
      </c>
      <c r="I19" s="27">
        <f t="shared" si="5"/>
        <v>28.405329292995841</v>
      </c>
      <c r="J19" s="28">
        <f t="shared" si="6"/>
        <v>2.6708000433954093</v>
      </c>
      <c r="K19" s="27">
        <f t="shared" si="7"/>
        <v>2.6258992018302383</v>
      </c>
      <c r="L19" s="18"/>
    </row>
    <row r="20" spans="1:14">
      <c r="A20" s="16"/>
      <c r="B20" s="11" t="str">
        <f>+'[3]Población Bogotá'!AE844</f>
        <v>Cúcuta</v>
      </c>
      <c r="C20" s="53">
        <f>+'[3]Población Bogotá'!AF844</f>
        <v>25.277000000000001</v>
      </c>
      <c r="D20" s="53">
        <f>+'[3]Población Bogotá'!AG844</f>
        <v>24.74</v>
      </c>
      <c r="E20" s="53">
        <f>+'[3]Población Bogotá'!AH844</f>
        <v>35.580999999999996</v>
      </c>
      <c r="F20" s="53">
        <f>+'[3]Población Bogotá'!AI844</f>
        <v>42.475000000000001</v>
      </c>
      <c r="G20" s="54">
        <f>+'[3]Población Bogotá'!AJ844</f>
        <v>47.147333333333336</v>
      </c>
      <c r="H20" s="28">
        <f t="shared" si="4"/>
        <v>11.000196193839518</v>
      </c>
      <c r="I20" s="27">
        <f t="shared" si="5"/>
        <v>19.375509401084855</v>
      </c>
      <c r="J20" s="28">
        <f t="shared" si="6"/>
        <v>2.548975720556629</v>
      </c>
      <c r="K20" s="27">
        <f t="shared" si="7"/>
        <v>2.1457579665842714</v>
      </c>
      <c r="L20" s="18"/>
    </row>
    <row r="21" spans="1:14">
      <c r="A21" s="16"/>
      <c r="B21" s="11" t="str">
        <f>+'[3]Población Bogotá'!AE845</f>
        <v>Pereira</v>
      </c>
      <c r="C21" s="53">
        <f>+'[3]Población Bogotá'!AF845</f>
        <v>28.229333333333333</v>
      </c>
      <c r="D21" s="53">
        <f>+'[3]Población Bogotá'!AG845</f>
        <v>31.471</v>
      </c>
      <c r="E21" s="53">
        <f>+'[3]Población Bogotá'!AH845</f>
        <v>56.238</v>
      </c>
      <c r="F21" s="53">
        <f>+'[3]Población Bogotá'!AI845</f>
        <v>49.927333333333337</v>
      </c>
      <c r="G21" s="54">
        <f>+'[3]Población Bogotá'!AJ845</f>
        <v>42.265333333333331</v>
      </c>
      <c r="H21" s="28">
        <f t="shared" si="4"/>
        <v>-15.3463032941208</v>
      </c>
      <c r="I21" s="27">
        <f t="shared" si="5"/>
        <v>-11.221356852424801</v>
      </c>
      <c r="J21" s="28">
        <f t="shared" si="6"/>
        <v>2.2850350353056257</v>
      </c>
      <c r="K21" s="27">
        <f t="shared" si="7"/>
        <v>2.5222359799954903</v>
      </c>
      <c r="L21" s="18"/>
    </row>
    <row r="22" spans="1:14">
      <c r="A22" s="16"/>
      <c r="B22" s="11" t="str">
        <f>+'[3]Población Bogotá'!AE846</f>
        <v>Ibagué</v>
      </c>
      <c r="C22" s="53">
        <f>+'[3]Población Bogotá'!AF846</f>
        <v>30.219666666666665</v>
      </c>
      <c r="D22" s="53">
        <f>+'[3]Población Bogotá'!AG846</f>
        <v>43.330333333333328</v>
      </c>
      <c r="E22" s="53">
        <f>+'[3]Población Bogotá'!AH846</f>
        <v>33.490333333333332</v>
      </c>
      <c r="F22" s="53">
        <f>+'[3]Población Bogotá'!AI846</f>
        <v>42.788999999999994</v>
      </c>
      <c r="G22" s="54">
        <f>+'[3]Población Bogotá'!AJ846</f>
        <v>40.450000000000003</v>
      </c>
      <c r="H22" s="28">
        <f t="shared" si="4"/>
        <v>-5.4663581761667519</v>
      </c>
      <c r="I22" s="27">
        <f t="shared" si="5"/>
        <v>27.765225786545365</v>
      </c>
      <c r="J22" s="28">
        <f t="shared" si="6"/>
        <v>2.1868907657523717</v>
      </c>
      <c r="K22" s="27">
        <f t="shared" si="7"/>
        <v>2.1616206623231169</v>
      </c>
      <c r="L22" s="18"/>
    </row>
    <row r="23" spans="1:14">
      <c r="A23" s="16"/>
      <c r="B23" s="11" t="str">
        <f>+'[3]Población Bogotá'!AE847</f>
        <v>Cartagena</v>
      </c>
      <c r="C23" s="53">
        <f>+'[3]Población Bogotá'!AF847</f>
        <v>39.936333333333337</v>
      </c>
      <c r="D23" s="53">
        <f>+'[3]Población Bogotá'!AG847</f>
        <v>26.195666666666664</v>
      </c>
      <c r="E23" s="53">
        <f>+'[3]Población Bogotá'!AH847</f>
        <v>40.557333333333332</v>
      </c>
      <c r="F23" s="53">
        <f>+'[3]Población Bogotá'!AI847</f>
        <v>28.161666666666665</v>
      </c>
      <c r="G23" s="54">
        <f>+'[3]Población Bogotá'!AJ847</f>
        <v>31.097666666666669</v>
      </c>
      <c r="H23" s="28">
        <f t="shared" si="4"/>
        <v>10.425519322956745</v>
      </c>
      <c r="I23" s="27">
        <f t="shared" si="5"/>
        <v>-30.563317772371622</v>
      </c>
      <c r="J23" s="28">
        <f t="shared" si="6"/>
        <v>1.6812657619228348</v>
      </c>
      <c r="K23" s="27">
        <f t="shared" si="7"/>
        <v>1.4226749994653496</v>
      </c>
      <c r="L23" s="18"/>
    </row>
    <row r="24" spans="1:14">
      <c r="A24" s="16"/>
      <c r="B24" s="11" t="str">
        <f>+'[3]Población Bogotá'!AE848</f>
        <v>Villavicencio</v>
      </c>
      <c r="C24" s="53">
        <f>+'[3]Población Bogotá'!AF848</f>
        <v>17.171666666666667</v>
      </c>
      <c r="D24" s="53">
        <f>+'[3]Población Bogotá'!AG848</f>
        <v>18.09</v>
      </c>
      <c r="E24" s="53">
        <f>+'[3]Población Bogotá'!AH848</f>
        <v>18.455333333333332</v>
      </c>
      <c r="F24" s="53">
        <f>+'[3]Población Bogotá'!AI848</f>
        <v>22.890666666666664</v>
      </c>
      <c r="G24" s="54">
        <f>+'[3]Población Bogotá'!AJ848</f>
        <v>20.649000000000001</v>
      </c>
      <c r="H24" s="28">
        <f t="shared" si="4"/>
        <v>-9.7929287045666271</v>
      </c>
      <c r="I24" s="27">
        <f t="shared" si="5"/>
        <v>24.032799913304181</v>
      </c>
      <c r="J24" s="28">
        <f t="shared" si="6"/>
        <v>1.1163685394813527</v>
      </c>
      <c r="K24" s="27">
        <f t="shared" si="7"/>
        <v>1.1563938872377877</v>
      </c>
      <c r="L24" s="18"/>
    </row>
    <row r="25" spans="1:14">
      <c r="A25" s="16"/>
      <c r="B25" s="11" t="str">
        <f>+'[3]Población Bogotá'!AE849</f>
        <v>Pasto</v>
      </c>
      <c r="C25" s="53">
        <f>+'[3]Población Bogotá'!AF849</f>
        <v>18.568333333333332</v>
      </c>
      <c r="D25" s="53">
        <f>+'[3]Población Bogotá'!AG849</f>
        <v>18.571333333333332</v>
      </c>
      <c r="E25" s="53">
        <f>+'[3]Población Bogotá'!AH849</f>
        <v>28.965333333333334</v>
      </c>
      <c r="F25" s="53">
        <f>+'[3]Población Bogotá'!AI849</f>
        <v>24.806666666666668</v>
      </c>
      <c r="G25" s="54">
        <f>+'[3]Población Bogotá'!AJ849</f>
        <v>20.193000000000001</v>
      </c>
      <c r="H25" s="28">
        <f t="shared" si="4"/>
        <v>-18.59849502821822</v>
      </c>
      <c r="I25" s="27">
        <f t="shared" si="5"/>
        <v>-14.357392745350761</v>
      </c>
      <c r="J25" s="28">
        <f t="shared" si="6"/>
        <v>1.0917153333210787</v>
      </c>
      <c r="K25" s="27">
        <f t="shared" si="7"/>
        <v>1.2531866421283224</v>
      </c>
      <c r="L25" s="18"/>
    </row>
    <row r="26" spans="1:14">
      <c r="A26" s="16"/>
      <c r="B26" s="11" t="str">
        <f>+'[3]Población Bogotá'!AE850</f>
        <v>Manizales</v>
      </c>
      <c r="C26" s="53">
        <f>+'[3]Población Bogotá'!AF850</f>
        <v>18.251333333333335</v>
      </c>
      <c r="D26" s="53">
        <f>+'[3]Población Bogotá'!AG850</f>
        <v>22.626333333333331</v>
      </c>
      <c r="E26" s="53">
        <f>+'[3]Población Bogotá'!AH850</f>
        <v>28.949333333333332</v>
      </c>
      <c r="F26" s="53">
        <f>+'[3]Población Bogotá'!AI850</f>
        <v>26.236999999999998</v>
      </c>
      <c r="G26" s="54">
        <f>+'[3]Población Bogotá'!AJ850</f>
        <v>19.541</v>
      </c>
      <c r="H26" s="28">
        <f t="shared" si="4"/>
        <v>-25.521210504249716</v>
      </c>
      <c r="I26" s="27">
        <f t="shared" si="5"/>
        <v>-9.3692428150331626</v>
      </c>
      <c r="J26" s="28">
        <f t="shared" si="6"/>
        <v>1.0564655736357749</v>
      </c>
      <c r="K26" s="27">
        <f t="shared" si="7"/>
        <v>1.3254444207009188</v>
      </c>
      <c r="L26" s="18"/>
    </row>
    <row r="27" spans="1:14">
      <c r="A27" s="16"/>
      <c r="B27" s="11" t="str">
        <f>+'[3]Población Bogotá'!AE851</f>
        <v>Montería</v>
      </c>
      <c r="C27" s="53">
        <f>+'[3]Población Bogotá'!AF851</f>
        <v>13.209333333333333</v>
      </c>
      <c r="D27" s="53">
        <f>+'[3]Población Bogotá'!AG851</f>
        <v>17.350333333333335</v>
      </c>
      <c r="E27" s="53">
        <f>+'[3]Población Bogotá'!AH851</f>
        <v>20.045999999999999</v>
      </c>
      <c r="F27" s="53">
        <f>+'[3]Población Bogotá'!AI851</f>
        <v>18.926666666666666</v>
      </c>
      <c r="G27" s="54">
        <f>+'[3]Población Bogotá'!AJ851</f>
        <v>16.028666666666666</v>
      </c>
      <c r="H27" s="28">
        <f t="shared" si="4"/>
        <v>-15.311729482212044</v>
      </c>
      <c r="I27" s="27">
        <f t="shared" si="5"/>
        <v>-5.5838238717616173</v>
      </c>
      <c r="J27" s="28">
        <f t="shared" si="6"/>
        <v>0.86657461361325538</v>
      </c>
      <c r="K27" s="27">
        <f t="shared" si="7"/>
        <v>0.95613998306968762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147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Bogotá'!AE870</f>
        <v>Colombia</v>
      </c>
      <c r="C13" s="28">
        <f>+'[3]Población Bogotá'!AF870</f>
        <v>2.2769999999999997</v>
      </c>
      <c r="D13" s="28">
        <f>+'[3]Población Bogotá'!AG870</f>
        <v>7.8029999999999999</v>
      </c>
      <c r="E13" s="28">
        <f>+'[3]Población Bogotá'!AH870</f>
        <v>2.6303333333333332</v>
      </c>
      <c r="F13" s="28">
        <f>+'[3]Población Bogotá'!AI870</f>
        <v>0.83633333333333326</v>
      </c>
      <c r="G13" s="28">
        <f>+'[3]Población Bogotá'!AJ870</f>
        <v>4.0083333333333337</v>
      </c>
      <c r="H13" s="28">
        <f t="shared" ref="H13:H14" si="0">IF(OR(OR(G13=0,F13=0),G13=""),"",(G13/F13-1)*100)</f>
        <v>379.27461139896383</v>
      </c>
      <c r="I13" s="27">
        <f>IF(OR(OR(G13=0,F13=0),F13=""),"",(F13/E13-1)*100)</f>
        <v>-68.204283360790768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3</v>
      </c>
      <c r="C14" s="27">
        <f>C13-SUM(C15:C27)</f>
        <v>0.59366666666666634</v>
      </c>
      <c r="D14" s="27">
        <f>D13-SUM(D15:D27)</f>
        <v>4.0613333333333337</v>
      </c>
      <c r="E14" s="27">
        <f>E13-SUM(E15:E27)</f>
        <v>0.5263333333333331</v>
      </c>
      <c r="F14" s="27">
        <f>F13-SUM(F15:F27)</f>
        <v>0.35733333333333328</v>
      </c>
      <c r="G14" s="28">
        <f>G13-SUM(G15:G27)</f>
        <v>1.6843333333333339</v>
      </c>
      <c r="H14" s="28">
        <f t="shared" si="0"/>
        <v>371.3619402985077</v>
      </c>
      <c r="I14" s="27">
        <f>IF(OR(OR(G14=0,F14=0),F14=""),"",(F14/E14-1)*100)</f>
        <v>-32.108929702343239</v>
      </c>
      <c r="J14" s="28">
        <f t="shared" si="1"/>
        <v>42.020790020790031</v>
      </c>
      <c r="K14" s="27">
        <f t="shared" si="2"/>
        <v>42.726185731367075</v>
      </c>
      <c r="L14" s="18"/>
    </row>
    <row r="15" spans="1:15">
      <c r="A15" s="16"/>
      <c r="B15" s="12" t="str">
        <f>+'[3]Población Bogotá'!AE871</f>
        <v>Bogotá</v>
      </c>
      <c r="C15" s="48">
        <f>+'[3]Población Bogotá'!AF871</f>
        <v>0.77166666666666661</v>
      </c>
      <c r="D15" s="48">
        <f>+'[3]Población Bogotá'!AG871</f>
        <v>0</v>
      </c>
      <c r="E15" s="48">
        <f>+'[3]Población Bogotá'!AH871</f>
        <v>1.2453333333333334</v>
      </c>
      <c r="F15" s="48">
        <f>+'[3]Población Bogotá'!AI871</f>
        <v>0</v>
      </c>
      <c r="G15" s="48">
        <f>+'[3]Población Bogotá'!AJ871</f>
        <v>1.6993333333333334</v>
      </c>
      <c r="H15" s="48">
        <v>0</v>
      </c>
      <c r="I15" s="34">
        <v>0</v>
      </c>
      <c r="J15" s="48">
        <f t="shared" ref="J15:J16" si="3">IF(G15=0,"",G15/$G$13*100)</f>
        <v>42.395010395010388</v>
      </c>
      <c r="K15" s="34">
        <v>0</v>
      </c>
      <c r="L15" s="18"/>
      <c r="N15" s="23" t="s">
        <v>2</v>
      </c>
      <c r="O15" s="32">
        <f>+J15</f>
        <v>42.395010395010388</v>
      </c>
    </row>
    <row r="16" spans="1:15">
      <c r="A16" s="16"/>
      <c r="B16" s="11" t="str">
        <f>+'[3]Población Bogotá'!AE872</f>
        <v>Medellín</v>
      </c>
      <c r="C16" s="51">
        <f>+'[3]Población Bogotá'!AF872</f>
        <v>0.25600000000000001</v>
      </c>
      <c r="D16" s="51">
        <f>+'[3]Población Bogotá'!AG872</f>
        <v>2.2816666666666667</v>
      </c>
      <c r="E16" s="51">
        <f>+'[3]Población Bogotá'!AH872</f>
        <v>0.70199999999999996</v>
      </c>
      <c r="F16" s="51">
        <f>+'[3]Población Bogotá'!AI872</f>
        <v>0</v>
      </c>
      <c r="G16" s="52">
        <f>+'[3]Población Bogotá'!AJ872</f>
        <v>0.6246666666666667</v>
      </c>
      <c r="H16" s="28" t="str">
        <f t="shared" ref="H16" si="4">IF(OR(OR(G16=0,F16=0),G16=""),"",(G16/F16-1)*100)</f>
        <v/>
      </c>
      <c r="I16" s="27" t="str">
        <f t="shared" ref="I16" si="5">IF(OR(OR(G16=0,F16=0),F16=""),"",(F16/E16-1)*100)</f>
        <v/>
      </c>
      <c r="J16" s="28">
        <f t="shared" si="3"/>
        <v>15.584199584199585</v>
      </c>
      <c r="K16" s="27" t="str">
        <f t="shared" ref="K16" si="6">IF(F16=0,"",F16/$F$13*100)</f>
        <v/>
      </c>
      <c r="L16" s="18"/>
      <c r="N16" s="23" t="s">
        <v>12</v>
      </c>
      <c r="O16" s="32">
        <f>100-J15</f>
        <v>57.604989604989612</v>
      </c>
    </row>
    <row r="17" spans="1:14">
      <c r="A17" s="16"/>
      <c r="B17" s="11" t="str">
        <f>+'[3]Población Bogotá'!AE873</f>
        <v>Cartagena</v>
      </c>
      <c r="C17" s="51">
        <f>+'[3]Población Bogotá'!AF873</f>
        <v>0</v>
      </c>
      <c r="D17" s="51">
        <f>+'[3]Población Bogotá'!AG873</f>
        <v>0</v>
      </c>
      <c r="E17" s="51">
        <f>+'[3]Población Bogotá'!AH873</f>
        <v>0</v>
      </c>
      <c r="F17" s="51">
        <f>+'[3]Población Bogotá'!AI873</f>
        <v>0</v>
      </c>
      <c r="G17" s="52">
        <f>+'[3]Población Bogotá'!AJ873</f>
        <v>0</v>
      </c>
      <c r="H17" s="28">
        <v>0</v>
      </c>
      <c r="I17" s="27">
        <v>0</v>
      </c>
      <c r="J17" s="28" t="str">
        <f t="shared" ref="J17" si="7">IF(G17=0,"",G17/$G$13*100)</f>
        <v/>
      </c>
      <c r="K17" s="27">
        <v>0</v>
      </c>
      <c r="L17" s="18"/>
    </row>
    <row r="18" spans="1:14">
      <c r="A18" s="16"/>
      <c r="B18" s="11" t="str">
        <f>+'[3]Población Bogotá'!AE874</f>
        <v>Ibagué</v>
      </c>
      <c r="C18" s="51">
        <f>+'[3]Población Bogotá'!AF874</f>
        <v>0</v>
      </c>
      <c r="D18" s="51">
        <f>+'[3]Población Bogotá'!AG874</f>
        <v>0.158</v>
      </c>
      <c r="E18" s="51">
        <f>+'[3]Población Bogotá'!AH874</f>
        <v>0.104</v>
      </c>
      <c r="F18" s="51">
        <f>+'[3]Población Bogotá'!AI874</f>
        <v>0</v>
      </c>
      <c r="G18" s="52">
        <f>+'[3]Población Bogotá'!AJ874</f>
        <v>0</v>
      </c>
      <c r="H18" s="28">
        <v>0</v>
      </c>
      <c r="I18" s="27">
        <v>0</v>
      </c>
      <c r="J18" s="28">
        <v>0</v>
      </c>
      <c r="K18" s="27">
        <v>0</v>
      </c>
      <c r="L18" s="18"/>
    </row>
    <row r="19" spans="1:14">
      <c r="A19" s="16"/>
      <c r="B19" s="11" t="str">
        <f>+'[3]Población Bogotá'!AE875</f>
        <v>Montería</v>
      </c>
      <c r="C19" s="51">
        <f>+'[3]Población Bogotá'!AF875</f>
        <v>0</v>
      </c>
      <c r="D19" s="51">
        <f>+'[3]Población Bogotá'!AG875</f>
        <v>3.4666666666666665E-2</v>
      </c>
      <c r="E19" s="51">
        <f>+'[3]Población Bogotá'!AH875</f>
        <v>0</v>
      </c>
      <c r="F19" s="51">
        <f>+'[3]Población Bogotá'!AI875</f>
        <v>3.9333333333333331E-2</v>
      </c>
      <c r="G19" s="52">
        <f>+'[3]Población Bogotá'!AJ875</f>
        <v>0</v>
      </c>
      <c r="H19" s="28">
        <v>0</v>
      </c>
      <c r="I19" s="27">
        <v>0</v>
      </c>
      <c r="J19" s="28">
        <v>0</v>
      </c>
      <c r="K19" s="27">
        <v>0</v>
      </c>
      <c r="L19" s="18"/>
    </row>
    <row r="20" spans="1:14">
      <c r="A20" s="16"/>
      <c r="B20" s="11" t="str">
        <f>+'[3]Población Bogotá'!AE876</f>
        <v>Pasto</v>
      </c>
      <c r="C20" s="51">
        <f>+'[3]Población Bogotá'!AF876</f>
        <v>3.9E-2</v>
      </c>
      <c r="D20" s="51">
        <f>+'[3]Población Bogotá'!AG876</f>
        <v>0</v>
      </c>
      <c r="E20" s="51">
        <f>+'[3]Población Bogotá'!AH876</f>
        <v>0</v>
      </c>
      <c r="F20" s="51">
        <f>+'[3]Población Bogotá'!AI876</f>
        <v>0</v>
      </c>
      <c r="G20" s="52">
        <f>+'[3]Población Bogotá'!AJ876</f>
        <v>0</v>
      </c>
      <c r="H20" s="28">
        <v>0</v>
      </c>
      <c r="I20" s="27">
        <v>0</v>
      </c>
      <c r="J20" s="28">
        <v>0</v>
      </c>
      <c r="K20" s="27" t="str">
        <f t="shared" ref="K20:K26" si="8">IF(F20=0,"",F20/$F$13*100)</f>
        <v/>
      </c>
      <c r="L20" s="18"/>
    </row>
    <row r="21" spans="1:14">
      <c r="A21" s="16"/>
      <c r="B21" s="11" t="str">
        <f>+'[3]Población Bogotá'!AE877</f>
        <v>Villavicencio</v>
      </c>
      <c r="C21" s="51">
        <f>+'[3]Población Bogotá'!AF877</f>
        <v>0</v>
      </c>
      <c r="D21" s="51">
        <f>+'[3]Población Bogotá'!AG877</f>
        <v>0</v>
      </c>
      <c r="E21" s="51">
        <f>+'[3]Población Bogotá'!AH877</f>
        <v>5.2666666666666667E-2</v>
      </c>
      <c r="F21" s="51">
        <f>+'[3]Población Bogotá'!AI877</f>
        <v>0</v>
      </c>
      <c r="G21" s="52">
        <f>+'[3]Población Bogotá'!AJ877</f>
        <v>0</v>
      </c>
      <c r="H21" s="28">
        <v>0</v>
      </c>
      <c r="I21" s="27">
        <v>0</v>
      </c>
      <c r="J21" s="28">
        <v>0</v>
      </c>
      <c r="K21" s="27">
        <v>0</v>
      </c>
      <c r="L21" s="18"/>
    </row>
    <row r="22" spans="1:14">
      <c r="A22" s="16"/>
      <c r="B22" s="11" t="str">
        <f>+'[3]Población Bogotá'!AE878</f>
        <v>Barranquilla</v>
      </c>
      <c r="C22" s="51">
        <f>+'[3]Población Bogotá'!AF878</f>
        <v>0.36033333333333334</v>
      </c>
      <c r="D22" s="51">
        <f>+'[3]Población Bogotá'!AG878</f>
        <v>0</v>
      </c>
      <c r="E22" s="51">
        <f>+'[3]Población Bogotá'!AH878</f>
        <v>0</v>
      </c>
      <c r="F22" s="51">
        <f>+'[3]Población Bogotá'!AI878</f>
        <v>0</v>
      </c>
      <c r="G22" s="52">
        <f>+'[3]Población Bogotá'!AJ878</f>
        <v>0</v>
      </c>
      <c r="H22" s="28">
        <v>0</v>
      </c>
      <c r="I22" s="27">
        <v>0</v>
      </c>
      <c r="J22" s="28">
        <v>0</v>
      </c>
      <c r="K22" s="27">
        <v>0</v>
      </c>
      <c r="L22" s="18"/>
    </row>
    <row r="23" spans="1:14">
      <c r="A23" s="16"/>
      <c r="B23" s="11" t="str">
        <f>+'[3]Población Bogotá'!AE879</f>
        <v>Bucaramanga</v>
      </c>
      <c r="C23" s="51">
        <f>+'[3]Población Bogotá'!AF879</f>
        <v>0.218</v>
      </c>
      <c r="D23" s="51">
        <f>+'[3]Población Bogotá'!AG879</f>
        <v>8.7666666666666671E-2</v>
      </c>
      <c r="E23" s="51">
        <f>+'[3]Población Bogotá'!AH879</f>
        <v>0</v>
      </c>
      <c r="F23" s="51">
        <f>+'[3]Población Bogotá'!AI879</f>
        <v>0</v>
      </c>
      <c r="G23" s="52">
        <f>+'[3]Población Bogotá'!AJ879</f>
        <v>0</v>
      </c>
      <c r="H23" s="28">
        <v>0</v>
      </c>
      <c r="I23" s="27">
        <v>0</v>
      </c>
      <c r="J23" s="28">
        <v>0</v>
      </c>
      <c r="K23" s="27">
        <v>0</v>
      </c>
      <c r="L23" s="18"/>
    </row>
    <row r="24" spans="1:14" s="23" customFormat="1">
      <c r="A24" s="16"/>
      <c r="B24" s="11" t="str">
        <f>+'[3]Población Bogotá'!AE880</f>
        <v>Cali</v>
      </c>
      <c r="C24" s="51">
        <f>+'[3]Población Bogotá'!AF880</f>
        <v>0</v>
      </c>
      <c r="D24" s="51">
        <f>+'[3]Población Bogotá'!AG880</f>
        <v>1.0986666666666667</v>
      </c>
      <c r="E24" s="51">
        <f>+'[3]Población Bogotá'!AH880</f>
        <v>0</v>
      </c>
      <c r="F24" s="51">
        <f>+'[3]Población Bogotá'!AI880</f>
        <v>0.30133333333333334</v>
      </c>
      <c r="G24" s="52">
        <f>+'[3]Población Bogotá'!AJ880</f>
        <v>0</v>
      </c>
      <c r="H24" s="28">
        <v>0</v>
      </c>
      <c r="I24" s="27">
        <v>0</v>
      </c>
      <c r="J24" s="28">
        <v>0</v>
      </c>
      <c r="K24" s="27">
        <v>0</v>
      </c>
      <c r="L24" s="18"/>
      <c r="M24" s="9"/>
    </row>
    <row r="25" spans="1:14" s="23" customFormat="1">
      <c r="A25" s="16"/>
      <c r="B25" s="11" t="str">
        <f>+'[3]Población Bogotá'!AE881</f>
        <v>Cúcuta</v>
      </c>
      <c r="C25" s="51">
        <f>+'[3]Población Bogotá'!AF881</f>
        <v>0</v>
      </c>
      <c r="D25" s="51">
        <f>+'[3]Población Bogotá'!AG881</f>
        <v>0</v>
      </c>
      <c r="E25" s="51">
        <f>+'[3]Población Bogotá'!AH881</f>
        <v>0</v>
      </c>
      <c r="F25" s="51">
        <f>+'[3]Población Bogotá'!AI881</f>
        <v>0</v>
      </c>
      <c r="G25" s="52">
        <f>+'[3]Población Bogotá'!AJ881</f>
        <v>0</v>
      </c>
      <c r="H25" s="28">
        <v>0</v>
      </c>
      <c r="I25" s="27">
        <v>0</v>
      </c>
      <c r="J25" s="28">
        <v>0</v>
      </c>
      <c r="K25" s="27">
        <v>0</v>
      </c>
      <c r="L25" s="18"/>
      <c r="M25" s="9"/>
    </row>
    <row r="26" spans="1:14" s="23" customFormat="1">
      <c r="A26" s="16"/>
      <c r="B26" s="11" t="str">
        <f>+'[3]Población Bogotá'!AE882</f>
        <v>Manizales</v>
      </c>
      <c r="C26" s="51">
        <f>+'[3]Población Bogotá'!AF882</f>
        <v>3.8333333333333337E-2</v>
      </c>
      <c r="D26" s="51">
        <f>+'[3]Población Bogotá'!AG882</f>
        <v>0</v>
      </c>
      <c r="E26" s="51">
        <f>+'[3]Población Bogotá'!AH882</f>
        <v>0</v>
      </c>
      <c r="F26" s="51">
        <f>+'[3]Población Bogotá'!AI882</f>
        <v>5.3666666666666668E-2</v>
      </c>
      <c r="G26" s="52">
        <f>+'[3]Población Bogotá'!AJ882</f>
        <v>0</v>
      </c>
      <c r="H26" s="28">
        <v>0</v>
      </c>
      <c r="I26" s="27">
        <v>0</v>
      </c>
      <c r="J26" s="28">
        <v>0</v>
      </c>
      <c r="K26" s="27">
        <f t="shared" si="8"/>
        <v>6.416899163013154</v>
      </c>
      <c r="L26" s="18"/>
      <c r="M26" s="9"/>
    </row>
    <row r="27" spans="1:14" s="23" customFormat="1">
      <c r="A27" s="16"/>
      <c r="B27" s="11" t="str">
        <f>+'[3]Población Bogotá'!AE883</f>
        <v>Pereira</v>
      </c>
      <c r="C27" s="51">
        <f>+'[3]Población Bogotá'!AF883</f>
        <v>0</v>
      </c>
      <c r="D27" s="51">
        <f>+'[3]Población Bogotá'!AG883</f>
        <v>8.1000000000000003E-2</v>
      </c>
      <c r="E27" s="51">
        <f>+'[3]Población Bogotá'!AH883</f>
        <v>0</v>
      </c>
      <c r="F27" s="51">
        <f>+'[3]Población Bogotá'!AI883</f>
        <v>8.4666666666666668E-2</v>
      </c>
      <c r="G27" s="52">
        <f>+'[3]Población Bogotá'!AJ883</f>
        <v>0</v>
      </c>
      <c r="H27" s="28">
        <v>0</v>
      </c>
      <c r="I27" s="27">
        <v>0</v>
      </c>
      <c r="J27" s="28">
        <v>0</v>
      </c>
      <c r="K27" s="27">
        <v>0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FF0000"/>
  </sheetPr>
  <dimension ref="A1:O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148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Bogotá'!AE902</f>
        <v>Armenia</v>
      </c>
      <c r="C13" s="26">
        <f>+'[3]Población Bogotá'!AF902</f>
        <v>0</v>
      </c>
      <c r="D13" s="26">
        <f>+'[3]Población Bogotá'!AG902</f>
        <v>0</v>
      </c>
      <c r="E13" s="26">
        <f>+'[3]Población Bogotá'!AH902</f>
        <v>0</v>
      </c>
      <c r="F13" s="26">
        <f>+'[3]Población Bogotá'!AI902</f>
        <v>0</v>
      </c>
      <c r="G13" s="26">
        <f>+'[3]Población Bogotá'!AJ902</f>
        <v>0</v>
      </c>
      <c r="H13" s="28" t="str">
        <f t="shared" ref="H13" si="0">IF(OR(OR(G13=0,F13=0),G13=""),"",(G13/F13-1)*100)</f>
        <v/>
      </c>
      <c r="I13" s="27" t="str">
        <f>IF(OR(OR(G13=0,F13=0),F13=""),"",(F13/E13-1)*100)</f>
        <v/>
      </c>
      <c r="J13" s="28" t="str">
        <f t="shared" ref="J13" si="1">IF(G13=0,"",G13/$G$13*100)</f>
        <v/>
      </c>
      <c r="K13" s="27" t="str">
        <f t="shared" ref="K13" si="2">IF(F13=0,"",F13/$F$13*100)</f>
        <v/>
      </c>
      <c r="L13" s="18"/>
    </row>
    <row r="14" spans="1:15">
      <c r="A14" s="16"/>
      <c r="B14" s="11" t="s">
        <v>3</v>
      </c>
      <c r="C14" s="25">
        <f>C13-SUM(C15:C27)</f>
        <v>-4.067333333333333</v>
      </c>
      <c r="D14" s="25">
        <f>D13-SUM(D15:D27)</f>
        <v>-4.0756666666666668</v>
      </c>
      <c r="E14" s="25">
        <f>E13-SUM(E15:E27)</f>
        <v>-5.4323333333333323</v>
      </c>
      <c r="F14" s="25">
        <f>F13-SUM(F15:F27)</f>
        <v>-8.5193333333333339</v>
      </c>
      <c r="G14" s="26">
        <f>G13-SUM(G15:G27)</f>
        <v>-10.538666666666666</v>
      </c>
      <c r="H14" s="28">
        <f t="shared" ref="H14:H16" si="3">IF(OR(OR(G14=0,F14=0),G14=""),"",(G14/F14-1)*100)</f>
        <v>23.702950152594092</v>
      </c>
      <c r="I14" s="27">
        <f t="shared" ref="I14:I16" si="4">IF(OR(OR(G14=0,F14=0),F14=""),"",(F14/E14-1)*100)</f>
        <v>56.82640976866913</v>
      </c>
      <c r="J14" s="28" t="e">
        <f t="shared" ref="J14:J16" si="5">IF(G14=0,"",G14/$G$13*100)</f>
        <v>#DIV/0!</v>
      </c>
      <c r="K14" s="27" t="e">
        <f t="shared" ref="K14:K16" si="6">IF(F14=0,"",F14/$F$13*100)</f>
        <v>#DIV/0!</v>
      </c>
      <c r="L14" s="18"/>
    </row>
    <row r="15" spans="1:15">
      <c r="A15" s="16"/>
      <c r="B15" s="12" t="str">
        <f>+'[3]Población Bogotá'!AE903</f>
        <v>Bogotá</v>
      </c>
      <c r="C15" s="99">
        <f>+'[3]Población Bogotá'!AF903</f>
        <v>1.1096666666666668</v>
      </c>
      <c r="D15" s="99">
        <f>+'[3]Población Bogotá'!AG903</f>
        <v>1.1423333333333334</v>
      </c>
      <c r="E15" s="99">
        <f>+'[3]Población Bogotá'!AH903</f>
        <v>2.3396666666666666</v>
      </c>
      <c r="F15" s="99">
        <f>+'[3]Población Bogotá'!AI903</f>
        <v>4.976</v>
      </c>
      <c r="G15" s="99">
        <f>+'[3]Población Bogotá'!AJ903</f>
        <v>7.3503333333333343</v>
      </c>
      <c r="H15" s="48">
        <f t="shared" si="3"/>
        <v>47.715702036441598</v>
      </c>
      <c r="I15" s="34">
        <f t="shared" si="4"/>
        <v>112.67986892719763</v>
      </c>
      <c r="J15" s="48" t="e">
        <f t="shared" si="5"/>
        <v>#DIV/0!</v>
      </c>
      <c r="K15" s="34" t="e">
        <f t="shared" si="6"/>
        <v>#DIV/0!</v>
      </c>
      <c r="L15" s="18"/>
      <c r="N15" s="23" t="s">
        <v>2</v>
      </c>
      <c r="O15" s="32" t="e">
        <f>J15</f>
        <v>#DIV/0!</v>
      </c>
    </row>
    <row r="16" spans="1:15">
      <c r="A16" s="16"/>
      <c r="B16" s="11" t="str">
        <f>+'[3]Población Bogotá'!AE904</f>
        <v>Cartagena</v>
      </c>
      <c r="C16" s="53">
        <f>+'[3]Población Bogotá'!AF904</f>
        <v>0.20833333333333334</v>
      </c>
      <c r="D16" s="53">
        <f>+'[3]Población Bogotá'!AG904</f>
        <v>0.313</v>
      </c>
      <c r="E16" s="53">
        <f>+'[3]Población Bogotá'!AH904</f>
        <v>0.21433333333333335</v>
      </c>
      <c r="F16" s="53">
        <f>+'[3]Población Bogotá'!AI904</f>
        <v>9.9666666666666667E-2</v>
      </c>
      <c r="G16" s="54">
        <f>+'[3]Población Bogotá'!AJ904</f>
        <v>9.3000000000000013E-2</v>
      </c>
      <c r="H16" s="28">
        <f t="shared" si="3"/>
        <v>-6.688963210702326</v>
      </c>
      <c r="I16" s="27">
        <f t="shared" si="4"/>
        <v>-53.499222395023338</v>
      </c>
      <c r="J16" s="28" t="e">
        <f t="shared" si="5"/>
        <v>#DIV/0!</v>
      </c>
      <c r="K16" s="27" t="e">
        <f t="shared" si="6"/>
        <v>#DIV/0!</v>
      </c>
      <c r="L16" s="18"/>
      <c r="N16" s="23" t="s">
        <v>12</v>
      </c>
      <c r="O16" s="32" t="e">
        <f>100-O15</f>
        <v>#DIV/0!</v>
      </c>
    </row>
    <row r="17" spans="1:14">
      <c r="A17" s="16"/>
      <c r="B17" s="11" t="str">
        <f>+'[3]Población Bogotá'!AE905</f>
        <v>Florencia</v>
      </c>
      <c r="C17" s="53">
        <f>+'[3]Población Bogotá'!AF905</f>
        <v>0</v>
      </c>
      <c r="D17" s="53">
        <f>+'[3]Población Bogotá'!AG905</f>
        <v>0</v>
      </c>
      <c r="E17" s="53">
        <f>+'[3]Población Bogotá'!AH905</f>
        <v>0</v>
      </c>
      <c r="F17" s="53">
        <f>+'[3]Población Bogotá'!AI905</f>
        <v>0</v>
      </c>
      <c r="G17" s="54">
        <f>+'[3]Población Bogotá'!AJ905</f>
        <v>0</v>
      </c>
      <c r="H17" s="28" t="str">
        <f t="shared" ref="H17:H27" si="7">IF(OR(OR(G17=0,F17=0),G17=""),"",(G17/F17-1)*100)</f>
        <v/>
      </c>
      <c r="I17" s="27" t="str">
        <f t="shared" ref="I17:I27" si="8">IF(OR(OR(G17=0,F17=0),F17=""),"",(F17/E17-1)*100)</f>
        <v/>
      </c>
      <c r="J17" s="28" t="str">
        <f t="shared" ref="J17:J27" si="9">IF(G17=0,"",G17/$G$13*100)</f>
        <v/>
      </c>
      <c r="K17" s="27" t="str">
        <f t="shared" ref="K17:K27" si="10">IF(F17=0,"",F17/$F$13*100)</f>
        <v/>
      </c>
      <c r="L17" s="18"/>
    </row>
    <row r="18" spans="1:14">
      <c r="A18" s="16"/>
      <c r="B18" s="11" t="str">
        <f>+'[3]Población Bogotá'!AE906</f>
        <v>Ibagué</v>
      </c>
      <c r="C18" s="53">
        <f>+'[3]Población Bogotá'!AF906</f>
        <v>0.875</v>
      </c>
      <c r="D18" s="53">
        <f>+'[3]Población Bogotá'!AG906</f>
        <v>1.2829999999999999</v>
      </c>
      <c r="E18" s="53">
        <f>+'[3]Población Bogotá'!AH906</f>
        <v>1.0356666666666665</v>
      </c>
      <c r="F18" s="53">
        <f>+'[3]Población Bogotá'!AI906</f>
        <v>1.4586666666666668</v>
      </c>
      <c r="G18" s="54">
        <f>+'[3]Población Bogotá'!AJ906</f>
        <v>1.2140000000000002</v>
      </c>
      <c r="H18" s="28">
        <f t="shared" si="7"/>
        <v>-16.773308957952459</v>
      </c>
      <c r="I18" s="27">
        <f t="shared" si="8"/>
        <v>40.843257161248815</v>
      </c>
      <c r="J18" s="28" t="e">
        <f t="shared" si="9"/>
        <v>#DIV/0!</v>
      </c>
      <c r="K18" s="27" t="e">
        <f t="shared" si="10"/>
        <v>#DIV/0!</v>
      </c>
      <c r="L18" s="18"/>
    </row>
    <row r="19" spans="1:14">
      <c r="A19" s="16"/>
      <c r="B19" s="11" t="str">
        <f>+'[3]Población Bogotá'!AE907</f>
        <v>Montería</v>
      </c>
      <c r="C19" s="53">
        <f>+'[3]Población Bogotá'!AF907</f>
        <v>0.17466666666666666</v>
      </c>
      <c r="D19" s="53">
        <f>+'[3]Población Bogotá'!AG907</f>
        <v>0.19033333333333333</v>
      </c>
      <c r="E19" s="53">
        <f>+'[3]Población Bogotá'!AH907</f>
        <v>0.29733333333333334</v>
      </c>
      <c r="F19" s="53">
        <f>+'[3]Población Bogotá'!AI907</f>
        <v>0.17266666666666666</v>
      </c>
      <c r="G19" s="54">
        <f>+'[3]Población Bogotá'!AJ907</f>
        <v>0.34233333333333338</v>
      </c>
      <c r="H19" s="28">
        <f t="shared" si="7"/>
        <v>98.262548262548293</v>
      </c>
      <c r="I19" s="27">
        <f t="shared" si="8"/>
        <v>-41.928251121076229</v>
      </c>
      <c r="J19" s="28" t="e">
        <f t="shared" si="9"/>
        <v>#DIV/0!</v>
      </c>
      <c r="K19" s="27" t="e">
        <f t="shared" si="10"/>
        <v>#DIV/0!</v>
      </c>
      <c r="L19" s="18"/>
    </row>
    <row r="20" spans="1:14">
      <c r="A20" s="16"/>
      <c r="B20" s="11" t="str">
        <f>+'[3]Población Bogotá'!AE908</f>
        <v>Neiva</v>
      </c>
      <c r="C20" s="53">
        <f>+'[3]Población Bogotá'!AF908</f>
        <v>0</v>
      </c>
      <c r="D20" s="53">
        <f>+'[3]Población Bogotá'!AG908</f>
        <v>0</v>
      </c>
      <c r="E20" s="53">
        <f>+'[3]Población Bogotá'!AH908</f>
        <v>0</v>
      </c>
      <c r="F20" s="53">
        <f>+'[3]Población Bogotá'!AI908</f>
        <v>0</v>
      </c>
      <c r="G20" s="54">
        <f>+'[3]Población Bogotá'!AJ908</f>
        <v>0</v>
      </c>
      <c r="H20" s="28" t="str">
        <f t="shared" si="7"/>
        <v/>
      </c>
      <c r="I20" s="27" t="str">
        <f t="shared" si="8"/>
        <v/>
      </c>
      <c r="J20" s="28" t="str">
        <f t="shared" si="9"/>
        <v/>
      </c>
      <c r="K20" s="27" t="str">
        <f t="shared" si="10"/>
        <v/>
      </c>
      <c r="L20" s="18"/>
    </row>
    <row r="21" spans="1:14">
      <c r="A21" s="16"/>
      <c r="B21" s="11" t="str">
        <f>+'[3]Población Bogotá'!AE909</f>
        <v>Pasto</v>
      </c>
      <c r="C21" s="53">
        <f>+'[3]Población Bogotá'!AF909</f>
        <v>0.29633333333333334</v>
      </c>
      <c r="D21" s="53">
        <f>+'[3]Población Bogotá'!AG909</f>
        <v>0.42333333333333334</v>
      </c>
      <c r="E21" s="53">
        <f>+'[3]Población Bogotá'!AH909</f>
        <v>0.23366666666666666</v>
      </c>
      <c r="F21" s="53">
        <f>+'[3]Población Bogotá'!AI909</f>
        <v>0.80766666666666664</v>
      </c>
      <c r="G21" s="54">
        <f>+'[3]Población Bogotá'!AJ909</f>
        <v>0.42966666666666664</v>
      </c>
      <c r="H21" s="28">
        <f t="shared" si="7"/>
        <v>-46.801485761452746</v>
      </c>
      <c r="I21" s="27">
        <f t="shared" si="8"/>
        <v>245.64907275320968</v>
      </c>
      <c r="J21" s="28" t="e">
        <f t="shared" si="9"/>
        <v>#DIV/0!</v>
      </c>
      <c r="K21" s="27" t="e">
        <f t="shared" si="10"/>
        <v>#DIV/0!</v>
      </c>
      <c r="L21" s="18"/>
    </row>
    <row r="22" spans="1:14">
      <c r="A22" s="16"/>
      <c r="B22" s="11" t="str">
        <f>+'[3]Población Bogotá'!AE910</f>
        <v>Popayán</v>
      </c>
      <c r="C22" s="53">
        <f>+'[3]Población Bogotá'!AF910</f>
        <v>0</v>
      </c>
      <c r="D22" s="53">
        <f>+'[3]Población Bogotá'!AG910</f>
        <v>0</v>
      </c>
      <c r="E22" s="53">
        <f>+'[3]Población Bogotá'!AH910</f>
        <v>0</v>
      </c>
      <c r="F22" s="53">
        <f>+'[3]Población Bogotá'!AI910</f>
        <v>0</v>
      </c>
      <c r="G22" s="54">
        <f>+'[3]Población Bogotá'!AJ910</f>
        <v>0</v>
      </c>
      <c r="H22" s="28" t="str">
        <f t="shared" si="7"/>
        <v/>
      </c>
      <c r="I22" s="27" t="str">
        <f t="shared" si="8"/>
        <v/>
      </c>
      <c r="J22" s="28" t="str">
        <f t="shared" si="9"/>
        <v/>
      </c>
      <c r="K22" s="27" t="str">
        <f t="shared" si="10"/>
        <v/>
      </c>
      <c r="L22" s="18"/>
    </row>
    <row r="23" spans="1:14">
      <c r="A23" s="16"/>
      <c r="B23" s="11" t="str">
        <f>+'[3]Población Bogotá'!AE911</f>
        <v>Quibdó</v>
      </c>
      <c r="C23" s="53">
        <f>+'[3]Población Bogotá'!AF911</f>
        <v>0</v>
      </c>
      <c r="D23" s="53">
        <f>+'[3]Población Bogotá'!AG911</f>
        <v>0</v>
      </c>
      <c r="E23" s="53">
        <f>+'[3]Población Bogotá'!AH911</f>
        <v>0</v>
      </c>
      <c r="F23" s="53">
        <f>+'[3]Población Bogotá'!AI911</f>
        <v>0</v>
      </c>
      <c r="G23" s="54">
        <f>+'[3]Población Bogotá'!AJ911</f>
        <v>0</v>
      </c>
      <c r="H23" s="28" t="str">
        <f t="shared" si="7"/>
        <v/>
      </c>
      <c r="I23" s="27" t="str">
        <f t="shared" si="8"/>
        <v/>
      </c>
      <c r="J23" s="28" t="str">
        <f t="shared" si="9"/>
        <v/>
      </c>
      <c r="K23" s="27" t="str">
        <f t="shared" si="10"/>
        <v/>
      </c>
      <c r="L23" s="18"/>
    </row>
    <row r="24" spans="1:14">
      <c r="A24" s="16"/>
      <c r="B24" s="11" t="str">
        <f>+'[3]Población Bogotá'!AE912</f>
        <v>Sincelejo</v>
      </c>
      <c r="C24" s="53">
        <f>+'[3]Población Bogotá'!AF912</f>
        <v>0</v>
      </c>
      <c r="D24" s="53">
        <f>+'[3]Población Bogotá'!AG912</f>
        <v>0</v>
      </c>
      <c r="E24" s="53">
        <f>+'[3]Población Bogotá'!AH912</f>
        <v>0</v>
      </c>
      <c r="F24" s="53">
        <f>+'[3]Población Bogotá'!AI912</f>
        <v>0</v>
      </c>
      <c r="G24" s="54">
        <f>+'[3]Población Bogotá'!AJ912</f>
        <v>0</v>
      </c>
      <c r="H24" s="28" t="str">
        <f t="shared" si="7"/>
        <v/>
      </c>
      <c r="I24" s="27" t="str">
        <f t="shared" si="8"/>
        <v/>
      </c>
      <c r="J24" s="28" t="str">
        <f t="shared" si="9"/>
        <v/>
      </c>
      <c r="K24" s="27" t="str">
        <f t="shared" si="10"/>
        <v/>
      </c>
      <c r="L24" s="18"/>
    </row>
    <row r="25" spans="1:14">
      <c r="A25" s="16"/>
      <c r="B25" s="11" t="str">
        <f>+'[3]Población Bogotá'!AE913</f>
        <v>Tunja</v>
      </c>
      <c r="C25" s="53">
        <f>+'[3]Población Bogotá'!AF913</f>
        <v>0</v>
      </c>
      <c r="D25" s="53">
        <f>+'[3]Población Bogotá'!AG913</f>
        <v>0</v>
      </c>
      <c r="E25" s="53">
        <f>+'[3]Población Bogotá'!AH913</f>
        <v>0</v>
      </c>
      <c r="F25" s="53">
        <f>+'[3]Población Bogotá'!AI913</f>
        <v>0</v>
      </c>
      <c r="G25" s="54">
        <f>+'[3]Población Bogotá'!AJ913</f>
        <v>0</v>
      </c>
      <c r="H25" s="28" t="str">
        <f t="shared" si="7"/>
        <v/>
      </c>
      <c r="I25" s="27" t="str">
        <f t="shared" si="8"/>
        <v/>
      </c>
      <c r="J25" s="28" t="str">
        <f t="shared" si="9"/>
        <v/>
      </c>
      <c r="K25" s="27" t="str">
        <f t="shared" si="10"/>
        <v/>
      </c>
      <c r="L25" s="18"/>
    </row>
    <row r="26" spans="1:14">
      <c r="A26" s="16"/>
      <c r="B26" s="11" t="str">
        <f>+'[3]Población Bogotá'!AE914</f>
        <v>Valledupar</v>
      </c>
      <c r="C26" s="53">
        <f>+'[3]Población Bogotá'!AF914</f>
        <v>0</v>
      </c>
      <c r="D26" s="53">
        <f>+'[3]Población Bogotá'!AG914</f>
        <v>0</v>
      </c>
      <c r="E26" s="53">
        <f>+'[3]Población Bogotá'!AH914</f>
        <v>0</v>
      </c>
      <c r="F26" s="53">
        <f>+'[3]Población Bogotá'!AI914</f>
        <v>0</v>
      </c>
      <c r="G26" s="54">
        <f>+'[3]Población Bogotá'!AJ914</f>
        <v>0</v>
      </c>
      <c r="H26" s="28" t="str">
        <f t="shared" si="7"/>
        <v/>
      </c>
      <c r="I26" s="27" t="str">
        <f t="shared" si="8"/>
        <v/>
      </c>
      <c r="J26" s="28" t="str">
        <f t="shared" si="9"/>
        <v/>
      </c>
      <c r="K26" s="27" t="str">
        <f t="shared" si="10"/>
        <v/>
      </c>
      <c r="L26" s="18"/>
    </row>
    <row r="27" spans="1:14">
      <c r="A27" s="16"/>
      <c r="B27" s="11" t="str">
        <f>+'[3]Población Bogotá'!AE915</f>
        <v>Villavicencio</v>
      </c>
      <c r="C27" s="53">
        <f>+'[3]Población Bogotá'!AF915</f>
        <v>1.4033333333333333</v>
      </c>
      <c r="D27" s="53">
        <f>+'[3]Población Bogotá'!AG915</f>
        <v>0.72366666666666657</v>
      </c>
      <c r="E27" s="53">
        <f>+'[3]Población Bogotá'!AH915</f>
        <v>1.3116666666666665</v>
      </c>
      <c r="F27" s="53">
        <f>+'[3]Población Bogotá'!AI915</f>
        <v>1.0046666666666666</v>
      </c>
      <c r="G27" s="54">
        <f>+'[3]Población Bogotá'!AJ915</f>
        <v>1.1093333333333331</v>
      </c>
      <c r="H27" s="28">
        <f t="shared" si="7"/>
        <v>10.418049104180472</v>
      </c>
      <c r="I27" s="27">
        <f t="shared" si="8"/>
        <v>-23.405336721728077</v>
      </c>
      <c r="J27" s="28" t="e">
        <f t="shared" si="9"/>
        <v>#DIV/0!</v>
      </c>
      <c r="K27" s="27" t="e">
        <f t="shared" si="10"/>
        <v>#DIV/0!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149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Bogotá'!AE934</f>
        <v>Colombia</v>
      </c>
      <c r="C13" s="26">
        <f>+'[3]Población Bogotá'!AF934</f>
        <v>11.782000000000002</v>
      </c>
      <c r="D13" s="26">
        <f>+'[3]Población Bogotá'!AG934</f>
        <v>6.5839999999999996</v>
      </c>
      <c r="E13" s="26">
        <f>+'[3]Población Bogotá'!AH934</f>
        <v>13.029000000000002</v>
      </c>
      <c r="F13" s="26">
        <f>+'[3]Población Bogotá'!AI934</f>
        <v>21.431666666666668</v>
      </c>
      <c r="G13" s="26">
        <f>+'[3]Población Bogotá'!AJ934</f>
        <v>17.78533333333333</v>
      </c>
      <c r="H13" s="28">
        <f t="shared" ref="H13" si="0">IF(OR(OR(G13=0,F13=0),G13=""),"",(G13/F13-1)*100)</f>
        <v>-17.013764678435361</v>
      </c>
      <c r="I13" s="27">
        <f>IF(OR(OR(G13=0,F13=0),F13=""),"",(F13/E13-1)*100)</f>
        <v>64.492030598408661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8.2830000000000013</v>
      </c>
      <c r="D14" s="25">
        <f>D13-SUM(D15:D27)</f>
        <v>4.8810000000000002</v>
      </c>
      <c r="E14" s="25">
        <f>E13-SUM(E15:E27)</f>
        <v>8.7270000000000021</v>
      </c>
      <c r="F14" s="25">
        <f>F13-SUM(F15:F27)</f>
        <v>17.035000000000004</v>
      </c>
      <c r="G14" s="26">
        <f>G13-SUM(G15:G27)</f>
        <v>13.730999999999998</v>
      </c>
      <c r="H14" s="28">
        <f t="shared" ref="H14:H17" si="3">IF(OR(OR(G14=0,F14=0),G14=""),"",(G14/F14-1)*100)</f>
        <v>-19.395362488993271</v>
      </c>
      <c r="I14" s="27">
        <f t="shared" ref="I14:I16" si="4">IF(OR(OR(G14=0,F14=0),F14=""),"",(F14/E14-1)*100)</f>
        <v>95.198808296092579</v>
      </c>
      <c r="J14" s="28">
        <f t="shared" ref="J14:J17" si="5">IF(G14=0,"",G14/$G$13*100)</f>
        <v>77.204063273108943</v>
      </c>
      <c r="K14" s="27">
        <f t="shared" ref="K14:K17" si="6">IF(F14=0,"",F14/$F$13*100)</f>
        <v>79.485185473209441</v>
      </c>
      <c r="L14" s="18"/>
    </row>
    <row r="15" spans="1:15">
      <c r="A15" s="16"/>
      <c r="B15" s="11" t="str">
        <f>+'[3]Población Bogotá'!AE935</f>
        <v>Medellín</v>
      </c>
      <c r="C15" s="53">
        <f>+'[3]Población Bogotá'!AF935</f>
        <v>0.53600000000000003</v>
      </c>
      <c r="D15" s="53">
        <f>+'[3]Población Bogotá'!AG935</f>
        <v>0.51100000000000001</v>
      </c>
      <c r="E15" s="53">
        <f>+'[3]Población Bogotá'!AH935</f>
        <v>1.1753333333333333</v>
      </c>
      <c r="F15" s="53">
        <f>+'[3]Población Bogotá'!AI935</f>
        <v>0.92866666666666664</v>
      </c>
      <c r="G15" s="54">
        <f>+'[3]Población Bogotá'!AJ935</f>
        <v>1.0529999999999999</v>
      </c>
      <c r="H15" s="28">
        <f t="shared" ref="H15" si="7">IF(OR(OR(G15=0,F15=0),G15=""),"",(G15/F15-1)*100)</f>
        <v>13.388370423546302</v>
      </c>
      <c r="I15" s="27">
        <f t="shared" ref="I15" si="8">IF(OR(OR(G15=0,F15=0),F15=""),"",(F15/E15-1)*100)</f>
        <v>-20.98695405558707</v>
      </c>
      <c r="J15" s="28">
        <f t="shared" ref="J15" si="9">IF(G15=0,"",G15/$G$13*100)</f>
        <v>5.920608741284954</v>
      </c>
      <c r="K15" s="27">
        <f t="shared" si="6"/>
        <v>4.3331518780620577</v>
      </c>
      <c r="L15" s="18"/>
      <c r="N15" s="23" t="s">
        <v>2</v>
      </c>
      <c r="O15" s="32">
        <f>+J16</f>
        <v>3.68468400929605</v>
      </c>
    </row>
    <row r="16" spans="1:15">
      <c r="A16" s="16"/>
      <c r="B16" s="12" t="str">
        <f>+'[3]Población Bogotá'!AE936</f>
        <v>Bogotá</v>
      </c>
      <c r="C16" s="99">
        <f>+'[3]Población Bogotá'!AF936</f>
        <v>1.8346666666666664</v>
      </c>
      <c r="D16" s="99">
        <f>+'[3]Población Bogotá'!AG936</f>
        <v>0</v>
      </c>
      <c r="E16" s="99">
        <f>+'[3]Población Bogotá'!AH936</f>
        <v>1.6783333333333335</v>
      </c>
      <c r="F16" s="99">
        <f>+'[3]Población Bogotá'!AI936</f>
        <v>0.78600000000000003</v>
      </c>
      <c r="G16" s="99">
        <f>+'[3]Población Bogotá'!AJ936</f>
        <v>0.65533333333333332</v>
      </c>
      <c r="H16" s="48">
        <f t="shared" si="3"/>
        <v>-16.624257845631895</v>
      </c>
      <c r="I16" s="34">
        <f t="shared" si="4"/>
        <v>-53.167825223435948</v>
      </c>
      <c r="J16" s="48">
        <f t="shared" si="5"/>
        <v>3.68468400929605</v>
      </c>
      <c r="K16" s="34">
        <f t="shared" si="6"/>
        <v>3.6674702542966018</v>
      </c>
      <c r="L16" s="18"/>
      <c r="N16" s="23" t="s">
        <v>12</v>
      </c>
      <c r="O16" s="32">
        <f>100-O15</f>
        <v>96.315315990703951</v>
      </c>
    </row>
    <row r="17" spans="1:14">
      <c r="A17" s="16"/>
      <c r="B17" s="11" t="str">
        <f>+'[3]Población Bogotá'!AE937</f>
        <v>Cúcuta</v>
      </c>
      <c r="C17" s="53">
        <f>+'[3]Población Bogotá'!AF937</f>
        <v>0.22700000000000001</v>
      </c>
      <c r="D17" s="53">
        <f>+'[3]Población Bogotá'!AG937</f>
        <v>0.21766666666666667</v>
      </c>
      <c r="E17" s="53">
        <f>+'[3]Población Bogotá'!AH937</f>
        <v>0</v>
      </c>
      <c r="F17" s="53">
        <f>+'[3]Población Bogotá'!AI937</f>
        <v>0.41199999999999998</v>
      </c>
      <c r="G17" s="54">
        <f>+'[3]Población Bogotá'!AJ937</f>
        <v>0.47366666666666674</v>
      </c>
      <c r="H17" s="28">
        <f t="shared" si="3"/>
        <v>14.967637540453094</v>
      </c>
      <c r="I17" s="27">
        <v>0</v>
      </c>
      <c r="J17" s="28">
        <f t="shared" si="5"/>
        <v>2.6632431216732897</v>
      </c>
      <c r="K17" s="27">
        <f t="shared" si="6"/>
        <v>1.9223889882572516</v>
      </c>
      <c r="L17" s="18"/>
    </row>
    <row r="18" spans="1:14">
      <c r="A18" s="16"/>
      <c r="B18" s="11" t="str">
        <f>+'[3]Población Bogotá'!AE938</f>
        <v>Villavicencio</v>
      </c>
      <c r="C18" s="53">
        <f>+'[3]Población Bogotá'!AF938</f>
        <v>0.11366666666666665</v>
      </c>
      <c r="D18" s="53">
        <f>+'[3]Población Bogotá'!AG938</f>
        <v>3.3999999999999996E-2</v>
      </c>
      <c r="E18" s="53">
        <f>+'[3]Población Bogotá'!AH938</f>
        <v>0.29566666666666669</v>
      </c>
      <c r="F18" s="53">
        <f>+'[3]Población Bogotá'!AI938</f>
        <v>0.31</v>
      </c>
      <c r="G18" s="54">
        <f>+'[3]Población Bogotá'!AJ938</f>
        <v>0.44766666666666666</v>
      </c>
      <c r="H18" s="28">
        <f t="shared" ref="H18:H22" si="10">IF(OR(OR(G18=0,F18=0),G18=""),"",(G18/F18-1)*100)</f>
        <v>44.408602150537632</v>
      </c>
      <c r="I18" s="27">
        <v>1</v>
      </c>
      <c r="J18" s="28">
        <f t="shared" ref="J18:J22" si="11">IF(G18=0,"",G18/$G$13*100)</f>
        <v>2.5170552515181055</v>
      </c>
      <c r="K18" s="27">
        <f t="shared" ref="K18:K27" si="12">IF(F18=0,"",F18/$F$13*100)</f>
        <v>1.4464577338828835</v>
      </c>
      <c r="L18" s="18"/>
    </row>
    <row r="19" spans="1:14">
      <c r="A19" s="16"/>
      <c r="B19" s="11" t="str">
        <f>+'[3]Población Bogotá'!AE939</f>
        <v>Barranquilla</v>
      </c>
      <c r="C19" s="53">
        <f>+'[3]Población Bogotá'!AF939</f>
        <v>0.16533333333333333</v>
      </c>
      <c r="D19" s="53">
        <f>+'[3]Población Bogotá'!AG939</f>
        <v>0</v>
      </c>
      <c r="E19" s="53">
        <f>+'[3]Población Bogotá'!AH939</f>
        <v>0</v>
      </c>
      <c r="F19" s="53">
        <f>+'[3]Población Bogotá'!AI939</f>
        <v>0</v>
      </c>
      <c r="G19" s="54">
        <f>+'[3]Población Bogotá'!AJ939</f>
        <v>0.43099999999999999</v>
      </c>
      <c r="H19" s="28" t="str">
        <f t="shared" si="10"/>
        <v/>
      </c>
      <c r="I19" s="27">
        <v>2</v>
      </c>
      <c r="J19" s="28">
        <f t="shared" si="11"/>
        <v>2.423345078341705</v>
      </c>
      <c r="K19" s="27" t="str">
        <f t="shared" si="12"/>
        <v/>
      </c>
      <c r="L19" s="18"/>
    </row>
    <row r="20" spans="1:14">
      <c r="A20" s="16"/>
      <c r="B20" s="11" t="str">
        <f>+'[3]Población Bogotá'!AE940</f>
        <v>Cali</v>
      </c>
      <c r="C20" s="53">
        <f>+'[3]Población Bogotá'!AF940</f>
        <v>0.21766666666666667</v>
      </c>
      <c r="D20" s="53">
        <f>+'[3]Población Bogotá'!AG940</f>
        <v>0</v>
      </c>
      <c r="E20" s="53">
        <f>+'[3]Población Bogotá'!AH940</f>
        <v>0.30399999999999999</v>
      </c>
      <c r="F20" s="53">
        <f>+'[3]Población Bogotá'!AI940</f>
        <v>0.35266666666666668</v>
      </c>
      <c r="G20" s="54">
        <f>+'[3]Población Bogotá'!AJ940</f>
        <v>0.40633333333333338</v>
      </c>
      <c r="H20" s="28">
        <f t="shared" si="10"/>
        <v>15.217391304347828</v>
      </c>
      <c r="I20" s="27">
        <v>3</v>
      </c>
      <c r="J20" s="28">
        <f t="shared" si="11"/>
        <v>2.2846540220406335</v>
      </c>
      <c r="K20" s="27">
        <f t="shared" si="12"/>
        <v>1.6455400886538611</v>
      </c>
      <c r="L20" s="18"/>
    </row>
    <row r="21" spans="1:14">
      <c r="A21" s="16"/>
      <c r="B21" s="11" t="str">
        <f>+'[3]Población Bogotá'!AE941</f>
        <v>Pasto</v>
      </c>
      <c r="C21" s="53">
        <f>+'[3]Población Bogotá'!AF941</f>
        <v>0</v>
      </c>
      <c r="D21" s="53">
        <f>+'[3]Población Bogotá'!AG941</f>
        <v>0</v>
      </c>
      <c r="E21" s="53">
        <f>+'[3]Población Bogotá'!AH941</f>
        <v>0</v>
      </c>
      <c r="F21" s="53">
        <f>+'[3]Población Bogotá'!AI941</f>
        <v>0.29599999999999999</v>
      </c>
      <c r="G21" s="54">
        <f>+'[3]Población Bogotá'!AJ941</f>
        <v>0.26033333333333331</v>
      </c>
      <c r="H21" s="28">
        <f t="shared" si="10"/>
        <v>-12.049549549549553</v>
      </c>
      <c r="I21" s="27">
        <v>4</v>
      </c>
      <c r="J21" s="28">
        <f t="shared" si="11"/>
        <v>1.4637529050153686</v>
      </c>
      <c r="K21" s="27">
        <f t="shared" si="12"/>
        <v>1.3811338362236565</v>
      </c>
      <c r="L21" s="18"/>
    </row>
    <row r="22" spans="1:14">
      <c r="A22" s="16"/>
      <c r="B22" s="11" t="str">
        <f>+'[3]Población Bogotá'!AE942</f>
        <v>Pereira</v>
      </c>
      <c r="C22" s="53">
        <f>+'[3]Población Bogotá'!AF942</f>
        <v>0</v>
      </c>
      <c r="D22" s="53">
        <f>+'[3]Población Bogotá'!AG942</f>
        <v>0</v>
      </c>
      <c r="E22" s="53">
        <f>+'[3]Población Bogotá'!AH942</f>
        <v>0</v>
      </c>
      <c r="F22" s="53">
        <f>+'[3]Población Bogotá'!AI942</f>
        <v>8.1000000000000003E-2</v>
      </c>
      <c r="G22" s="54">
        <f>+'[3]Población Bogotá'!AJ942</f>
        <v>0.15033333333333335</v>
      </c>
      <c r="H22" s="28">
        <f t="shared" si="10"/>
        <v>85.596707818930057</v>
      </c>
      <c r="I22" s="27">
        <v>5</v>
      </c>
      <c r="J22" s="28">
        <f t="shared" si="11"/>
        <v>0.84526576205112858</v>
      </c>
      <c r="K22" s="27">
        <f t="shared" si="12"/>
        <v>0.37794540788552761</v>
      </c>
      <c r="L22" s="18"/>
    </row>
    <row r="23" spans="1:14">
      <c r="A23" s="16"/>
      <c r="B23" s="11" t="str">
        <f>+'[3]Población Bogotá'!AE943</f>
        <v>Ibagué</v>
      </c>
      <c r="C23" s="53">
        <f>+'[3]Población Bogotá'!AF943</f>
        <v>3.5333333333333335E-2</v>
      </c>
      <c r="D23" s="53">
        <f>+'[3]Población Bogotá'!AG943</f>
        <v>0.17066666666666666</v>
      </c>
      <c r="E23" s="53">
        <f>+'[3]Población Bogotá'!AH943</f>
        <v>9.3000000000000013E-2</v>
      </c>
      <c r="F23" s="53">
        <f>+'[3]Población Bogotá'!AI943</f>
        <v>0.32333333333333331</v>
      </c>
      <c r="G23" s="54">
        <f>+'[3]Población Bogotá'!AJ943</f>
        <v>8.900000000000001E-2</v>
      </c>
      <c r="H23" s="28">
        <v>0</v>
      </c>
      <c r="I23" s="27">
        <v>6</v>
      </c>
      <c r="J23" s="28">
        <v>0</v>
      </c>
      <c r="K23" s="27">
        <f t="shared" si="12"/>
        <v>1.5086709697488139</v>
      </c>
      <c r="L23" s="18"/>
    </row>
    <row r="24" spans="1:14">
      <c r="A24" s="16"/>
      <c r="B24" s="11" t="str">
        <f>+'[3]Población Bogotá'!AE944</f>
        <v>Cartagena</v>
      </c>
      <c r="C24" s="53">
        <f>+'[3]Población Bogotá'!AF944</f>
        <v>0.33500000000000002</v>
      </c>
      <c r="D24" s="53">
        <f>+'[3]Población Bogotá'!AG944</f>
        <v>0.17733333333333334</v>
      </c>
      <c r="E24" s="53">
        <f>+'[3]Población Bogotá'!AH944</f>
        <v>0.39300000000000002</v>
      </c>
      <c r="F24" s="53">
        <f>+'[3]Población Bogotá'!AI944</f>
        <v>0.38799999999999996</v>
      </c>
      <c r="G24" s="54">
        <f>+'[3]Población Bogotá'!AJ944</f>
        <v>8.7666666666666671E-2</v>
      </c>
      <c r="H24" s="28">
        <v>0</v>
      </c>
      <c r="I24" s="27">
        <v>7</v>
      </c>
      <c r="J24" s="28">
        <v>0</v>
      </c>
      <c r="K24" s="27">
        <v>0</v>
      </c>
      <c r="L24" s="18"/>
    </row>
    <row r="25" spans="1:14">
      <c r="A25" s="16"/>
      <c r="B25" s="11" t="str">
        <f>+'[3]Población Bogotá'!AE945</f>
        <v>Montería</v>
      </c>
      <c r="C25" s="53">
        <f>+'[3]Población Bogotá'!AF945</f>
        <v>3.4333333333333334E-2</v>
      </c>
      <c r="D25" s="53">
        <f>+'[3]Población Bogotá'!AG945</f>
        <v>8.1333333333333327E-2</v>
      </c>
      <c r="E25" s="53">
        <f>+'[3]Población Bogotá'!AH945</f>
        <v>4.6333333333333337E-2</v>
      </c>
      <c r="F25" s="53">
        <f>+'[3]Población Bogotá'!AI945</f>
        <v>0</v>
      </c>
      <c r="G25" s="54">
        <f>+'[3]Población Bogotá'!AJ945</f>
        <v>0</v>
      </c>
      <c r="H25" s="28">
        <v>0</v>
      </c>
      <c r="I25" s="27">
        <v>8</v>
      </c>
      <c r="J25" s="28">
        <v>0</v>
      </c>
      <c r="K25" s="27" t="str">
        <f t="shared" si="12"/>
        <v/>
      </c>
      <c r="L25" s="18"/>
    </row>
    <row r="26" spans="1:14">
      <c r="A26" s="16"/>
      <c r="B26" s="11" t="str">
        <f>+'[3]Población Bogotá'!AE946</f>
        <v>Bucaramanga</v>
      </c>
      <c r="C26" s="53">
        <f>+'[3]Población Bogotá'!AF946</f>
        <v>0</v>
      </c>
      <c r="D26" s="53">
        <f>+'[3]Población Bogotá'!AG946</f>
        <v>0.4296666666666667</v>
      </c>
      <c r="E26" s="53">
        <f>+'[3]Población Bogotá'!AH946</f>
        <v>0.27066666666666667</v>
      </c>
      <c r="F26" s="53">
        <f>+'[3]Población Bogotá'!AI946</f>
        <v>0.46333333333333337</v>
      </c>
      <c r="G26" s="54">
        <f>+'[3]Población Bogotá'!AJ946</f>
        <v>0</v>
      </c>
      <c r="H26" s="28">
        <v>0</v>
      </c>
      <c r="I26" s="27">
        <v>9</v>
      </c>
      <c r="J26" s="28">
        <v>0</v>
      </c>
      <c r="K26" s="27">
        <f t="shared" si="12"/>
        <v>2.1619099463410842</v>
      </c>
      <c r="L26" s="18"/>
    </row>
    <row r="27" spans="1:14">
      <c r="A27" s="16"/>
      <c r="B27" s="11" t="str">
        <f>+'[3]Población Bogotá'!AE947</f>
        <v>Manizales</v>
      </c>
      <c r="C27" s="53">
        <f>+'[3]Población Bogotá'!AF947</f>
        <v>0</v>
      </c>
      <c r="D27" s="53">
        <f>+'[3]Población Bogotá'!AG947</f>
        <v>8.1333333333333327E-2</v>
      </c>
      <c r="E27" s="53">
        <f>+'[3]Población Bogotá'!AH947</f>
        <v>4.5666666666666668E-2</v>
      </c>
      <c r="F27" s="53">
        <f>+'[3]Población Bogotá'!AI947</f>
        <v>5.566666666666667E-2</v>
      </c>
      <c r="G27" s="54">
        <f>+'[3]Población Bogotá'!AJ947</f>
        <v>0</v>
      </c>
      <c r="H27" s="28">
        <v>0</v>
      </c>
      <c r="I27" s="27">
        <v>10</v>
      </c>
      <c r="J27" s="28">
        <v>0</v>
      </c>
      <c r="K27" s="27">
        <f t="shared" si="12"/>
        <v>0.25974025974025972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8" width="10.42578125" style="9" customWidth="1"/>
    <col min="9" max="9" width="10.57031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150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Bogotá'!AE966</f>
        <v>Colombia</v>
      </c>
      <c r="C13" s="26">
        <f>+'[3]Población Bogotá'!AF966</f>
        <v>198.27766666666665</v>
      </c>
      <c r="D13" s="26">
        <f>+'[3]Población Bogotá'!AG966</f>
        <v>187.04366666666667</v>
      </c>
      <c r="E13" s="26">
        <f>+'[3]Población Bogotá'!AH966</f>
        <v>274.94166666666666</v>
      </c>
      <c r="F13" s="26">
        <f>+'[3]Población Bogotá'!AI966</f>
        <v>219.74166666666667</v>
      </c>
      <c r="G13" s="26">
        <f>+'[3]Población Bogotá'!AJ966</f>
        <v>225.76499999999999</v>
      </c>
      <c r="H13" s="28">
        <f t="shared" ref="H13" si="0">IF(OR(OR(G13=0,F13=0),G13=""),"",(G13/F13-1)*100)</f>
        <v>2.7410975008532734</v>
      </c>
      <c r="I13" s="27">
        <f>IF(OR(OR(G13=0,F13=0),F13=""),"",(F13/E13-1)*100)</f>
        <v>-20.076986027339128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63.596666666666636</v>
      </c>
      <c r="D14" s="25">
        <f>D13-SUM(D15:D27)</f>
        <v>45.158333333333303</v>
      </c>
      <c r="E14" s="25">
        <f>E13-SUM(E15:E27)</f>
        <v>81.179000000000002</v>
      </c>
      <c r="F14" s="25">
        <f>F13-SUM(F15:F27)</f>
        <v>54.211999999999989</v>
      </c>
      <c r="G14" s="26">
        <f>G13-SUM(G15:G27)</f>
        <v>71.795000000000016</v>
      </c>
      <c r="H14" s="28">
        <f t="shared" ref="H14:H17" si="3">IF(OR(OR(G14=0,F14=0),G14=""),"",(G14/F14-1)*100)</f>
        <v>32.433778499225326</v>
      </c>
      <c r="I14" s="27">
        <f t="shared" ref="I14:I17" si="4">IF(OR(OR(G14=0,F14=0),F14=""),"",(F14/E14-1)*100)</f>
        <v>-33.219182300841368</v>
      </c>
      <c r="J14" s="28">
        <f t="shared" ref="J14:J17" si="5">IF(G14=0,"",G14/$G$13*100)</f>
        <v>31.800766283524911</v>
      </c>
      <c r="K14" s="27">
        <f t="shared" ref="K14:K17" si="6">IF(F14=0,"",F14/$F$13*100)</f>
        <v>24.67078766733664</v>
      </c>
      <c r="L14" s="18"/>
    </row>
    <row r="15" spans="1:15">
      <c r="A15" s="16"/>
      <c r="B15" s="11" t="str">
        <f>+'[3]Población Bogotá'!AE967</f>
        <v>Medellín</v>
      </c>
      <c r="C15" s="53">
        <f>+'[3]Población Bogotá'!AF967</f>
        <v>34.154666666666664</v>
      </c>
      <c r="D15" s="53">
        <f>+'[3]Población Bogotá'!AG967</f>
        <v>37.840000000000003</v>
      </c>
      <c r="E15" s="53">
        <f>+'[3]Población Bogotá'!AH967</f>
        <v>49.139333333333326</v>
      </c>
      <c r="F15" s="53">
        <f>+'[3]Población Bogotá'!AI967</f>
        <v>45.518000000000001</v>
      </c>
      <c r="G15" s="54">
        <f>+'[3]Población Bogotá'!AJ967</f>
        <v>42.469333333333331</v>
      </c>
      <c r="H15" s="28">
        <f t="shared" si="3"/>
        <v>-6.6977166542173894</v>
      </c>
      <c r="I15" s="27">
        <f t="shared" si="4"/>
        <v>-7.3695206826845938</v>
      </c>
      <c r="J15" s="28">
        <f t="shared" si="5"/>
        <v>18.811300836415448</v>
      </c>
      <c r="K15" s="27">
        <f t="shared" si="6"/>
        <v>20.71432363760476</v>
      </c>
      <c r="L15" s="18"/>
      <c r="N15" s="23" t="s">
        <v>2</v>
      </c>
      <c r="O15" s="32">
        <f>J16</f>
        <v>17.895747052613707</v>
      </c>
    </row>
    <row r="16" spans="1:15">
      <c r="A16" s="16"/>
      <c r="B16" s="12" t="str">
        <f>+'[3]Población Bogotá'!AE968</f>
        <v>Bogotá</v>
      </c>
      <c r="C16" s="99">
        <f>+'[3]Población Bogotá'!AF968</f>
        <v>41.854000000000006</v>
      </c>
      <c r="D16" s="99">
        <f>+'[3]Población Bogotá'!AG968</f>
        <v>48.454000000000001</v>
      </c>
      <c r="E16" s="99">
        <f>+'[3]Población Bogotá'!AH968</f>
        <v>68.498666666666665</v>
      </c>
      <c r="F16" s="99">
        <f>+'[3]Población Bogotá'!AI968</f>
        <v>49.54</v>
      </c>
      <c r="G16" s="99">
        <f>+'[3]Población Bogotá'!AJ968</f>
        <v>40.402333333333331</v>
      </c>
      <c r="H16" s="48">
        <f t="shared" si="3"/>
        <v>-18.445027587134977</v>
      </c>
      <c r="I16" s="34">
        <f t="shared" si="4"/>
        <v>-27.677424378090087</v>
      </c>
      <c r="J16" s="48">
        <f t="shared" si="5"/>
        <v>17.895747052613707</v>
      </c>
      <c r="K16" s="34">
        <f t="shared" si="6"/>
        <v>22.544654708180058</v>
      </c>
      <c r="L16" s="18"/>
      <c r="N16" s="23" t="s">
        <v>12</v>
      </c>
      <c r="O16" s="32">
        <f>100-O15</f>
        <v>82.1042529473863</v>
      </c>
    </row>
    <row r="17" spans="1:14">
      <c r="A17" s="16"/>
      <c r="B17" s="11" t="str">
        <f>+'[3]Población Bogotá'!AE969</f>
        <v>Cali</v>
      </c>
      <c r="C17" s="53">
        <f>+'[3]Población Bogotá'!AF969</f>
        <v>18.904</v>
      </c>
      <c r="D17" s="53">
        <f>+'[3]Población Bogotá'!AG969</f>
        <v>16.925000000000001</v>
      </c>
      <c r="E17" s="53">
        <f>+'[3]Población Bogotá'!AH969</f>
        <v>26.509333333333334</v>
      </c>
      <c r="F17" s="53">
        <f>+'[3]Población Bogotá'!AI969</f>
        <v>25.117999999999999</v>
      </c>
      <c r="G17" s="54">
        <f>+'[3]Población Bogotá'!AJ969</f>
        <v>27.754333333333335</v>
      </c>
      <c r="H17" s="28">
        <f t="shared" si="3"/>
        <v>10.495793189478997</v>
      </c>
      <c r="I17" s="27">
        <f t="shared" si="4"/>
        <v>-5.2484659490997014</v>
      </c>
      <c r="J17" s="28">
        <f t="shared" si="5"/>
        <v>12.293461490192605</v>
      </c>
      <c r="K17" s="27">
        <f t="shared" si="6"/>
        <v>11.430695134438166</v>
      </c>
      <c r="L17" s="18"/>
    </row>
    <row r="18" spans="1:14">
      <c r="A18" s="16"/>
      <c r="B18" s="11" t="str">
        <f>+'[3]Población Bogotá'!AE970</f>
        <v>Bucaramanga</v>
      </c>
      <c r="C18" s="53">
        <f>+'[3]Población Bogotá'!AF970</f>
        <v>6.0776666666666666</v>
      </c>
      <c r="D18" s="53">
        <f>+'[3]Población Bogotá'!AG970</f>
        <v>6.1273333333333326</v>
      </c>
      <c r="E18" s="53">
        <f>+'[3]Población Bogotá'!AH970</f>
        <v>6.887666666666667</v>
      </c>
      <c r="F18" s="53">
        <f>+'[3]Población Bogotá'!AI970</f>
        <v>7.9059999999999988</v>
      </c>
      <c r="G18" s="54">
        <f>+'[3]Población Bogotá'!AJ970</f>
        <v>8.0716666666666654</v>
      </c>
      <c r="H18" s="28">
        <f t="shared" ref="H18:H27" si="7">IF(OR(OR(G18=0,F18=0),G18=""),"",(G18/F18-1)*100)</f>
        <v>2.0954549287460988</v>
      </c>
      <c r="I18" s="27">
        <f t="shared" ref="I18:I27" si="8">IF(OR(OR(G18=0,F18=0),F18=""),"",(F18/E18-1)*100)</f>
        <v>14.784881188597954</v>
      </c>
      <c r="J18" s="28">
        <f t="shared" ref="J18:J27" si="9">IF(G18=0,"",G18/$G$13*100)</f>
        <v>3.5752515521301644</v>
      </c>
      <c r="K18" s="27">
        <f t="shared" ref="K18:K27" si="10">IF(F18=0,"",F18/$F$13*100)</f>
        <v>3.5978611248056422</v>
      </c>
      <c r="L18" s="18"/>
    </row>
    <row r="19" spans="1:14">
      <c r="A19" s="16"/>
      <c r="B19" s="11" t="str">
        <f>+'[3]Población Bogotá'!AE971</f>
        <v>Barranquilla</v>
      </c>
      <c r="C19" s="53">
        <f>+'[3]Población Bogotá'!AF971</f>
        <v>7.0636666666666663</v>
      </c>
      <c r="D19" s="53">
        <f>+'[3]Población Bogotá'!AG971</f>
        <v>8.0726666666666667</v>
      </c>
      <c r="E19" s="53">
        <f>+'[3]Población Bogotá'!AH971</f>
        <v>11.835000000000001</v>
      </c>
      <c r="F19" s="53">
        <f>+'[3]Población Bogotá'!AI971</f>
        <v>9.6229999999999993</v>
      </c>
      <c r="G19" s="54">
        <f>+'[3]Población Bogotá'!AJ971</f>
        <v>7.7523333333333335</v>
      </c>
      <c r="H19" s="28">
        <f t="shared" si="7"/>
        <v>-19.439537219855197</v>
      </c>
      <c r="I19" s="27">
        <f t="shared" si="8"/>
        <v>-18.690325306294898</v>
      </c>
      <c r="J19" s="28">
        <f t="shared" si="9"/>
        <v>3.4338065392480384</v>
      </c>
      <c r="K19" s="27">
        <f t="shared" si="10"/>
        <v>4.3792331904888311</v>
      </c>
      <c r="L19" s="18"/>
    </row>
    <row r="20" spans="1:14">
      <c r="A20" s="16"/>
      <c r="B20" s="11" t="str">
        <f>+'[3]Población Bogotá'!AE972</f>
        <v>Cúcuta</v>
      </c>
      <c r="C20" s="53">
        <f>+'[3]Población Bogotá'!AF972</f>
        <v>5.1723333333333334</v>
      </c>
      <c r="D20" s="53">
        <f>+'[3]Población Bogotá'!AG972</f>
        <v>3.629</v>
      </c>
      <c r="E20" s="53">
        <f>+'[3]Población Bogotá'!AH972</f>
        <v>7.1076666666666668</v>
      </c>
      <c r="F20" s="53">
        <f>+'[3]Población Bogotá'!AI972</f>
        <v>6.7843333333333327</v>
      </c>
      <c r="G20" s="54">
        <f>+'[3]Población Bogotá'!AJ972</f>
        <v>7.0026666666666664</v>
      </c>
      <c r="H20" s="28">
        <f t="shared" si="7"/>
        <v>3.2181987913329824</v>
      </c>
      <c r="I20" s="27">
        <f t="shared" si="8"/>
        <v>-4.549078459879019</v>
      </c>
      <c r="J20" s="28">
        <f t="shared" si="9"/>
        <v>3.1017503451228787</v>
      </c>
      <c r="K20" s="27">
        <f t="shared" si="10"/>
        <v>3.0874132504076752</v>
      </c>
      <c r="L20" s="18"/>
    </row>
    <row r="21" spans="1:14">
      <c r="A21" s="16"/>
      <c r="B21" s="11" t="str">
        <f>+'[3]Población Bogotá'!AE973</f>
        <v>Pereira</v>
      </c>
      <c r="C21" s="53">
        <f>+'[3]Población Bogotá'!AF973</f>
        <v>4.3523333333333332</v>
      </c>
      <c r="D21" s="53">
        <f>+'[3]Población Bogotá'!AG973</f>
        <v>5.3286666666666669</v>
      </c>
      <c r="E21" s="53">
        <f>+'[3]Población Bogotá'!AH973</f>
        <v>6.7283333333333326</v>
      </c>
      <c r="F21" s="53">
        <f>+'[3]Población Bogotá'!AI973</f>
        <v>5.5883333333333338</v>
      </c>
      <c r="G21" s="54">
        <f>+'[3]Población Bogotá'!AJ973</f>
        <v>5.4406666666666661</v>
      </c>
      <c r="H21" s="28">
        <f t="shared" si="7"/>
        <v>-2.6424097822845383</v>
      </c>
      <c r="I21" s="27">
        <f t="shared" si="8"/>
        <v>-16.943274708942269</v>
      </c>
      <c r="J21" s="28">
        <f t="shared" si="9"/>
        <v>2.409880480440576</v>
      </c>
      <c r="K21" s="27">
        <f t="shared" si="10"/>
        <v>2.5431377754181046</v>
      </c>
      <c r="L21" s="18"/>
    </row>
    <row r="22" spans="1:14">
      <c r="A22" s="16"/>
      <c r="B22" s="11" t="str">
        <f>+'[3]Población Bogotá'!AE974</f>
        <v>Ibagué</v>
      </c>
      <c r="C22" s="53">
        <f>+'[3]Población Bogotá'!AF974</f>
        <v>5.416666666666667</v>
      </c>
      <c r="D22" s="53">
        <f>+'[3]Población Bogotá'!AG974</f>
        <v>6.4596666666666662</v>
      </c>
      <c r="E22" s="53">
        <f>+'[3]Población Bogotá'!AH974</f>
        <v>3.8789999999999996</v>
      </c>
      <c r="F22" s="53">
        <f>+'[3]Población Bogotá'!AI974</f>
        <v>4.8173333333333339</v>
      </c>
      <c r="G22" s="54">
        <f>+'[3]Población Bogotá'!AJ974</f>
        <v>4.9253333333333336</v>
      </c>
      <c r="H22" s="28">
        <f t="shared" si="7"/>
        <v>2.2419042347079809</v>
      </c>
      <c r="I22" s="27">
        <f t="shared" si="8"/>
        <v>24.190083354816561</v>
      </c>
      <c r="J22" s="28">
        <f t="shared" si="9"/>
        <v>2.1816195306328856</v>
      </c>
      <c r="K22" s="27">
        <f t="shared" si="10"/>
        <v>2.1922712275778378</v>
      </c>
      <c r="L22" s="18"/>
    </row>
    <row r="23" spans="1:14">
      <c r="A23" s="16"/>
      <c r="B23" s="11" t="str">
        <f>+'[3]Población Bogotá'!AE975</f>
        <v>Cartagena</v>
      </c>
      <c r="C23" s="53">
        <f>+'[3]Población Bogotá'!AF975</f>
        <v>5.7133333333333338</v>
      </c>
      <c r="D23" s="53">
        <f>+'[3]Población Bogotá'!AG975</f>
        <v>2.7036666666666669</v>
      </c>
      <c r="E23" s="53">
        <f>+'[3]Población Bogotá'!AH975</f>
        <v>4.5503333333333336</v>
      </c>
      <c r="F23" s="53">
        <f>+'[3]Población Bogotá'!AI975</f>
        <v>2.8503333333333334</v>
      </c>
      <c r="G23" s="54">
        <f>+'[3]Población Bogotá'!AJ975</f>
        <v>3.0413333333333337</v>
      </c>
      <c r="H23" s="28">
        <f t="shared" si="7"/>
        <v>6.7009706467080044</v>
      </c>
      <c r="I23" s="27">
        <f t="shared" si="8"/>
        <v>-37.359900373599011</v>
      </c>
      <c r="J23" s="28">
        <f t="shared" si="9"/>
        <v>1.3471234838585846</v>
      </c>
      <c r="K23" s="27">
        <f t="shared" si="10"/>
        <v>1.2971292047479994</v>
      </c>
      <c r="L23" s="18"/>
    </row>
    <row r="24" spans="1:14">
      <c r="A24" s="16"/>
      <c r="B24" s="11" t="str">
        <f>+'[3]Población Bogotá'!AE976</f>
        <v>Pasto</v>
      </c>
      <c r="C24" s="53">
        <f>+'[3]Población Bogotá'!AF976</f>
        <v>2.0310000000000001</v>
      </c>
      <c r="D24" s="53">
        <f>+'[3]Población Bogotá'!AG976</f>
        <v>1.5249999999999999</v>
      </c>
      <c r="E24" s="53">
        <f>+'[3]Población Bogotá'!AH976</f>
        <v>2.6903333333333337</v>
      </c>
      <c r="F24" s="53">
        <f>+'[3]Población Bogotá'!AI976</f>
        <v>2.4350000000000001</v>
      </c>
      <c r="G24" s="54">
        <f>+'[3]Población Bogotá'!AJ976</f>
        <v>2.4416666666666669</v>
      </c>
      <c r="H24" s="28">
        <f t="shared" si="7"/>
        <v>0.27378507871320679</v>
      </c>
      <c r="I24" s="27">
        <f t="shared" si="8"/>
        <v>-9.490769421385215</v>
      </c>
      <c r="J24" s="28">
        <f t="shared" si="9"/>
        <v>1.0815080577887037</v>
      </c>
      <c r="K24" s="27">
        <f t="shared" si="10"/>
        <v>1.108119382608366</v>
      </c>
      <c r="L24" s="18"/>
    </row>
    <row r="25" spans="1:14">
      <c r="A25" s="16"/>
      <c r="B25" s="11" t="str">
        <f>+'[3]Población Bogotá'!AE977</f>
        <v>Manizales</v>
      </c>
      <c r="C25" s="53">
        <f>+'[3]Población Bogotá'!AF977</f>
        <v>2.2166666666666663</v>
      </c>
      <c r="D25" s="53">
        <f>+'[3]Población Bogotá'!AG977</f>
        <v>2.8946666666666663</v>
      </c>
      <c r="E25" s="53">
        <f>+'[3]Población Bogotá'!AH977</f>
        <v>3.5583333333333331</v>
      </c>
      <c r="F25" s="53">
        <f>+'[3]Población Bogotá'!AI977</f>
        <v>2.6553333333333335</v>
      </c>
      <c r="G25" s="54">
        <f>+'[3]Población Bogotá'!AJ977</f>
        <v>1.85</v>
      </c>
      <c r="H25" s="28">
        <f t="shared" si="7"/>
        <v>-30.328897815716793</v>
      </c>
      <c r="I25" s="27">
        <f t="shared" si="8"/>
        <v>-25.377049180327859</v>
      </c>
      <c r="J25" s="28">
        <f t="shared" si="9"/>
        <v>0.81943613934843762</v>
      </c>
      <c r="K25" s="27">
        <f t="shared" si="10"/>
        <v>1.2083886381736131</v>
      </c>
      <c r="L25" s="18"/>
    </row>
    <row r="26" spans="1:14">
      <c r="A26" s="16"/>
      <c r="B26" s="11" t="str">
        <f>+'[3]Población Bogotá'!AE978</f>
        <v>Montería</v>
      </c>
      <c r="C26" s="53">
        <f>+'[3]Población Bogotá'!AF978</f>
        <v>0.93099999999999994</v>
      </c>
      <c r="D26" s="53">
        <f>+'[3]Población Bogotá'!AG978</f>
        <v>0.81199999999999994</v>
      </c>
      <c r="E26" s="53">
        <f>+'[3]Población Bogotá'!AH978</f>
        <v>1.1236666666666666</v>
      </c>
      <c r="F26" s="53">
        <f>+'[3]Población Bogotá'!AI978</f>
        <v>1.2450000000000001</v>
      </c>
      <c r="G26" s="54">
        <f>+'[3]Población Bogotá'!AJ978</f>
        <v>1.462</v>
      </c>
      <c r="H26" s="28">
        <f t="shared" si="7"/>
        <v>17.429718875501997</v>
      </c>
      <c r="I26" s="27">
        <f t="shared" si="8"/>
        <v>10.797982794423033</v>
      </c>
      <c r="J26" s="28">
        <f t="shared" si="9"/>
        <v>0.64757601931211661</v>
      </c>
      <c r="K26" s="27">
        <f t="shared" si="10"/>
        <v>0.56657438659031445</v>
      </c>
      <c r="L26" s="18"/>
    </row>
    <row r="27" spans="1:14">
      <c r="A27" s="16"/>
      <c r="B27" s="11" t="str">
        <f>+'[3]Población Bogotá'!AE979</f>
        <v>Villavicencio</v>
      </c>
      <c r="C27" s="53">
        <f>+'[3]Población Bogotá'!AF979</f>
        <v>0.79366666666666663</v>
      </c>
      <c r="D27" s="53">
        <f>+'[3]Población Bogotá'!AG979</f>
        <v>1.1136666666666668</v>
      </c>
      <c r="E27" s="53">
        <f>+'[3]Población Bogotá'!AH979</f>
        <v>1.2549999999999999</v>
      </c>
      <c r="F27" s="53">
        <f>+'[3]Población Bogotá'!AI979</f>
        <v>1.4489999999999998</v>
      </c>
      <c r="G27" s="54">
        <f>+'[3]Población Bogotá'!AJ979</f>
        <v>1.3563333333333334</v>
      </c>
      <c r="H27" s="28">
        <f t="shared" si="7"/>
        <v>-6.3952150908672456</v>
      </c>
      <c r="I27" s="27">
        <f t="shared" si="8"/>
        <v>15.458167330677286</v>
      </c>
      <c r="J27" s="28">
        <f t="shared" si="9"/>
        <v>0.60077218937095367</v>
      </c>
      <c r="K27" s="27">
        <f t="shared" si="10"/>
        <v>0.6594106716219803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B17" sqref="B17:K1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151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Bogotá'!AE998</f>
        <v>Colombia</v>
      </c>
      <c r="C13" s="26">
        <f>+'[3]Población Bogotá'!AF998</f>
        <v>9.3489999999999984</v>
      </c>
      <c r="D13" s="26">
        <f>+'[3]Población Bogotá'!AG998</f>
        <v>15.113999999999999</v>
      </c>
      <c r="E13" s="26">
        <f>+'[3]Población Bogotá'!AH998</f>
        <v>8.7029999999999994</v>
      </c>
      <c r="F13" s="26">
        <f>+'[3]Población Bogotá'!AI998</f>
        <v>9.0009999999999994</v>
      </c>
      <c r="G13" s="26">
        <f>+'[3]Población Bogotá'!AJ998</f>
        <v>10.128666666666668</v>
      </c>
      <c r="H13" s="28">
        <f t="shared" ref="H13" si="0">IF(OR(OR(G13=0,F13=0),G13=""),"",(G13/F13-1)*100)</f>
        <v>12.528237603229297</v>
      </c>
      <c r="I13" s="27">
        <f>IF(OR(OR(G13=0,F13=0),F13=""),"",(F13/E13-1)*100)</f>
        <v>3.4241066298977385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4.7299999999999978</v>
      </c>
      <c r="D14" s="25">
        <f>D13-SUM(D15:D27)</f>
        <v>8.2266666666666666</v>
      </c>
      <c r="E14" s="25">
        <f>E13-SUM(E15:E27)</f>
        <v>4.136333333333333</v>
      </c>
      <c r="F14" s="25">
        <f>F13-SUM(F15:F27)</f>
        <v>4.8506666666666662</v>
      </c>
      <c r="G14" s="26">
        <f>G13-SUM(G15:G27)</f>
        <v>4.6883333333333344</v>
      </c>
      <c r="H14" s="28">
        <f t="shared" ref="H14:H25" si="3">IF(OR(OR(G14=0,F14=0),G14=""),"",(G14/F14-1)*100)</f>
        <v>-3.3466190214403224</v>
      </c>
      <c r="I14" s="27">
        <f t="shared" ref="I14:I24" si="4">IF(OR(OR(G14=0,F14=0),F14=""),"",(F14/E14-1)*100)</f>
        <v>17.269723587718588</v>
      </c>
      <c r="J14" s="28">
        <f t="shared" ref="J14:J25" si="5">IF(G14=0,"",G14/$G$13*100)</f>
        <v>46.287764101889032</v>
      </c>
      <c r="K14" s="27">
        <f t="shared" ref="K14:K25" si="6">IF(F14=0,"",F14/$F$13*100)</f>
        <v>53.890308484242489</v>
      </c>
      <c r="L14" s="18"/>
    </row>
    <row r="15" spans="1:15">
      <c r="A15" s="16"/>
      <c r="B15" s="11" t="str">
        <f>+'[3]Población Bogotá'!AE999</f>
        <v>Medellín</v>
      </c>
      <c r="C15" s="25">
        <f>+'[3]Población Bogotá'!AF999</f>
        <v>0.38866666666666666</v>
      </c>
      <c r="D15" s="25">
        <f>+'[3]Población Bogotá'!AG999</f>
        <v>0.32233333333333331</v>
      </c>
      <c r="E15" s="25">
        <f>+'[3]Población Bogotá'!AH999</f>
        <v>0.35966666666666663</v>
      </c>
      <c r="F15" s="25">
        <f>+'[3]Población Bogotá'!AI999</f>
        <v>0.84799999999999998</v>
      </c>
      <c r="G15" s="26">
        <f>+'[3]Población Bogotá'!AJ999</f>
        <v>2.6023333333333336</v>
      </c>
      <c r="H15" s="28">
        <v>0</v>
      </c>
      <c r="I15" s="27">
        <v>0</v>
      </c>
      <c r="J15" s="28">
        <f t="shared" si="5"/>
        <v>25.692753241624434</v>
      </c>
      <c r="K15" s="27">
        <v>0</v>
      </c>
      <c r="L15" s="18"/>
      <c r="N15" s="23" t="s">
        <v>2</v>
      </c>
      <c r="O15" s="32">
        <f>+J17</f>
        <v>4.479036398341341</v>
      </c>
    </row>
    <row r="16" spans="1:15">
      <c r="A16" s="16"/>
      <c r="B16" s="12" t="str">
        <f>+'[3]Población Bogotá'!AE1000</f>
        <v>Bogotá</v>
      </c>
      <c r="C16" s="99">
        <f>+'[3]Población Bogotá'!AF1000</f>
        <v>1.5683333333333334</v>
      </c>
      <c r="D16" s="99">
        <f>+'[3]Población Bogotá'!AG1000</f>
        <v>3.9390000000000001</v>
      </c>
      <c r="E16" s="99">
        <f>+'[3]Población Bogotá'!AH1000</f>
        <v>1.5913333333333333</v>
      </c>
      <c r="F16" s="99">
        <f>+'[3]Población Bogotá'!AI1000</f>
        <v>0</v>
      </c>
      <c r="G16" s="99">
        <f>+'[3]Población Bogotá'!AJ1000</f>
        <v>0.81599999999999995</v>
      </c>
      <c r="H16" s="48" t="str">
        <f t="shared" si="3"/>
        <v/>
      </c>
      <c r="I16" s="34">
        <v>0</v>
      </c>
      <c r="J16" s="48">
        <f t="shared" si="5"/>
        <v>8.0563417363259386</v>
      </c>
      <c r="K16" s="34" t="str">
        <f t="shared" si="6"/>
        <v/>
      </c>
      <c r="L16" s="18"/>
      <c r="N16" s="23" t="s">
        <v>12</v>
      </c>
      <c r="O16" s="32">
        <f>100-J26</f>
        <v>99.535970512736128</v>
      </c>
    </row>
    <row r="17" spans="1:15">
      <c r="A17" s="16"/>
      <c r="B17" s="11" t="str">
        <f>+'[3]Población Bogotá'!AE1001</f>
        <v>Pereira</v>
      </c>
      <c r="C17" s="25">
        <f>+'[3]Población Bogotá'!AF1001</f>
        <v>0.19466666666666665</v>
      </c>
      <c r="D17" s="25">
        <f>+'[3]Población Bogotá'!AG1001</f>
        <v>0</v>
      </c>
      <c r="E17" s="25">
        <f>+'[3]Población Bogotá'!AH1001</f>
        <v>0.14066666666666666</v>
      </c>
      <c r="F17" s="25">
        <f>+'[3]Población Bogotá'!AI1001</f>
        <v>0.34333333333333332</v>
      </c>
      <c r="G17" s="26">
        <f>+'[3]Población Bogotá'!AJ1001</f>
        <v>0.45366666666666666</v>
      </c>
      <c r="H17" s="28">
        <f t="shared" si="3"/>
        <v>32.135922330097102</v>
      </c>
      <c r="I17" s="27">
        <f t="shared" si="4"/>
        <v>144.07582938388629</v>
      </c>
      <c r="J17" s="28">
        <f t="shared" si="5"/>
        <v>4.479036398341341</v>
      </c>
      <c r="K17" s="27">
        <f t="shared" si="6"/>
        <v>3.8143909935933045</v>
      </c>
      <c r="L17" s="18"/>
      <c r="O17" s="32"/>
    </row>
    <row r="18" spans="1:15">
      <c r="A18" s="16"/>
      <c r="B18" s="11" t="str">
        <f>+'[3]Población Bogotá'!AE1002</f>
        <v>Barranquilla</v>
      </c>
      <c r="C18" s="25">
        <f>+'[3]Población Bogotá'!AF1002</f>
        <v>0.18966666666666665</v>
      </c>
      <c r="D18" s="25">
        <f>+'[3]Población Bogotá'!AG1002</f>
        <v>0.78766666666666663</v>
      </c>
      <c r="E18" s="25">
        <f>+'[3]Población Bogotá'!AH1002</f>
        <v>0.22233333333333336</v>
      </c>
      <c r="F18" s="25">
        <f>+'[3]Población Bogotá'!AI1002</f>
        <v>0.59666666666666668</v>
      </c>
      <c r="G18" s="26">
        <f>+'[3]Población Bogotá'!AJ1002</f>
        <v>0.36633333333333334</v>
      </c>
      <c r="H18" s="28">
        <f t="shared" si="3"/>
        <v>-38.603351955307261</v>
      </c>
      <c r="I18" s="27">
        <f t="shared" si="4"/>
        <v>168.36581709145423</v>
      </c>
      <c r="J18" s="28">
        <f t="shared" si="5"/>
        <v>3.6167972092410974</v>
      </c>
      <c r="K18" s="27">
        <f t="shared" si="6"/>
        <v>6.628893085953413</v>
      </c>
      <c r="L18" s="18"/>
    </row>
    <row r="19" spans="1:15">
      <c r="A19" s="16"/>
      <c r="B19" s="11" t="str">
        <f>+'[3]Población Bogotá'!AE1003</f>
        <v>Bucaramanga</v>
      </c>
      <c r="C19" s="25">
        <f>+'[3]Población Bogotá'!AF1003</f>
        <v>0.21733333333333335</v>
      </c>
      <c r="D19" s="25">
        <f>+'[3]Población Bogotá'!AG1003</f>
        <v>5.7333333333333326E-2</v>
      </c>
      <c r="E19" s="25">
        <f>+'[3]Población Bogotá'!AH1003</f>
        <v>0.32733333333333331</v>
      </c>
      <c r="F19" s="25">
        <f>+'[3]Población Bogotá'!AI1003</f>
        <v>0.69833333333333325</v>
      </c>
      <c r="G19" s="26">
        <f>+'[3]Población Bogotá'!AJ1003</f>
        <v>0.34499999999999997</v>
      </c>
      <c r="H19" s="28">
        <f t="shared" si="3"/>
        <v>-50.596658711217181</v>
      </c>
      <c r="I19" s="27">
        <f t="shared" si="4"/>
        <v>113.34012219959266</v>
      </c>
      <c r="J19" s="28">
        <f t="shared" si="5"/>
        <v>3.4061738958730992</v>
      </c>
      <c r="K19" s="27">
        <f t="shared" si="6"/>
        <v>7.7583972151242451</v>
      </c>
      <c r="L19" s="18"/>
    </row>
    <row r="20" spans="1:15">
      <c r="A20" s="16"/>
      <c r="B20" s="11" t="str">
        <f>+'[3]Población Bogotá'!AE1004</f>
        <v>Cúcuta</v>
      </c>
      <c r="C20" s="25">
        <f>+'[3]Población Bogotá'!AF1004</f>
        <v>9.5999999999999988E-2</v>
      </c>
      <c r="D20" s="25">
        <f>+'[3]Población Bogotá'!AG1004</f>
        <v>0</v>
      </c>
      <c r="E20" s="25">
        <f>+'[3]Población Bogotá'!AH1004</f>
        <v>0.127</v>
      </c>
      <c r="F20" s="25">
        <f>+'[3]Población Bogotá'!AI1004</f>
        <v>0.19633333333333333</v>
      </c>
      <c r="G20" s="26">
        <f>+'[3]Población Bogotá'!AJ1004</f>
        <v>0.224</v>
      </c>
      <c r="H20" s="28">
        <f t="shared" si="3"/>
        <v>14.091680814940588</v>
      </c>
      <c r="I20" s="27">
        <f t="shared" si="4"/>
        <v>54.593175853018373</v>
      </c>
      <c r="J20" s="28">
        <f t="shared" si="5"/>
        <v>2.2115447903639831</v>
      </c>
      <c r="K20" s="27">
        <f t="shared" si="6"/>
        <v>2.1812391215790838</v>
      </c>
      <c r="L20" s="18"/>
    </row>
    <row r="21" spans="1:15">
      <c r="A21" s="16"/>
      <c r="B21" s="11" t="str">
        <f>+'[3]Población Bogotá'!AE1005</f>
        <v>Villavicencio</v>
      </c>
      <c r="C21" s="25">
        <f>+'[3]Población Bogotá'!AF1005</f>
        <v>0.124</v>
      </c>
      <c r="D21" s="25">
        <f>+'[3]Población Bogotá'!AG1005</f>
        <v>0.20266666666666666</v>
      </c>
      <c r="E21" s="25">
        <f>+'[3]Población Bogotá'!AH1005</f>
        <v>5.2666666666666667E-2</v>
      </c>
      <c r="F21" s="25">
        <f>+'[3]Población Bogotá'!AI1005</f>
        <v>0</v>
      </c>
      <c r="G21" s="26">
        <f>+'[3]Población Bogotá'!AJ1005</f>
        <v>0.16600000000000001</v>
      </c>
      <c r="H21" s="28" t="str">
        <f t="shared" si="3"/>
        <v/>
      </c>
      <c r="I21" s="27">
        <v>0</v>
      </c>
      <c r="J21" s="28">
        <f t="shared" si="5"/>
        <v>1.6389126571447377</v>
      </c>
      <c r="K21" s="27" t="str">
        <f t="shared" si="6"/>
        <v/>
      </c>
      <c r="L21" s="18"/>
    </row>
    <row r="22" spans="1:15">
      <c r="A22" s="16"/>
      <c r="B22" s="11" t="str">
        <f>+'[3]Población Bogotá'!AE1006</f>
        <v>Montería</v>
      </c>
      <c r="C22" s="25">
        <f>+'[3]Población Bogotá'!AF1006</f>
        <v>0.11933333333333333</v>
      </c>
      <c r="D22" s="25">
        <f>+'[3]Población Bogotá'!AG1006</f>
        <v>4.1666666666666664E-2</v>
      </c>
      <c r="E22" s="25">
        <f>+'[3]Población Bogotá'!AH1006</f>
        <v>0.25733333333333336</v>
      </c>
      <c r="F22" s="25">
        <f>+'[3]Población Bogotá'!AI1006</f>
        <v>0.10266666666666667</v>
      </c>
      <c r="G22" s="26">
        <f>+'[3]Población Bogotá'!AJ1006</f>
        <v>0.13933333333333334</v>
      </c>
      <c r="H22" s="28">
        <f t="shared" si="3"/>
        <v>35.714285714285722</v>
      </c>
      <c r="I22" s="27">
        <f t="shared" si="4"/>
        <v>-60.103626943005182</v>
      </c>
      <c r="J22" s="28">
        <f t="shared" si="5"/>
        <v>1.3756335154347397</v>
      </c>
      <c r="K22" s="27">
        <f t="shared" si="6"/>
        <v>1.1406140058512018</v>
      </c>
      <c r="L22" s="18"/>
    </row>
    <row r="23" spans="1:15">
      <c r="A23" s="16"/>
      <c r="B23" s="11" t="str">
        <f>+'[3]Población Bogotá'!AE1007</f>
        <v>Cartagena</v>
      </c>
      <c r="C23" s="25">
        <f>+'[3]Población Bogotá'!AF1007</f>
        <v>0.82900000000000007</v>
      </c>
      <c r="D23" s="25">
        <f>+'[3]Población Bogotá'!AG1007</f>
        <v>0.35833333333333334</v>
      </c>
      <c r="E23" s="25">
        <f>+'[3]Población Bogotá'!AH1007</f>
        <v>0.14033333333333334</v>
      </c>
      <c r="F23" s="25">
        <f>+'[3]Población Bogotá'!AI1007</f>
        <v>0.22666666666666666</v>
      </c>
      <c r="G23" s="26">
        <f>+'[3]Población Bogotá'!AJ1007</f>
        <v>0.11633333333333333</v>
      </c>
      <c r="H23" s="28">
        <f t="shared" si="3"/>
        <v>-48.67647058823529</v>
      </c>
      <c r="I23" s="27">
        <f t="shared" si="4"/>
        <v>61.520190023752953</v>
      </c>
      <c r="J23" s="28">
        <f t="shared" si="5"/>
        <v>1.1485552557098662</v>
      </c>
      <c r="K23" s="27">
        <f t="shared" si="6"/>
        <v>2.5182387142169387</v>
      </c>
      <c r="L23" s="18"/>
    </row>
    <row r="24" spans="1:15">
      <c r="A24" s="16"/>
      <c r="B24" s="11" t="str">
        <f>+'[3]Población Bogotá'!AE1008</f>
        <v>Manizales</v>
      </c>
      <c r="C24" s="25">
        <f>+'[3]Población Bogotá'!AF1008</f>
        <v>0.16133333333333333</v>
      </c>
      <c r="D24" s="25">
        <f>+'[3]Población Bogotá'!AG1008</f>
        <v>0.13200000000000001</v>
      </c>
      <c r="E24" s="25">
        <f>+'[3]Población Bogotá'!AH1008</f>
        <v>0.27</v>
      </c>
      <c r="F24" s="25">
        <f>+'[3]Población Bogotá'!AI1008</f>
        <v>0.16233333333333333</v>
      </c>
      <c r="G24" s="26">
        <f>+'[3]Población Bogotá'!AJ1008</f>
        <v>0.11566666666666665</v>
      </c>
      <c r="H24" s="28">
        <f t="shared" si="3"/>
        <v>-28.747433264887068</v>
      </c>
      <c r="I24" s="27">
        <f t="shared" si="4"/>
        <v>-39.876543209876544</v>
      </c>
      <c r="J24" s="28">
        <f t="shared" si="5"/>
        <v>1.1419732771671163</v>
      </c>
      <c r="K24" s="27">
        <f t="shared" si="6"/>
        <v>1.8035033144465431</v>
      </c>
      <c r="L24" s="18"/>
    </row>
    <row r="25" spans="1:15">
      <c r="A25" s="16"/>
      <c r="B25" s="11" t="str">
        <f>+'[3]Población Bogotá'!AE1009</f>
        <v>Pasto</v>
      </c>
      <c r="C25" s="25">
        <f>+'[3]Población Bogotá'!AF1009</f>
        <v>3.5000000000000003E-2</v>
      </c>
      <c r="D25" s="25">
        <f>+'[3]Población Bogotá'!AG1009</f>
        <v>0.17966666666666667</v>
      </c>
      <c r="E25" s="25">
        <f>+'[3]Población Bogotá'!AH1009</f>
        <v>0.12033333333333333</v>
      </c>
      <c r="F25" s="25">
        <f>+'[3]Población Bogotá'!AI1009</f>
        <v>0.15633333333333335</v>
      </c>
      <c r="G25" s="26">
        <f>+'[3]Población Bogotá'!AJ1009</f>
        <v>4.8666666666666664E-2</v>
      </c>
      <c r="H25" s="28">
        <f t="shared" si="3"/>
        <v>-68.869936034115142</v>
      </c>
      <c r="I25" s="27">
        <v>0</v>
      </c>
      <c r="J25" s="28">
        <f t="shared" si="5"/>
        <v>0.48048443362074628</v>
      </c>
      <c r="K25" s="27">
        <f t="shared" si="6"/>
        <v>1.7368440543643302</v>
      </c>
      <c r="L25" s="18"/>
    </row>
    <row r="26" spans="1:15">
      <c r="A26" s="16"/>
      <c r="B26" s="11" t="str">
        <f>+'[3]Población Bogotá'!AE1010</f>
        <v>Ibagué</v>
      </c>
      <c r="C26" s="25">
        <f>+'[3]Población Bogotá'!AF1010</f>
        <v>0.26500000000000001</v>
      </c>
      <c r="D26" s="25">
        <f>+'[3]Población Bogotá'!AG1010</f>
        <v>0.86666666666666659</v>
      </c>
      <c r="E26" s="25">
        <f>+'[3]Población Bogotá'!AH1010</f>
        <v>0.34699999999999998</v>
      </c>
      <c r="F26" s="25">
        <f>+'[3]Población Bogotá'!AI1010</f>
        <v>0.251</v>
      </c>
      <c r="G26" s="26">
        <f>+'[3]Población Bogotá'!AJ1010</f>
        <v>4.6999999999999993E-2</v>
      </c>
      <c r="H26" s="28">
        <f t="shared" ref="H26" si="7">IF(OR(OR(G26=0,F26=0),G26=""),"",(G26/F26-1)*100)</f>
        <v>-81.274900398406373</v>
      </c>
      <c r="I26" s="27">
        <v>0</v>
      </c>
      <c r="J26" s="28">
        <f t="shared" ref="J26" si="8">IF(G26=0,"",G26/$G$13*100)</f>
        <v>0.46402948726387144</v>
      </c>
      <c r="K26" s="27">
        <f t="shared" ref="K26" si="9">IF(F26=0,"",F26/$F$13*100)</f>
        <v>2.7885790467725808</v>
      </c>
      <c r="L26" s="18"/>
    </row>
    <row r="27" spans="1:15" s="23" customFormat="1">
      <c r="A27" s="16"/>
      <c r="B27" s="11" t="str">
        <f>+'[3]Población Bogotá'!AE1011</f>
        <v>Cali</v>
      </c>
      <c r="C27" s="25">
        <f>+'[3]Población Bogotá'!AF1011</f>
        <v>0.4306666666666667</v>
      </c>
      <c r="D27" s="25">
        <f>+'[3]Población Bogotá'!AG1011</f>
        <v>0</v>
      </c>
      <c r="E27" s="25">
        <f>+'[3]Población Bogotá'!AH1011</f>
        <v>0.61066666666666669</v>
      </c>
      <c r="F27" s="25">
        <f>+'[3]Población Bogotá'!AI1011</f>
        <v>0.56866666666666665</v>
      </c>
      <c r="G27" s="26">
        <f>+'[3]Población Bogotá'!AJ1011</f>
        <v>0</v>
      </c>
      <c r="H27" s="28">
        <v>0</v>
      </c>
      <c r="I27" s="27">
        <v>0</v>
      </c>
      <c r="J27" s="28">
        <v>0</v>
      </c>
      <c r="K27" s="27">
        <f t="shared" ref="K27" si="10">IF(F27=0,"",F27/$F$13*100)</f>
        <v>6.3178165389030854</v>
      </c>
      <c r="L27" s="18"/>
      <c r="M27" s="9"/>
    </row>
    <row r="28" spans="1:15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5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5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5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5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67" t="str">
        <f>+Índice!$B$49</f>
        <v>Fuente: Departamento Administrativo Nacional de Estadística, Gran Encuesta Integrada de Hogares (GEIH) Marzo 2012.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3" customFormat="1">
      <c r="A42" s="16"/>
      <c r="B42" s="6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84" t="s">
        <v>101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152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Bogotá'!AE1030</f>
        <v>Colombia</v>
      </c>
      <c r="C13" s="28">
        <f>+'[3]Población Bogotá'!AF1030</f>
        <v>145.99433333333332</v>
      </c>
      <c r="D13" s="28">
        <f>+'[3]Población Bogotá'!AG1030</f>
        <v>198.79</v>
      </c>
      <c r="E13" s="28">
        <f>+'[3]Población Bogotá'!AH1030</f>
        <v>198.32833333333335</v>
      </c>
      <c r="F13" s="28">
        <f>+'[3]Población Bogotá'!AI1030</f>
        <v>199.97400000000002</v>
      </c>
      <c r="G13" s="28">
        <f>+'[3]Población Bogotá'!AJ1030</f>
        <v>195.61933333333332</v>
      </c>
      <c r="H13" s="28">
        <f t="shared" ref="H13" si="0">IF(OR(OR(G13=0,F13=0),G13=""),"",(G13/F13-1)*100)</f>
        <v>-2.1776164234683981</v>
      </c>
      <c r="I13" s="27">
        <f>IF(OR(OR(G13=0,F13=0),F13=""),"",(F13/E13-1)*100)</f>
        <v>0.82976881770129296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7">
        <f>C13-SUM(C15:C27)</f>
        <v>68.414666666666648</v>
      </c>
      <c r="D14" s="27">
        <f>D13-SUM(D15:D27)</f>
        <v>93.372666666666646</v>
      </c>
      <c r="E14" s="27">
        <f>E13-SUM(E15:E27)</f>
        <v>90.841333333333353</v>
      </c>
      <c r="F14" s="27">
        <f>F13-SUM(F15:F27)</f>
        <v>93.192000000000007</v>
      </c>
      <c r="G14" s="28">
        <f>G13-SUM(G15:G27)</f>
        <v>93.851999999999975</v>
      </c>
      <c r="H14" s="28">
        <f t="shared" ref="H14:H16" si="3">IF(OR(OR(G14=0,F14=0),G14=""),"",(G14/F14-1)*100)</f>
        <v>0.70821529745039857</v>
      </c>
      <c r="I14" s="27">
        <f t="shared" ref="I14:I16" si="4">IF(OR(OR(G14=0,F14=0),F14=""),"",(F14/E14-1)*100)</f>
        <v>2.58766200408036</v>
      </c>
      <c r="J14" s="28">
        <f t="shared" ref="J14:J16" si="5">IF(G14=0,"",G14/$G$13*100)</f>
        <v>47.976853003622672</v>
      </c>
      <c r="K14" s="27">
        <f t="shared" ref="K14:K16" si="6">IF(F14=0,"",F14/$F$13*100)</f>
        <v>46.602058267574783</v>
      </c>
      <c r="L14" s="18"/>
    </row>
    <row r="15" spans="1:15">
      <c r="A15" s="16"/>
      <c r="B15" s="12" t="str">
        <f>+'[3]Población Bogotá'!AE1031</f>
        <v>Bogotá</v>
      </c>
      <c r="C15" s="48">
        <f>+'[3]Población Bogotá'!AF1031</f>
        <v>24.837000000000003</v>
      </c>
      <c r="D15" s="48">
        <f>+'[3]Población Bogotá'!AG1031</f>
        <v>30.731333333333328</v>
      </c>
      <c r="E15" s="48">
        <f>+'[3]Población Bogotá'!AH1031</f>
        <v>20.601333333333333</v>
      </c>
      <c r="F15" s="48">
        <f>+'[3]Población Bogotá'!AI1031</f>
        <v>21.277333333333331</v>
      </c>
      <c r="G15" s="48">
        <f>+'[3]Población Bogotá'!AJ1031</f>
        <v>32.097999999999999</v>
      </c>
      <c r="H15" s="48">
        <f t="shared" si="3"/>
        <v>50.855370347161298</v>
      </c>
      <c r="I15" s="34">
        <f t="shared" si="4"/>
        <v>3.2813410135266174</v>
      </c>
      <c r="J15" s="48">
        <f t="shared" si="5"/>
        <v>16.408398624539497</v>
      </c>
      <c r="K15" s="34">
        <f t="shared" si="6"/>
        <v>10.640049873150174</v>
      </c>
      <c r="L15" s="18"/>
      <c r="N15" s="23" t="s">
        <v>2</v>
      </c>
      <c r="O15" s="32">
        <f>J15</f>
        <v>16.408398624539497</v>
      </c>
    </row>
    <row r="16" spans="1:15">
      <c r="A16" s="16"/>
      <c r="B16" s="11" t="str">
        <f>+'[3]Población Bogotá'!AE1032</f>
        <v>Medellín</v>
      </c>
      <c r="C16" s="27">
        <f>+'[3]Población Bogotá'!AF1032</f>
        <v>14.402000000000001</v>
      </c>
      <c r="D16" s="27">
        <f>+'[3]Población Bogotá'!AG1032</f>
        <v>25.37166666666667</v>
      </c>
      <c r="E16" s="27">
        <f>+'[3]Población Bogotá'!AH1032</f>
        <v>23.995333333333335</v>
      </c>
      <c r="F16" s="27">
        <f>+'[3]Población Bogotá'!AI1032</f>
        <v>23.601333333333333</v>
      </c>
      <c r="G16" s="28">
        <f>+'[3]Población Bogotá'!AJ1032</f>
        <v>18.625</v>
      </c>
      <c r="H16" s="28">
        <f t="shared" si="3"/>
        <v>-21.084966951019712</v>
      </c>
      <c r="I16" s="27">
        <f t="shared" si="4"/>
        <v>-1.6419859417108995</v>
      </c>
      <c r="J16" s="28">
        <f t="shared" si="5"/>
        <v>9.5210425690712235</v>
      </c>
      <c r="K16" s="27">
        <f t="shared" si="6"/>
        <v>11.802200952790528</v>
      </c>
      <c r="L16" s="18"/>
      <c r="N16" s="23" t="s">
        <v>12</v>
      </c>
      <c r="O16" s="32">
        <f>100-O15</f>
        <v>83.591601375460499</v>
      </c>
    </row>
    <row r="17" spans="1:14">
      <c r="A17" s="16"/>
      <c r="B17" s="11" t="str">
        <f>+'[3]Población Bogotá'!AE1033</f>
        <v>Cali</v>
      </c>
      <c r="C17" s="27">
        <f>+'[3]Población Bogotá'!AF1033</f>
        <v>13.072333333333333</v>
      </c>
      <c r="D17" s="27">
        <f>+'[3]Población Bogotá'!AG1033</f>
        <v>18.358333333333334</v>
      </c>
      <c r="E17" s="27">
        <f>+'[3]Población Bogotá'!AH1033</f>
        <v>21.255333333333333</v>
      </c>
      <c r="F17" s="27">
        <f>+'[3]Población Bogotá'!AI1033</f>
        <v>21.268000000000001</v>
      </c>
      <c r="G17" s="28">
        <f>+'[3]Población Bogotá'!AJ1033</f>
        <v>16.387</v>
      </c>
      <c r="H17" s="28">
        <f t="shared" ref="H17:H27" si="7">IF(OR(OR(G17=0,F17=0),G17=""),"",(G17/F17-1)*100)</f>
        <v>-22.949971788602596</v>
      </c>
      <c r="I17" s="27">
        <f t="shared" ref="I17:I27" si="8">IF(OR(OR(G17=0,F17=0),F17=""),"",(F17/E17-1)*100)</f>
        <v>5.9592886491244279E-2</v>
      </c>
      <c r="J17" s="28">
        <f t="shared" ref="J17:J27" si="9">IF(G17=0,"",G17/$G$13*100)</f>
        <v>8.3769838700332979</v>
      </c>
      <c r="K17" s="27">
        <f t="shared" ref="K17:K27" si="10">IF(F17=0,"",F17/$F$13*100)</f>
        <v>10.635382599737966</v>
      </c>
      <c r="L17" s="18"/>
    </row>
    <row r="18" spans="1:14">
      <c r="A18" s="16"/>
      <c r="B18" s="11" t="str">
        <f>+'[3]Población Bogotá'!AE1034</f>
        <v>Bucaramanga</v>
      </c>
      <c r="C18" s="27">
        <f>+'[3]Población Bogotá'!AF1034</f>
        <v>3.1186666666666674</v>
      </c>
      <c r="D18" s="27">
        <f>+'[3]Población Bogotá'!AG1034</f>
        <v>3.1876666666666664</v>
      </c>
      <c r="E18" s="27">
        <f>+'[3]Población Bogotá'!AH1034</f>
        <v>3.7766666666666668</v>
      </c>
      <c r="F18" s="27">
        <f>+'[3]Población Bogotá'!AI1034</f>
        <v>4.3579999999999997</v>
      </c>
      <c r="G18" s="28">
        <f>+'[3]Población Bogotá'!AJ1034</f>
        <v>6.8159999999999998</v>
      </c>
      <c r="H18" s="28">
        <f t="shared" si="7"/>
        <v>56.402019274896745</v>
      </c>
      <c r="I18" s="27">
        <f t="shared" si="8"/>
        <v>15.392762577228591</v>
      </c>
      <c r="J18" s="28">
        <f t="shared" si="9"/>
        <v>3.4843181825927232</v>
      </c>
      <c r="K18" s="27">
        <f t="shared" si="10"/>
        <v>2.1792833068298876</v>
      </c>
      <c r="L18" s="18"/>
    </row>
    <row r="19" spans="1:14">
      <c r="A19" s="16"/>
      <c r="B19" s="11" t="str">
        <f>+'[3]Población Bogotá'!AE1035</f>
        <v>Cúcuta</v>
      </c>
      <c r="C19" s="27">
        <f>+'[3]Población Bogotá'!AF1035</f>
        <v>3.13</v>
      </c>
      <c r="D19" s="27">
        <f>+'[3]Población Bogotá'!AG1035</f>
        <v>3.15</v>
      </c>
      <c r="E19" s="27">
        <f>+'[3]Población Bogotá'!AH1035</f>
        <v>4.6280000000000001</v>
      </c>
      <c r="F19" s="27">
        <f>+'[3]Población Bogotá'!AI1035</f>
        <v>5.5363333333333342</v>
      </c>
      <c r="G19" s="28">
        <f>+'[3]Población Bogotá'!AJ1035</f>
        <v>6.2669999999999995</v>
      </c>
      <c r="H19" s="28">
        <f t="shared" si="7"/>
        <v>13.197663917153314</v>
      </c>
      <c r="I19" s="27">
        <f t="shared" si="8"/>
        <v>19.626908671852505</v>
      </c>
      <c r="J19" s="28">
        <f t="shared" si="9"/>
        <v>3.2036710754560729</v>
      </c>
      <c r="K19" s="27">
        <f t="shared" si="10"/>
        <v>2.7685265751214327</v>
      </c>
      <c r="L19" s="18"/>
    </row>
    <row r="20" spans="1:14">
      <c r="A20" s="16"/>
      <c r="B20" s="11" t="str">
        <f>+'[3]Población Bogotá'!AE1036</f>
        <v>Pereira</v>
      </c>
      <c r="C20" s="27">
        <f>+'[3]Población Bogotá'!AF1036</f>
        <v>4.1946666666666674</v>
      </c>
      <c r="D20" s="27">
        <f>+'[3]Población Bogotá'!AG1036</f>
        <v>5.1773333333333333</v>
      </c>
      <c r="E20" s="27">
        <f>+'[3]Población Bogotá'!AH1036</f>
        <v>9.0743333333333336</v>
      </c>
      <c r="F20" s="27">
        <f>+'[3]Población Bogotá'!AI1036</f>
        <v>8.0069999999999997</v>
      </c>
      <c r="G20" s="28">
        <f>+'[3]Población Bogotá'!AJ1036</f>
        <v>5.1150000000000002</v>
      </c>
      <c r="H20" s="28">
        <f t="shared" si="7"/>
        <v>-36.118396403147244</v>
      </c>
      <c r="I20" s="27">
        <f t="shared" si="8"/>
        <v>-11.762112919222723</v>
      </c>
      <c r="J20" s="28">
        <f t="shared" si="9"/>
        <v>2.6147722276939231</v>
      </c>
      <c r="K20" s="27">
        <f t="shared" si="10"/>
        <v>4.0040205226679459</v>
      </c>
      <c r="L20" s="18"/>
    </row>
    <row r="21" spans="1:14">
      <c r="A21" s="16"/>
      <c r="B21" s="11" t="str">
        <f>+'[3]Población Bogotá'!AE1037</f>
        <v>Ibagué</v>
      </c>
      <c r="C21" s="27">
        <f>+'[3]Población Bogotá'!AF1037</f>
        <v>2.2863333333333333</v>
      </c>
      <c r="D21" s="27">
        <f>+'[3]Población Bogotá'!AG1037</f>
        <v>3.8103333333333338</v>
      </c>
      <c r="E21" s="27">
        <f>+'[3]Población Bogotá'!AH1037</f>
        <v>3.0760000000000001</v>
      </c>
      <c r="F21" s="27">
        <f>+'[3]Población Bogotá'!AI1037</f>
        <v>5.2343333333333328</v>
      </c>
      <c r="G21" s="28">
        <f>+'[3]Población Bogotá'!AJ1037</f>
        <v>3.8059999999999996</v>
      </c>
      <c r="H21" s="28">
        <f t="shared" si="7"/>
        <v>-27.2877794052092</v>
      </c>
      <c r="I21" s="27">
        <f t="shared" si="8"/>
        <v>70.166883398352823</v>
      </c>
      <c r="J21" s="28">
        <f t="shared" si="9"/>
        <v>1.9456154640475207</v>
      </c>
      <c r="K21" s="27">
        <f t="shared" si="10"/>
        <v>2.6175069425692001</v>
      </c>
      <c r="L21" s="18"/>
    </row>
    <row r="22" spans="1:14">
      <c r="A22" s="16"/>
      <c r="B22" s="11" t="str">
        <f>+'[3]Población Bogotá'!AE1038</f>
        <v>Manizales</v>
      </c>
      <c r="C22" s="27">
        <f>+'[3]Población Bogotá'!AF1038</f>
        <v>2.1946666666666665</v>
      </c>
      <c r="D22" s="27">
        <f>+'[3]Población Bogotá'!AG1038</f>
        <v>3.6856666666666666</v>
      </c>
      <c r="E22" s="27">
        <f>+'[3]Población Bogotá'!AH1038</f>
        <v>4.2086666666666668</v>
      </c>
      <c r="F22" s="27">
        <f>+'[3]Población Bogotá'!AI1038</f>
        <v>4.5383333333333331</v>
      </c>
      <c r="G22" s="28">
        <f>+'[3]Población Bogotá'!AJ1038</f>
        <v>2.7833333333333332</v>
      </c>
      <c r="H22" s="28">
        <f t="shared" si="7"/>
        <v>-38.670583914799849</v>
      </c>
      <c r="I22" s="27">
        <f t="shared" si="8"/>
        <v>7.833042927292877</v>
      </c>
      <c r="J22" s="28">
        <f t="shared" si="9"/>
        <v>1.4228314174808898</v>
      </c>
      <c r="K22" s="27">
        <f t="shared" si="10"/>
        <v>2.2694616966872356</v>
      </c>
      <c r="L22" s="18"/>
    </row>
    <row r="23" spans="1:14">
      <c r="A23" s="16"/>
      <c r="B23" s="11" t="str">
        <f>+'[3]Población Bogotá'!AE1039</f>
        <v>Villavicencio</v>
      </c>
      <c r="C23" s="27">
        <f>+'[3]Población Bogotá'!AF1039</f>
        <v>1.5906666666666667</v>
      </c>
      <c r="D23" s="27">
        <f>+'[3]Población Bogotá'!AG1039</f>
        <v>2.2490000000000001</v>
      </c>
      <c r="E23" s="27">
        <f>+'[3]Población Bogotá'!AH1039</f>
        <v>2.9329999999999998</v>
      </c>
      <c r="F23" s="27">
        <f>+'[3]Población Bogotá'!AI1039</f>
        <v>3.1273333333333331</v>
      </c>
      <c r="G23" s="28">
        <f>+'[3]Población Bogotá'!AJ1039</f>
        <v>2.6769999999999996</v>
      </c>
      <c r="H23" s="28">
        <f t="shared" si="7"/>
        <v>-14.399914730334684</v>
      </c>
      <c r="I23" s="27">
        <f t="shared" si="8"/>
        <v>6.6257529264689197</v>
      </c>
      <c r="J23" s="28">
        <f t="shared" si="9"/>
        <v>1.3684741453639551</v>
      </c>
      <c r="K23" s="27">
        <f t="shared" si="10"/>
        <v>1.5638699697627354</v>
      </c>
      <c r="L23" s="18"/>
    </row>
    <row r="24" spans="1:14">
      <c r="A24" s="16"/>
      <c r="B24" s="11" t="str">
        <f>+'[3]Población Bogotá'!AE1040</f>
        <v>Cartagena</v>
      </c>
      <c r="C24" s="27">
        <f>+'[3]Población Bogotá'!AF1040</f>
        <v>2.0526666666666666</v>
      </c>
      <c r="D24" s="27">
        <f>+'[3]Población Bogotá'!AG1040</f>
        <v>1.6203333333333332</v>
      </c>
      <c r="E24" s="27">
        <f>+'[3]Población Bogotá'!AH1040</f>
        <v>5.9889999999999999</v>
      </c>
      <c r="F24" s="27">
        <f>+'[3]Población Bogotá'!AI1040</f>
        <v>2.5853333333333333</v>
      </c>
      <c r="G24" s="28">
        <f>+'[3]Población Bogotá'!AJ1040</f>
        <v>2.3763333333333332</v>
      </c>
      <c r="H24" s="28">
        <f t="shared" si="7"/>
        <v>-8.0840639504899503</v>
      </c>
      <c r="I24" s="27">
        <f t="shared" si="8"/>
        <v>-56.831969722268603</v>
      </c>
      <c r="J24" s="28">
        <f t="shared" si="9"/>
        <v>1.2147742724815884</v>
      </c>
      <c r="K24" s="27">
        <f t="shared" si="10"/>
        <v>1.2928347351822402</v>
      </c>
      <c r="L24" s="18"/>
    </row>
    <row r="25" spans="1:14">
      <c r="A25" s="16"/>
      <c r="B25" s="11" t="str">
        <f>+'[3]Población Bogotá'!AE1041</f>
        <v>Pasto</v>
      </c>
      <c r="C25" s="27">
        <f>+'[3]Población Bogotá'!AF1041</f>
        <v>1.4803333333333335</v>
      </c>
      <c r="D25" s="27">
        <f>+'[3]Población Bogotá'!AG1041</f>
        <v>2.2719999999999998</v>
      </c>
      <c r="E25" s="27">
        <f>+'[3]Población Bogotá'!AH1041</f>
        <v>3.3286666666666669</v>
      </c>
      <c r="F25" s="27">
        <f>+'[3]Población Bogotá'!AI1041</f>
        <v>2.3573333333333331</v>
      </c>
      <c r="G25" s="28">
        <f>+'[3]Población Bogotá'!AJ1041</f>
        <v>1.7529999999999999</v>
      </c>
      <c r="H25" s="28">
        <f t="shared" si="7"/>
        <v>-25.636312217194568</v>
      </c>
      <c r="I25" s="27">
        <f t="shared" si="8"/>
        <v>-29.180853194472277</v>
      </c>
      <c r="J25" s="28">
        <f t="shared" si="9"/>
        <v>0.89612819455473047</v>
      </c>
      <c r="K25" s="27">
        <f t="shared" si="10"/>
        <v>1.1788199132553896</v>
      </c>
      <c r="L25" s="18"/>
    </row>
    <row r="26" spans="1:14">
      <c r="A26" s="16"/>
      <c r="B26" s="11" t="str">
        <f>+'[3]Población Bogotá'!AE1042</f>
        <v>Montería</v>
      </c>
      <c r="C26" s="27">
        <f>+'[3]Población Bogotá'!AF1042</f>
        <v>1.6723333333333334</v>
      </c>
      <c r="D26" s="27">
        <f>+'[3]Población Bogotá'!AG1042</f>
        <v>1.6273333333333333</v>
      </c>
      <c r="E26" s="27">
        <f>+'[3]Población Bogotá'!AH1042</f>
        <v>2.2616666666666667</v>
      </c>
      <c r="F26" s="27">
        <f>+'[3]Población Bogotá'!AI1042</f>
        <v>2.2276666666666665</v>
      </c>
      <c r="G26" s="28">
        <f>+'[3]Población Bogotá'!AJ1042</f>
        <v>1.7463333333333333</v>
      </c>
      <c r="H26" s="28">
        <f t="shared" si="7"/>
        <v>-21.607062696393832</v>
      </c>
      <c r="I26" s="27">
        <f t="shared" si="8"/>
        <v>-1.5033161385409111</v>
      </c>
      <c r="J26" s="28">
        <f t="shared" si="9"/>
        <v>0.89272021511166244</v>
      </c>
      <c r="K26" s="27">
        <f t="shared" si="10"/>
        <v>1.1139781504928972</v>
      </c>
      <c r="L26" s="18"/>
    </row>
    <row r="27" spans="1:14">
      <c r="A27" s="16"/>
      <c r="B27" s="11" t="str">
        <f>+'[3]Población Bogotá'!AE1043</f>
        <v>Barranquilla</v>
      </c>
      <c r="C27" s="27">
        <f>+'[3]Población Bogotá'!AF1043</f>
        <v>3.548</v>
      </c>
      <c r="D27" s="27">
        <f>+'[3]Población Bogotá'!AG1043</f>
        <v>4.176333333333333</v>
      </c>
      <c r="E27" s="27">
        <f>+'[3]Población Bogotá'!AH1043</f>
        <v>2.359</v>
      </c>
      <c r="F27" s="27">
        <f>+'[3]Población Bogotá'!AI1043</f>
        <v>2.6636666666666664</v>
      </c>
      <c r="G27" s="28">
        <f>+'[3]Población Bogotá'!AJ1043</f>
        <v>1.3173333333333332</v>
      </c>
      <c r="H27" s="28">
        <f t="shared" si="7"/>
        <v>-50.544362407708675</v>
      </c>
      <c r="I27" s="27">
        <f t="shared" si="8"/>
        <v>12.915077010032494</v>
      </c>
      <c r="J27" s="28">
        <f t="shared" si="9"/>
        <v>0.67341673795023671</v>
      </c>
      <c r="K27" s="27">
        <f t="shared" si="10"/>
        <v>1.332006494177576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28515625" style="9" customWidth="1"/>
    <col min="8" max="8" width="10.42578125" style="9" customWidth="1"/>
    <col min="9" max="9" width="10.5703125" style="9" customWidth="1"/>
    <col min="10" max="11" width="10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153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Bogotá'!AE1062</f>
        <v>Colombia</v>
      </c>
      <c r="C13" s="26">
        <f>+'[3]Población Bogotá'!AF1062</f>
        <v>458.029</v>
      </c>
      <c r="D13" s="26">
        <f>+'[3]Población Bogotá'!AG1062</f>
        <v>424.22399999999999</v>
      </c>
      <c r="E13" s="26">
        <f>+'[3]Población Bogotá'!AH1062</f>
        <v>578.13633333333337</v>
      </c>
      <c r="F13" s="26">
        <f>+'[3]Población Bogotá'!AI1062</f>
        <v>561.99833333333333</v>
      </c>
      <c r="G13" s="26">
        <f>+'[3]Población Bogotá'!AJ1062</f>
        <v>500.89200000000005</v>
      </c>
      <c r="H13" s="28">
        <f t="shared" ref="H13" si="0">IF(OR(OR(G13=0,F13=0),G13=""),"",(G13/F13-1)*100)</f>
        <v>-10.873045293728623</v>
      </c>
      <c r="I13" s="27">
        <f>IF(OR(OR(G13=0,F13=0),F13=""),"",(F13/E13-1)*100)</f>
        <v>-2.7913831166697212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199.476</v>
      </c>
      <c r="D14" s="25">
        <f>D13-SUM(D15:D27)</f>
        <v>166.83066666666667</v>
      </c>
      <c r="E14" s="25">
        <f>E13-SUM(E15:E27)</f>
        <v>235.01299999999986</v>
      </c>
      <c r="F14" s="25">
        <f>F13-SUM(F15:F27)</f>
        <v>222.6036666666667</v>
      </c>
      <c r="G14" s="26">
        <f>G13-SUM(G15:G27)</f>
        <v>206.33166666666671</v>
      </c>
      <c r="H14" s="28">
        <f t="shared" ref="H14:H16" si="3">IF(OR(OR(G14=0,F14=0),G14=""),"",(G14/F14-1)*100)</f>
        <v>-7.3098526379469568</v>
      </c>
      <c r="I14" s="27">
        <f t="shared" ref="I14:I16" si="4">IF(OR(OR(G14=0,F14=0),F14=""),"",(F14/E14-1)*100)</f>
        <v>-5.2802752755520599</v>
      </c>
      <c r="J14" s="28">
        <f t="shared" ref="J14:J16" si="5">IF(G14=0,"",G14/$G$13*100)</f>
        <v>41.192845297322911</v>
      </c>
      <c r="K14" s="27">
        <f t="shared" ref="K14:K16" si="6">IF(F14=0,"",F14/$F$13*100)</f>
        <v>39.609310822392715</v>
      </c>
      <c r="L14" s="18"/>
    </row>
    <row r="15" spans="1:15">
      <c r="A15" s="16"/>
      <c r="B15" s="12" t="str">
        <f>+'[3]Población Bogotá'!AE1063</f>
        <v>Bogotá</v>
      </c>
      <c r="C15" s="99">
        <f>+'[3]Población Bogotá'!AF1063</f>
        <v>98.177333333333323</v>
      </c>
      <c r="D15" s="99">
        <f>+'[3]Población Bogotá'!AG1063</f>
        <v>78.625666666666675</v>
      </c>
      <c r="E15" s="99">
        <f>+'[3]Población Bogotá'!AH1063</f>
        <v>110.81033333333335</v>
      </c>
      <c r="F15" s="99">
        <f>+'[3]Población Bogotá'!AI1063</f>
        <v>110.99366666666667</v>
      </c>
      <c r="G15" s="99">
        <f>+'[3]Población Bogotá'!AJ1063</f>
        <v>81.986999999999995</v>
      </c>
      <c r="H15" s="48">
        <f t="shared" si="3"/>
        <v>-26.133623239764436</v>
      </c>
      <c r="I15" s="34">
        <f t="shared" si="4"/>
        <v>0.1654478673769777</v>
      </c>
      <c r="J15" s="48">
        <f t="shared" si="5"/>
        <v>16.368199132747176</v>
      </c>
      <c r="K15" s="34">
        <f t="shared" si="6"/>
        <v>19.749821322127289</v>
      </c>
      <c r="L15" s="18"/>
      <c r="N15" s="23" t="s">
        <v>2</v>
      </c>
      <c r="O15" s="32">
        <f>J15</f>
        <v>16.368199132747176</v>
      </c>
    </row>
    <row r="16" spans="1:15">
      <c r="A16" s="16"/>
      <c r="B16" s="11" t="str">
        <f>+'[3]Población Bogotá'!AE1064</f>
        <v>Medellín</v>
      </c>
      <c r="C16" s="53">
        <f>+'[3]Población Bogotá'!AF1064</f>
        <v>44.362666666666662</v>
      </c>
      <c r="D16" s="53">
        <f>+'[3]Población Bogotá'!AG1064</f>
        <v>50.55866666666666</v>
      </c>
      <c r="E16" s="53">
        <f>+'[3]Población Bogotá'!AH1064</f>
        <v>67.899000000000001</v>
      </c>
      <c r="F16" s="53">
        <f>+'[3]Población Bogotá'!AI1064</f>
        <v>59.135999999999996</v>
      </c>
      <c r="G16" s="54">
        <f>+'[3]Población Bogotá'!AJ1064</f>
        <v>50.351333333333336</v>
      </c>
      <c r="H16" s="28">
        <f t="shared" si="3"/>
        <v>-14.855023448773441</v>
      </c>
      <c r="I16" s="27">
        <f t="shared" si="4"/>
        <v>-12.905933813458237</v>
      </c>
      <c r="J16" s="28">
        <f t="shared" si="5"/>
        <v>10.052333304052237</v>
      </c>
      <c r="K16" s="27">
        <f t="shared" si="6"/>
        <v>10.52245113419672</v>
      </c>
      <c r="L16" s="18"/>
      <c r="N16" s="23" t="s">
        <v>12</v>
      </c>
      <c r="O16" s="32">
        <f>100-O15</f>
        <v>83.631800867252821</v>
      </c>
    </row>
    <row r="17" spans="1:14">
      <c r="A17" s="16"/>
      <c r="B17" s="11" t="str">
        <f>+'[3]Población Bogotá'!AE1065</f>
        <v>Cali</v>
      </c>
      <c r="C17" s="53">
        <f>+'[3]Población Bogotá'!AF1065</f>
        <v>31.966666666666669</v>
      </c>
      <c r="D17" s="53">
        <f>+'[3]Población Bogotá'!AG1065</f>
        <v>34.988666666666667</v>
      </c>
      <c r="E17" s="53">
        <f>+'[3]Población Bogotá'!AH1065</f>
        <v>46.822000000000003</v>
      </c>
      <c r="F17" s="53">
        <f>+'[3]Población Bogotá'!AI1065</f>
        <v>48.43866666666667</v>
      </c>
      <c r="G17" s="54">
        <f>+'[3]Población Bogotá'!AJ1065</f>
        <v>47.580333333333328</v>
      </c>
      <c r="H17" s="28">
        <f t="shared" ref="H17:H27" si="7">IF(OR(OR(G17=0,F17=0),G17=""),"",(G17/F17-1)*100)</f>
        <v>-1.7720003303146381</v>
      </c>
      <c r="I17" s="27">
        <f t="shared" ref="I17:I27" si="8">IF(OR(OR(G17=0,F17=0),F17=""),"",(F17/E17-1)*100)</f>
        <v>3.4527928466675295</v>
      </c>
      <c r="J17" s="28">
        <f t="shared" ref="J17:J27" si="9">IF(G17=0,"",G17/$G$13*100)</f>
        <v>9.4991202361653446</v>
      </c>
      <c r="K17" s="27">
        <f t="shared" ref="K17:K27" si="10">IF(F17=0,"",F17/$F$13*100)</f>
        <v>8.6190053944406717</v>
      </c>
      <c r="L17" s="18"/>
    </row>
    <row r="18" spans="1:14">
      <c r="A18" s="16"/>
      <c r="B18" s="11" t="str">
        <f>+'[3]Población Bogotá'!AE1066</f>
        <v>Barranquilla</v>
      </c>
      <c r="C18" s="53">
        <f>+'[3]Población Bogotá'!AF1066</f>
        <v>17.79</v>
      </c>
      <c r="D18" s="53">
        <f>+'[3]Población Bogotá'!AG1066</f>
        <v>16.628666666666664</v>
      </c>
      <c r="E18" s="53">
        <f>+'[3]Población Bogotá'!AH1066</f>
        <v>19.405999999999999</v>
      </c>
      <c r="F18" s="53">
        <f>+'[3]Población Bogotá'!AI1066</f>
        <v>20.445333333333334</v>
      </c>
      <c r="G18" s="54">
        <f>+'[3]Población Bogotá'!AJ1066</f>
        <v>20.289000000000001</v>
      </c>
      <c r="H18" s="28">
        <f t="shared" si="7"/>
        <v>-0.7646406677970452</v>
      </c>
      <c r="I18" s="27">
        <f t="shared" si="8"/>
        <v>5.3557319042220719</v>
      </c>
      <c r="J18" s="28">
        <f t="shared" si="9"/>
        <v>4.050573776382933</v>
      </c>
      <c r="K18" s="27">
        <f t="shared" si="10"/>
        <v>3.63797045661464</v>
      </c>
      <c r="L18" s="18"/>
    </row>
    <row r="19" spans="1:14">
      <c r="A19" s="16"/>
      <c r="B19" s="11" t="str">
        <f>+'[3]Población Bogotá'!AE1067</f>
        <v>Cúcuta</v>
      </c>
      <c r="C19" s="53">
        <f>+'[3]Población Bogotá'!AF1067</f>
        <v>7.9926666666666675</v>
      </c>
      <c r="D19" s="53">
        <f>+'[3]Población Bogotá'!AG1067</f>
        <v>8.7063333333333333</v>
      </c>
      <c r="E19" s="53">
        <f>+'[3]Población Bogotá'!AH1067</f>
        <v>10.991666666666667</v>
      </c>
      <c r="F19" s="53">
        <f>+'[3]Población Bogotá'!AI1067</f>
        <v>14.511333333333333</v>
      </c>
      <c r="G19" s="54">
        <f>+'[3]Población Bogotá'!AJ1067</f>
        <v>17.12</v>
      </c>
      <c r="H19" s="28">
        <f t="shared" si="7"/>
        <v>17.976753801626334</v>
      </c>
      <c r="I19" s="27">
        <f t="shared" si="8"/>
        <v>32.021228203184229</v>
      </c>
      <c r="J19" s="28">
        <f t="shared" si="9"/>
        <v>3.4179024620077785</v>
      </c>
      <c r="K19" s="27">
        <f t="shared" si="10"/>
        <v>2.5820954391916939</v>
      </c>
      <c r="L19" s="18"/>
    </row>
    <row r="20" spans="1:14">
      <c r="A20" s="16"/>
      <c r="B20" s="11" t="str">
        <f>+'[3]Población Bogotá'!AE1068</f>
        <v>Bucaramanga</v>
      </c>
      <c r="C20" s="53">
        <f>+'[3]Población Bogotá'!AF1068</f>
        <v>6.1126666666666667</v>
      </c>
      <c r="D20" s="53">
        <f>+'[3]Población Bogotá'!AG1068</f>
        <v>10.112333333333334</v>
      </c>
      <c r="E20" s="53">
        <f>+'[3]Población Bogotá'!AH1068</f>
        <v>12.870333333333333</v>
      </c>
      <c r="F20" s="53">
        <f>+'[3]Población Bogotá'!AI1068</f>
        <v>16.826333333333334</v>
      </c>
      <c r="G20" s="54">
        <f>+'[3]Población Bogotá'!AJ1068</f>
        <v>14.693666666666667</v>
      </c>
      <c r="H20" s="28">
        <f t="shared" si="7"/>
        <v>-12.674577547098798</v>
      </c>
      <c r="I20" s="27">
        <f t="shared" si="8"/>
        <v>30.737354639869487</v>
      </c>
      <c r="J20" s="28">
        <f t="shared" si="9"/>
        <v>2.9334999693879449</v>
      </c>
      <c r="K20" s="27">
        <f t="shared" si="10"/>
        <v>2.9940183689749973</v>
      </c>
      <c r="L20" s="18"/>
    </row>
    <row r="21" spans="1:14">
      <c r="A21" s="16"/>
      <c r="B21" s="11" t="str">
        <f>+'[3]Población Bogotá'!AE1069</f>
        <v>Pereira</v>
      </c>
      <c r="C21" s="53">
        <f>+'[3]Población Bogotá'!AF1069</f>
        <v>9.1679999999999993</v>
      </c>
      <c r="D21" s="53">
        <f>+'[3]Población Bogotá'!AG1069</f>
        <v>8.2329999999999988</v>
      </c>
      <c r="E21" s="53">
        <f>+'[3]Población Bogotá'!AH1069</f>
        <v>20.54</v>
      </c>
      <c r="F21" s="53">
        <f>+'[3]Población Bogotá'!AI1069</f>
        <v>17.163</v>
      </c>
      <c r="G21" s="54">
        <f>+'[3]Población Bogotá'!AJ1069</f>
        <v>14.558333333333335</v>
      </c>
      <c r="H21" s="28">
        <f t="shared" si="7"/>
        <v>-15.176057021888155</v>
      </c>
      <c r="I21" s="27">
        <f t="shared" si="8"/>
        <v>-16.441090555014604</v>
      </c>
      <c r="J21" s="28">
        <f t="shared" si="9"/>
        <v>2.9064815036641298</v>
      </c>
      <c r="K21" s="27">
        <f t="shared" si="10"/>
        <v>3.0539236474604015</v>
      </c>
      <c r="L21" s="18"/>
    </row>
    <row r="22" spans="1:14">
      <c r="A22" s="16"/>
      <c r="B22" s="11" t="str">
        <f>+'[3]Población Bogotá'!AE1070</f>
        <v>Ibagué</v>
      </c>
      <c r="C22" s="53">
        <f>+'[3]Población Bogotá'!AF1070</f>
        <v>8.113999999999999</v>
      </c>
      <c r="D22" s="53">
        <f>+'[3]Población Bogotá'!AG1070</f>
        <v>14.015666666666666</v>
      </c>
      <c r="E22" s="53">
        <f>+'[3]Población Bogotá'!AH1070</f>
        <v>10.701000000000001</v>
      </c>
      <c r="F22" s="53">
        <f>+'[3]Población Bogotá'!AI1070</f>
        <v>12.532333333333334</v>
      </c>
      <c r="G22" s="54">
        <f>+'[3]Población Bogotá'!AJ1070</f>
        <v>13.563000000000001</v>
      </c>
      <c r="H22" s="28">
        <f t="shared" si="7"/>
        <v>8.2240604303534859</v>
      </c>
      <c r="I22" s="27">
        <f t="shared" si="8"/>
        <v>17.113665389527455</v>
      </c>
      <c r="J22" s="28">
        <f t="shared" si="9"/>
        <v>2.7077693394983346</v>
      </c>
      <c r="K22" s="27">
        <f t="shared" si="10"/>
        <v>2.2299591635799634</v>
      </c>
      <c r="L22" s="18"/>
    </row>
    <row r="23" spans="1:14">
      <c r="A23" s="16"/>
      <c r="B23" s="11" t="str">
        <f>+'[3]Población Bogotá'!AE1071</f>
        <v>Cartagena</v>
      </c>
      <c r="C23" s="53">
        <f>+'[3]Población Bogotá'!AF1071</f>
        <v>13.298666666666668</v>
      </c>
      <c r="D23" s="53">
        <f>+'[3]Población Bogotá'!AG1071</f>
        <v>9.3043333333333322</v>
      </c>
      <c r="E23" s="53">
        <f>+'[3]Población Bogotá'!AH1071</f>
        <v>11.255666666666668</v>
      </c>
      <c r="F23" s="53">
        <f>+'[3]Población Bogotá'!AI1071</f>
        <v>8.1106666666666669</v>
      </c>
      <c r="G23" s="54">
        <f>+'[3]Población Bogotá'!AJ1071</f>
        <v>8.8706666666666667</v>
      </c>
      <c r="H23" s="28">
        <f t="shared" si="7"/>
        <v>9.3703764589840421</v>
      </c>
      <c r="I23" s="27">
        <f t="shared" si="8"/>
        <v>-27.941481327923722</v>
      </c>
      <c r="J23" s="28">
        <f t="shared" si="9"/>
        <v>1.7709739158674256</v>
      </c>
      <c r="K23" s="27">
        <f t="shared" si="10"/>
        <v>1.4431834020860086</v>
      </c>
      <c r="L23" s="18"/>
    </row>
    <row r="24" spans="1:14">
      <c r="A24" s="16"/>
      <c r="B24" s="11" t="str">
        <f>+'[3]Población Bogotá'!AE1072</f>
        <v>Villavicencio</v>
      </c>
      <c r="C24" s="53">
        <f>+'[3]Población Bogotá'!AF1072</f>
        <v>5.4766666666666666</v>
      </c>
      <c r="D24" s="53">
        <f>+'[3]Población Bogotá'!AG1072</f>
        <v>6.7446666666666673</v>
      </c>
      <c r="E24" s="53">
        <f>+'[3]Población Bogotá'!AH1072</f>
        <v>5.714666666666667</v>
      </c>
      <c r="F24" s="53">
        <f>+'[3]Población Bogotá'!AI1072</f>
        <v>8.559333333333333</v>
      </c>
      <c r="G24" s="54">
        <f>+'[3]Población Bogotá'!AJ1072</f>
        <v>7.6193333333333326</v>
      </c>
      <c r="H24" s="28">
        <f t="shared" si="7"/>
        <v>-10.982163719915883</v>
      </c>
      <c r="I24" s="27">
        <f t="shared" si="8"/>
        <v>49.778348110125982</v>
      </c>
      <c r="J24" s="28">
        <f t="shared" si="9"/>
        <v>1.5211529298398321</v>
      </c>
      <c r="K24" s="27">
        <f t="shared" si="10"/>
        <v>1.5230175652952707</v>
      </c>
      <c r="L24" s="18"/>
    </row>
    <row r="25" spans="1:14">
      <c r="A25" s="16"/>
      <c r="B25" s="11" t="str">
        <f>+'[3]Población Bogotá'!AE1073</f>
        <v>Pasto</v>
      </c>
      <c r="C25" s="53">
        <f>+'[3]Población Bogotá'!AF1073</f>
        <v>6.8609999999999998</v>
      </c>
      <c r="D25" s="53">
        <f>+'[3]Población Bogotá'!AG1073</f>
        <v>5.9913333333333334</v>
      </c>
      <c r="E25" s="53">
        <f>+'[3]Población Bogotá'!AH1073</f>
        <v>10.318999999999999</v>
      </c>
      <c r="F25" s="53">
        <f>+'[3]Población Bogotá'!AI1073</f>
        <v>8.5323333333333338</v>
      </c>
      <c r="G25" s="54">
        <f>+'[3]Población Bogotá'!AJ1073</f>
        <v>6.2570000000000006</v>
      </c>
      <c r="H25" s="28">
        <f t="shared" si="7"/>
        <v>-26.667187561042304</v>
      </c>
      <c r="I25" s="27">
        <f t="shared" si="8"/>
        <v>-17.314339244758848</v>
      </c>
      <c r="J25" s="28">
        <f t="shared" si="9"/>
        <v>1.2491714780830998</v>
      </c>
      <c r="K25" s="27">
        <f t="shared" si="10"/>
        <v>1.5182132805850552</v>
      </c>
      <c r="L25" s="18"/>
    </row>
    <row r="26" spans="1:14">
      <c r="A26" s="16"/>
      <c r="B26" s="11" t="str">
        <f>+'[3]Población Bogotá'!AE1074</f>
        <v>Manizales</v>
      </c>
      <c r="C26" s="53">
        <f>+'[3]Población Bogotá'!AF1074</f>
        <v>5.4596666666666671</v>
      </c>
      <c r="D26" s="53">
        <f>+'[3]Población Bogotá'!AG1074</f>
        <v>6.8476666666666661</v>
      </c>
      <c r="E26" s="53">
        <f>+'[3]Población Bogotá'!AH1074</f>
        <v>8.6649999999999991</v>
      </c>
      <c r="F26" s="53">
        <f>+'[3]Población Bogotá'!AI1074</f>
        <v>7.9253333333333336</v>
      </c>
      <c r="G26" s="54">
        <f>+'[3]Población Bogotá'!AJ1074</f>
        <v>6.230666666666667</v>
      </c>
      <c r="H26" s="28">
        <f t="shared" si="7"/>
        <v>-21.382907133243599</v>
      </c>
      <c r="I26" s="27">
        <f t="shared" si="8"/>
        <v>-8.5362569724946944</v>
      </c>
      <c r="J26" s="28">
        <f t="shared" si="9"/>
        <v>1.2439141904176281</v>
      </c>
      <c r="K26" s="27">
        <f t="shared" si="10"/>
        <v>1.4102058428405779</v>
      </c>
      <c r="L26" s="18"/>
    </row>
    <row r="27" spans="1:14">
      <c r="A27" s="16"/>
      <c r="B27" s="11" t="str">
        <f>+'[3]Población Bogotá'!AE1075</f>
        <v>Montería</v>
      </c>
      <c r="C27" s="53">
        <f>+'[3]Población Bogotá'!AF1075</f>
        <v>3.7729999999999997</v>
      </c>
      <c r="D27" s="53">
        <f>+'[3]Población Bogotá'!AG1075</f>
        <v>6.636333333333333</v>
      </c>
      <c r="E27" s="53">
        <f>+'[3]Población Bogotá'!AH1075</f>
        <v>7.1286666666666667</v>
      </c>
      <c r="F27" s="53">
        <f>+'[3]Población Bogotá'!AI1075</f>
        <v>6.2203333333333335</v>
      </c>
      <c r="G27" s="54">
        <f>+'[3]Población Bogotá'!AJ1075</f>
        <v>5.44</v>
      </c>
      <c r="H27" s="28">
        <f t="shared" si="7"/>
        <v>-12.54487969562188</v>
      </c>
      <c r="I27" s="27">
        <f t="shared" si="8"/>
        <v>-12.74198073506032</v>
      </c>
      <c r="J27" s="28">
        <f t="shared" si="9"/>
        <v>1.0860624645632191</v>
      </c>
      <c r="K27" s="27">
        <f t="shared" si="10"/>
        <v>1.1068241602139983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154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Bogotá'!AE1094</f>
        <v>Colombia</v>
      </c>
      <c r="C13" s="26">
        <f>+'[3]Población Bogotá'!AF1094</f>
        <v>121.387</v>
      </c>
      <c r="D13" s="26">
        <f>+'[3]Población Bogotá'!AG1094</f>
        <v>127.42033333333332</v>
      </c>
      <c r="E13" s="26">
        <f>+'[3]Población Bogotá'!AH1094</f>
        <v>155.02166666666668</v>
      </c>
      <c r="F13" s="26">
        <f>+'[3]Población Bogotá'!AI1094</f>
        <v>136.35199999999998</v>
      </c>
      <c r="G13" s="26">
        <f>+'[3]Población Bogotá'!AJ1094</f>
        <v>131.57666666666668</v>
      </c>
      <c r="H13" s="28">
        <f t="shared" ref="H13" si="0">IF(OR(OR(G13=0,F13=0),G13=""),"",(G13/F13-1)*100)</f>
        <v>-3.5022099663615469</v>
      </c>
      <c r="I13" s="27">
        <f>IF(OR(OR(G13=0,F13=0),F13=""),"",(F13/E13-1)*100)</f>
        <v>-12.043262769720386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64.586666666666673</v>
      </c>
      <c r="D14" s="25">
        <f>D13-SUM(D15:D27)</f>
        <v>54.798666666666648</v>
      </c>
      <c r="E14" s="25">
        <f>E13-SUM(E15:E27)</f>
        <v>59.400000000000006</v>
      </c>
      <c r="F14" s="25">
        <f>F13-SUM(F15:F27)</f>
        <v>55.236666666666636</v>
      </c>
      <c r="G14" s="26">
        <f>G13-SUM(G15:G27)</f>
        <v>51.366333333333344</v>
      </c>
      <c r="H14" s="28">
        <f t="shared" ref="H14:H16" si="3">IF(OR(OR(G14=0,F14=0),G14=""),"",(G14/F14-1)*100)</f>
        <v>-7.0068191418742876</v>
      </c>
      <c r="I14" s="27">
        <f t="shared" ref="I14:I16" si="4">IF(OR(OR(G14=0,F14=0),F14=""),"",(F14/E14-1)*100)</f>
        <v>-7.0089786756454053</v>
      </c>
      <c r="J14" s="28">
        <f t="shared" ref="J14:J16" si="5">IF(G14=0,"",G14/$G$13*100)</f>
        <v>39.039090010893524</v>
      </c>
      <c r="K14" s="27">
        <f t="shared" ref="K14:K16" si="6">IF(F14=0,"",F14/$F$13*100)</f>
        <v>40.510345771728062</v>
      </c>
      <c r="L14" s="18"/>
    </row>
    <row r="15" spans="1:15">
      <c r="A15" s="16"/>
      <c r="B15" s="12" t="str">
        <f>+'[3]Población Bogotá'!AE1095</f>
        <v>Bogotá</v>
      </c>
      <c r="C15" s="99">
        <f>+'[3]Población Bogotá'!AF1095</f>
        <v>16.745666666666665</v>
      </c>
      <c r="D15" s="99">
        <f>+'[3]Población Bogotá'!AG1095</f>
        <v>27.378333333333334</v>
      </c>
      <c r="E15" s="99">
        <f>+'[3]Población Bogotá'!AH1095</f>
        <v>37.508000000000003</v>
      </c>
      <c r="F15" s="99">
        <f>+'[3]Población Bogotá'!AI1095</f>
        <v>28.369666666666671</v>
      </c>
      <c r="G15" s="99">
        <f>+'[3]Población Bogotá'!AJ1095</f>
        <v>26.786666666666665</v>
      </c>
      <c r="H15" s="48">
        <f t="shared" si="3"/>
        <v>-5.579903417969911</v>
      </c>
      <c r="I15" s="34">
        <f t="shared" si="4"/>
        <v>-24.363691301411251</v>
      </c>
      <c r="J15" s="48">
        <f t="shared" si="5"/>
        <v>20.358219542472067</v>
      </c>
      <c r="K15" s="34">
        <f t="shared" si="6"/>
        <v>20.806197684424632</v>
      </c>
      <c r="L15" s="18"/>
      <c r="N15" s="23" t="s">
        <v>2</v>
      </c>
      <c r="O15" s="32">
        <f>J15</f>
        <v>20.358219542472067</v>
      </c>
    </row>
    <row r="16" spans="1:15">
      <c r="A16" s="16"/>
      <c r="B16" s="11" t="str">
        <f>+'[3]Población Bogotá'!AE1096</f>
        <v>Medellín</v>
      </c>
      <c r="C16" s="53">
        <f>+'[3]Población Bogotá'!AF1096</f>
        <v>8.94</v>
      </c>
      <c r="D16" s="53">
        <f>+'[3]Población Bogotá'!AG1096</f>
        <v>11.791333333333334</v>
      </c>
      <c r="E16" s="53">
        <f>+'[3]Población Bogotá'!AH1096</f>
        <v>17.206999999999997</v>
      </c>
      <c r="F16" s="53">
        <f>+'[3]Población Bogotá'!AI1096</f>
        <v>11.289000000000001</v>
      </c>
      <c r="G16" s="54">
        <f>+'[3]Población Bogotá'!AJ1096</f>
        <v>12.133333333333333</v>
      </c>
      <c r="H16" s="28">
        <f t="shared" si="3"/>
        <v>7.4792570939262282</v>
      </c>
      <c r="I16" s="27">
        <f t="shared" si="4"/>
        <v>-34.392979601325024</v>
      </c>
      <c r="J16" s="28">
        <f t="shared" si="5"/>
        <v>9.2214931725483229</v>
      </c>
      <c r="K16" s="27">
        <f t="shared" si="6"/>
        <v>8.2793065008214057</v>
      </c>
      <c r="L16" s="18"/>
      <c r="N16" s="23" t="s">
        <v>12</v>
      </c>
      <c r="O16" s="32">
        <f>100-O15</f>
        <v>79.641780457527929</v>
      </c>
    </row>
    <row r="17" spans="1:14">
      <c r="A17" s="16"/>
      <c r="B17" s="11" t="str">
        <f>+'[3]Población Bogotá'!AE1097</f>
        <v>Cali</v>
      </c>
      <c r="C17" s="53">
        <f>+'[3]Población Bogotá'!AF1097</f>
        <v>8.3123333333333331</v>
      </c>
      <c r="D17" s="53">
        <f>+'[3]Población Bogotá'!AG1097</f>
        <v>8.0399999999999991</v>
      </c>
      <c r="E17" s="53">
        <f>+'[3]Población Bogotá'!AH1097</f>
        <v>8.8066666666666666</v>
      </c>
      <c r="F17" s="53">
        <f>+'[3]Población Bogotá'!AI1097</f>
        <v>7.1150000000000002</v>
      </c>
      <c r="G17" s="54">
        <f>+'[3]Población Bogotá'!AJ1097</f>
        <v>11.625666666666667</v>
      </c>
      <c r="H17" s="28">
        <f t="shared" ref="H17:H27" si="7">IF(OR(OR(G17=0,F17=0),G17=""),"",(G17/F17-1)*100)</f>
        <v>63.396579995315072</v>
      </c>
      <c r="I17" s="27">
        <f t="shared" ref="I17:I27" si="8">IF(OR(OR(G17=0,F17=0),F17=""),"",(F17/E17-1)*100)</f>
        <v>-19.208932626797882</v>
      </c>
      <c r="J17" s="28">
        <f t="shared" ref="J17:J27" si="9">IF(G17=0,"",G17/$G$13*100)</f>
        <v>8.8356598181035135</v>
      </c>
      <c r="K17" s="27">
        <f t="shared" ref="K17:K27" si="10">IF(F17=0,"",F17/$F$13*100)</f>
        <v>5.2181119455526881</v>
      </c>
      <c r="L17" s="18"/>
    </row>
    <row r="18" spans="1:14">
      <c r="A18" s="16"/>
      <c r="B18" s="11" t="str">
        <f>+'[3]Población Bogotá'!AE1098</f>
        <v>Barranquilla</v>
      </c>
      <c r="C18" s="53">
        <f>+'[3]Población Bogotá'!AF1098</f>
        <v>5.34</v>
      </c>
      <c r="D18" s="53">
        <f>+'[3]Población Bogotá'!AG1098</f>
        <v>6.9916666666666663</v>
      </c>
      <c r="E18" s="53">
        <f>+'[3]Población Bogotá'!AH1098</f>
        <v>8.7983333333333338</v>
      </c>
      <c r="F18" s="53">
        <f>+'[3]Población Bogotá'!AI1098</f>
        <v>5.9579999999999993</v>
      </c>
      <c r="G18" s="54">
        <f>+'[3]Población Bogotá'!AJ1098</f>
        <v>5.719666666666666</v>
      </c>
      <c r="H18" s="28">
        <f t="shared" si="7"/>
        <v>-4.0002237887434289</v>
      </c>
      <c r="I18" s="27">
        <f t="shared" si="8"/>
        <v>-32.282629285849609</v>
      </c>
      <c r="J18" s="28">
        <f t="shared" si="9"/>
        <v>4.3470220150482595</v>
      </c>
      <c r="K18" s="27">
        <f t="shared" si="10"/>
        <v>4.369572870218259</v>
      </c>
      <c r="L18" s="18"/>
    </row>
    <row r="19" spans="1:14">
      <c r="A19" s="16"/>
      <c r="B19" s="11" t="str">
        <f>+'[3]Población Bogotá'!AE1099</f>
        <v>Bucaramanga</v>
      </c>
      <c r="C19" s="53">
        <f>+'[3]Población Bogotá'!AF1099</f>
        <v>2.3180000000000001</v>
      </c>
      <c r="D19" s="53">
        <f>+'[3]Población Bogotá'!AG1099</f>
        <v>2.4656666666666669</v>
      </c>
      <c r="E19" s="53">
        <f>+'[3]Población Bogotá'!AH1099</f>
        <v>3.2713333333333332</v>
      </c>
      <c r="F19" s="53">
        <f>+'[3]Población Bogotá'!AI1099</f>
        <v>3.7316666666666669</v>
      </c>
      <c r="G19" s="54">
        <f>+'[3]Población Bogotá'!AJ1099</f>
        <v>4.113666666666667</v>
      </c>
      <c r="H19" s="28">
        <f t="shared" si="7"/>
        <v>10.236712818222426</v>
      </c>
      <c r="I19" s="27">
        <f t="shared" si="8"/>
        <v>14.071734257183621</v>
      </c>
      <c r="J19" s="28">
        <f t="shared" si="9"/>
        <v>3.1264408583082104</v>
      </c>
      <c r="K19" s="27">
        <f t="shared" si="10"/>
        <v>2.736789094891654</v>
      </c>
      <c r="L19" s="18"/>
    </row>
    <row r="20" spans="1:14">
      <c r="A20" s="16"/>
      <c r="B20" s="11" t="str">
        <f>+'[3]Población Bogotá'!AE1100</f>
        <v>Pereira</v>
      </c>
      <c r="C20" s="53">
        <f>+'[3]Población Bogotá'!AF1100</f>
        <v>1.7889999999999999</v>
      </c>
      <c r="D20" s="53">
        <f>+'[3]Población Bogotá'!AG1100</f>
        <v>1.9496666666666667</v>
      </c>
      <c r="E20" s="53">
        <f>+'[3]Población Bogotá'!AH1100</f>
        <v>3.4633333333333329</v>
      </c>
      <c r="F20" s="53">
        <f>+'[3]Población Bogotá'!AI1100</f>
        <v>4.062333333333334</v>
      </c>
      <c r="G20" s="54">
        <f>+'[3]Población Bogotá'!AJ1100</f>
        <v>3.7393333333333332</v>
      </c>
      <c r="H20" s="28">
        <f t="shared" si="7"/>
        <v>-7.9510954295560987</v>
      </c>
      <c r="I20" s="27">
        <f t="shared" si="8"/>
        <v>17.295476419634291</v>
      </c>
      <c r="J20" s="28">
        <f t="shared" si="9"/>
        <v>2.8419425936716229</v>
      </c>
      <c r="K20" s="27">
        <f t="shared" si="10"/>
        <v>2.9792986779316291</v>
      </c>
      <c r="L20" s="18"/>
    </row>
    <row r="21" spans="1:14">
      <c r="A21" s="16"/>
      <c r="B21" s="11" t="str">
        <f>+'[3]Población Bogotá'!AE1101</f>
        <v>Ibagué</v>
      </c>
      <c r="C21" s="53">
        <f>+'[3]Población Bogotá'!AF1101</f>
        <v>2.3443333333333336</v>
      </c>
      <c r="D21" s="53">
        <f>+'[3]Población Bogotá'!AG1101</f>
        <v>2.7366666666666668</v>
      </c>
      <c r="E21" s="53">
        <f>+'[3]Población Bogotá'!AH1101</f>
        <v>2.9713333333333334</v>
      </c>
      <c r="F21" s="53">
        <f>+'[3]Población Bogotá'!AI1101</f>
        <v>3.4986666666666668</v>
      </c>
      <c r="G21" s="54">
        <f>+'[3]Población Bogotá'!AJ1101</f>
        <v>3.4126666666666665</v>
      </c>
      <c r="H21" s="28">
        <f t="shared" si="7"/>
        <v>-2.45807926829269</v>
      </c>
      <c r="I21" s="27">
        <f t="shared" si="8"/>
        <v>17.747363697554409</v>
      </c>
      <c r="J21" s="28">
        <f t="shared" si="9"/>
        <v>2.5936716236414763</v>
      </c>
      <c r="K21" s="27">
        <f t="shared" si="10"/>
        <v>2.5659078463584453</v>
      </c>
      <c r="L21" s="18"/>
    </row>
    <row r="22" spans="1:14">
      <c r="A22" s="16"/>
      <c r="B22" s="11" t="str">
        <f>+'[3]Población Bogotá'!AE1102</f>
        <v>Cúcuta</v>
      </c>
      <c r="C22" s="53">
        <f>+'[3]Población Bogotá'!AF1102</f>
        <v>1.3536666666666666</v>
      </c>
      <c r="D22" s="53">
        <f>+'[3]Población Bogotá'!AG1102</f>
        <v>1.4636666666666667</v>
      </c>
      <c r="E22" s="53">
        <f>+'[3]Población Bogotá'!AH1102</f>
        <v>1.8780000000000001</v>
      </c>
      <c r="F22" s="53">
        <f>+'[3]Población Bogotá'!AI1102</f>
        <v>4.1333333333333337</v>
      </c>
      <c r="G22" s="54">
        <f>+'[3]Población Bogotá'!AJ1102</f>
        <v>3.0623333333333336</v>
      </c>
      <c r="H22" s="28">
        <f t="shared" si="7"/>
        <v>-25.911290322580648</v>
      </c>
      <c r="I22" s="27">
        <f t="shared" si="8"/>
        <v>120.09229676961306</v>
      </c>
      <c r="J22" s="28">
        <f t="shared" si="9"/>
        <v>2.3274136751703698</v>
      </c>
      <c r="K22" s="27">
        <f t="shared" si="10"/>
        <v>3.0313697879996879</v>
      </c>
      <c r="L22" s="18"/>
    </row>
    <row r="23" spans="1:14">
      <c r="A23" s="16"/>
      <c r="B23" s="11" t="str">
        <f>+'[3]Población Bogotá'!AE1103</f>
        <v>Cartagena</v>
      </c>
      <c r="C23" s="53">
        <f>+'[3]Población Bogotá'!AF1103</f>
        <v>3.2029999999999998</v>
      </c>
      <c r="D23" s="53">
        <f>+'[3]Población Bogotá'!AG1103</f>
        <v>2.0103333333333331</v>
      </c>
      <c r="E23" s="53">
        <f>+'[3]Población Bogotá'!AH1103</f>
        <v>2.3003333333333336</v>
      </c>
      <c r="F23" s="53">
        <f>+'[3]Población Bogotá'!AI1103</f>
        <v>3.0593333333333335</v>
      </c>
      <c r="G23" s="54">
        <f>+'[3]Población Bogotá'!AJ1103</f>
        <v>2.9233333333333333</v>
      </c>
      <c r="H23" s="28">
        <f t="shared" si="7"/>
        <v>-4.4454129439965184</v>
      </c>
      <c r="I23" s="27">
        <f t="shared" si="8"/>
        <v>32.99521808433559</v>
      </c>
      <c r="J23" s="28">
        <f t="shared" si="9"/>
        <v>2.2217718440452967</v>
      </c>
      <c r="K23" s="27">
        <f t="shared" si="10"/>
        <v>2.2437025737307366</v>
      </c>
      <c r="L23" s="18"/>
    </row>
    <row r="24" spans="1:14">
      <c r="A24" s="16"/>
      <c r="B24" s="11" t="str">
        <f>+'[3]Población Bogotá'!AE1104</f>
        <v>Pasto</v>
      </c>
      <c r="C24" s="53">
        <f>+'[3]Población Bogotá'!AF1104</f>
        <v>2.1076666666666668</v>
      </c>
      <c r="D24" s="53">
        <f>+'[3]Población Bogotá'!AG1104</f>
        <v>2.448</v>
      </c>
      <c r="E24" s="53">
        <f>+'[3]Población Bogotá'!AH1104</f>
        <v>3.1316666666666664</v>
      </c>
      <c r="F24" s="53">
        <f>+'[3]Población Bogotá'!AI1104</f>
        <v>1.6926666666666665</v>
      </c>
      <c r="G24" s="54">
        <f>+'[3]Población Bogotá'!AJ1104</f>
        <v>2.1883333333333335</v>
      </c>
      <c r="H24" s="28">
        <f t="shared" si="7"/>
        <v>29.283182355257999</v>
      </c>
      <c r="I24" s="27">
        <f t="shared" si="8"/>
        <v>-45.949973390101121</v>
      </c>
      <c r="J24" s="28">
        <f t="shared" si="9"/>
        <v>1.6631621614774654</v>
      </c>
      <c r="K24" s="27">
        <f t="shared" si="10"/>
        <v>1.2413948212469688</v>
      </c>
      <c r="L24" s="18"/>
    </row>
    <row r="25" spans="1:14">
      <c r="A25" s="16"/>
      <c r="B25" s="11" t="str">
        <f>+'[3]Población Bogotá'!AE1105</f>
        <v>Manizales</v>
      </c>
      <c r="C25" s="53">
        <f>+'[3]Población Bogotá'!AF1105</f>
        <v>1.1976666666666664</v>
      </c>
      <c r="D25" s="53">
        <f>+'[3]Población Bogotá'!AG1105</f>
        <v>2.3923333333333332</v>
      </c>
      <c r="E25" s="53">
        <f>+'[3]Población Bogotá'!AH1105</f>
        <v>2.9123333333333332</v>
      </c>
      <c r="F25" s="53">
        <f>+'[3]Población Bogotá'!AI1105</f>
        <v>3.734</v>
      </c>
      <c r="G25" s="54">
        <f>+'[3]Población Bogotá'!AJ1105</f>
        <v>1.8856666666666666</v>
      </c>
      <c r="H25" s="28">
        <f t="shared" si="7"/>
        <v>-49.500089269773248</v>
      </c>
      <c r="I25" s="27">
        <f t="shared" si="8"/>
        <v>28.21334554194803</v>
      </c>
      <c r="J25" s="28">
        <f t="shared" si="9"/>
        <v>1.4331315076127984</v>
      </c>
      <c r="K25" s="27">
        <f t="shared" si="10"/>
        <v>2.7385003520300404</v>
      </c>
      <c r="L25" s="18"/>
    </row>
    <row r="26" spans="1:14">
      <c r="A26" s="16"/>
      <c r="B26" s="11" t="str">
        <f>+'[3]Población Bogotá'!AE1106</f>
        <v>Villavicencio</v>
      </c>
      <c r="C26" s="53">
        <f>+'[3]Población Bogotá'!AF1106</f>
        <v>1.2126666666666666</v>
      </c>
      <c r="D26" s="53">
        <f>+'[3]Población Bogotá'!AG1106</f>
        <v>1.4633333333333336</v>
      </c>
      <c r="E26" s="53">
        <f>+'[3]Población Bogotá'!AH1106</f>
        <v>1.9020000000000001</v>
      </c>
      <c r="F26" s="53">
        <f>+'[3]Población Bogotá'!AI1106</f>
        <v>2.4096666666666668</v>
      </c>
      <c r="G26" s="54">
        <f>+'[3]Población Bogotá'!AJ1106</f>
        <v>1.7710000000000001</v>
      </c>
      <c r="H26" s="28">
        <f t="shared" si="7"/>
        <v>-26.504357449163095</v>
      </c>
      <c r="I26" s="27">
        <f t="shared" si="8"/>
        <v>26.691202243252722</v>
      </c>
      <c r="J26" s="28">
        <f t="shared" si="9"/>
        <v>1.3459833303777264</v>
      </c>
      <c r="K26" s="27">
        <f t="shared" si="10"/>
        <v>1.7672396933427215</v>
      </c>
      <c r="L26" s="18"/>
    </row>
    <row r="27" spans="1:14">
      <c r="A27" s="16"/>
      <c r="B27" s="11" t="str">
        <f>+'[3]Población Bogotá'!AE1107</f>
        <v>Montería</v>
      </c>
      <c r="C27" s="53">
        <f>+'[3]Población Bogotá'!AF1107</f>
        <v>1.936333333333333</v>
      </c>
      <c r="D27" s="53">
        <f>+'[3]Población Bogotá'!AG1107</f>
        <v>1.4906666666666666</v>
      </c>
      <c r="E27" s="53">
        <f>+'[3]Población Bogotá'!AH1107</f>
        <v>1.4713333333333332</v>
      </c>
      <c r="F27" s="53">
        <f>+'[3]Población Bogotá'!AI1107</f>
        <v>2.0619999999999998</v>
      </c>
      <c r="G27" s="54">
        <f>+'[3]Población Bogotá'!AJ1107</f>
        <v>0.84866666666666657</v>
      </c>
      <c r="H27" s="28">
        <f t="shared" si="7"/>
        <v>-58.84254768832848</v>
      </c>
      <c r="I27" s="27">
        <f t="shared" si="8"/>
        <v>40.144993203443605</v>
      </c>
      <c r="J27" s="28">
        <f t="shared" si="9"/>
        <v>0.64499784662934134</v>
      </c>
      <c r="K27" s="27">
        <f t="shared" si="10"/>
        <v>1.5122623797230699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155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Bogotá'!AE1126</f>
        <v>Colombia</v>
      </c>
      <c r="C13" s="26">
        <f>+'[3]Población Bogotá'!AF1126</f>
        <v>27.736000000000001</v>
      </c>
      <c r="D13" s="26">
        <f>+'[3]Población Bogotá'!AG1126</f>
        <v>20.690333333333331</v>
      </c>
      <c r="E13" s="26">
        <f>+'[3]Población Bogotá'!AH1126</f>
        <v>28.401666666666667</v>
      </c>
      <c r="F13" s="26">
        <f>+'[3]Población Bogotá'!AI1126</f>
        <v>20.268666666666665</v>
      </c>
      <c r="G13" s="26">
        <f>+'[3]Población Bogotá'!AJ1126</f>
        <v>27.165333333333336</v>
      </c>
      <c r="H13" s="28">
        <f t="shared" ref="H13" si="0">IF(OR(OR(G13=0,F13=0),G13=""),"",(G13/F13-1)*100)</f>
        <v>34.026247409795118</v>
      </c>
      <c r="I13" s="27">
        <f>IF(OR(OR(G13=0,F13=0),F13=""),"",(F13/E13-1)*100)</f>
        <v>-28.635643448154458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3.6413333333333284</v>
      </c>
      <c r="D14" s="25">
        <f>D13-SUM(D15:D27)</f>
        <v>7.1793333333333305</v>
      </c>
      <c r="E14" s="25">
        <f>E13-SUM(E15:E27)</f>
        <v>5.680333333333337</v>
      </c>
      <c r="F14" s="25">
        <f>F13-SUM(F15:F27)</f>
        <v>8.4386666666666628</v>
      </c>
      <c r="G14" s="26">
        <f>G13-SUM(G15:G27)</f>
        <v>5.6390000000000029</v>
      </c>
      <c r="H14" s="28">
        <f t="shared" ref="H14:H16" si="3">IF(OR(OR(G14=0,F14=0),G14=""),"",(G14/F14-1)*100)</f>
        <v>-33.176647179649166</v>
      </c>
      <c r="I14" s="27">
        <f t="shared" ref="I14:I16" si="4">IF(OR(OR(G14=0,F14=0),F14=""),"",(F14/E14-1)*100)</f>
        <v>48.559356845255387</v>
      </c>
      <c r="J14" s="28">
        <f t="shared" ref="J14:J16" si="5">IF(G14=0,"",G14/$G$13*100)</f>
        <v>20.758074015902629</v>
      </c>
      <c r="K14" s="27">
        <f t="shared" ref="K14:K16" si="6">IF(F14=0,"",F14/$F$13*100)</f>
        <v>41.634049271453463</v>
      </c>
      <c r="L14" s="18"/>
    </row>
    <row r="15" spans="1:15">
      <c r="A15" s="16"/>
      <c r="B15" s="12" t="str">
        <f>+'[3]Población Bogotá'!AE1127</f>
        <v>Bogotá</v>
      </c>
      <c r="C15" s="99">
        <f>+'[3]Población Bogotá'!AF1127</f>
        <v>16.503666666666668</v>
      </c>
      <c r="D15" s="99">
        <f>+'[3]Población Bogotá'!AG1127</f>
        <v>7.2610000000000001</v>
      </c>
      <c r="E15" s="99">
        <f>+'[3]Población Bogotá'!AH1127</f>
        <v>14.713666666666668</v>
      </c>
      <c r="F15" s="99">
        <f>+'[3]Población Bogotá'!AI1127</f>
        <v>3.5856666666666666</v>
      </c>
      <c r="G15" s="99">
        <f>+'[3]Población Bogotá'!AJ1127</f>
        <v>9.6489999999999991</v>
      </c>
      <c r="H15" s="48">
        <f t="shared" si="3"/>
        <v>169.09919122431901</v>
      </c>
      <c r="I15" s="34">
        <f t="shared" si="4"/>
        <v>-75.630366326091391</v>
      </c>
      <c r="J15" s="48">
        <f t="shared" si="5"/>
        <v>35.519534701089619</v>
      </c>
      <c r="K15" s="34">
        <f t="shared" si="6"/>
        <v>17.690688418906031</v>
      </c>
      <c r="L15" s="18"/>
      <c r="N15" s="23" t="s">
        <v>2</v>
      </c>
      <c r="O15" s="32">
        <f>J15</f>
        <v>35.519534701089619</v>
      </c>
    </row>
    <row r="16" spans="1:15">
      <c r="A16" s="16"/>
      <c r="B16" s="11" t="str">
        <f>+'[3]Población Bogotá'!AE1128</f>
        <v>Cali</v>
      </c>
      <c r="C16" s="53">
        <f>+'[3]Población Bogotá'!AF1128</f>
        <v>1.6539999999999999</v>
      </c>
      <c r="D16" s="53">
        <f>+'[3]Población Bogotá'!AG1128</f>
        <v>1.4890000000000001</v>
      </c>
      <c r="E16" s="53">
        <f>+'[3]Población Bogotá'!AH1128</f>
        <v>1.3049999999999999</v>
      </c>
      <c r="F16" s="53">
        <f>+'[3]Población Bogotá'!AI1128</f>
        <v>0.8623333333333334</v>
      </c>
      <c r="G16" s="54">
        <f>+'[3]Población Bogotá'!AJ1128</f>
        <v>3.9726666666666666</v>
      </c>
      <c r="H16" s="28">
        <f t="shared" si="3"/>
        <v>360.68805566293003</v>
      </c>
      <c r="I16" s="27">
        <f t="shared" si="4"/>
        <v>-33.920817369093228</v>
      </c>
      <c r="J16" s="28">
        <f t="shared" si="5"/>
        <v>14.624030627270049</v>
      </c>
      <c r="K16" s="27">
        <f t="shared" si="6"/>
        <v>4.2545143571358102</v>
      </c>
      <c r="L16" s="18"/>
      <c r="N16" s="23" t="s">
        <v>12</v>
      </c>
      <c r="O16" s="32">
        <f>100-O15</f>
        <v>64.480465298910389</v>
      </c>
    </row>
    <row r="17" spans="1:14">
      <c r="A17" s="16"/>
      <c r="B17" s="11" t="str">
        <f>+'[3]Población Bogotá'!AE1129</f>
        <v>Medellín</v>
      </c>
      <c r="C17" s="53">
        <f>+'[3]Población Bogotá'!AF1129</f>
        <v>1.4509999999999998</v>
      </c>
      <c r="D17" s="53">
        <f>+'[3]Población Bogotá'!AG1129</f>
        <v>1.6536666666666668</v>
      </c>
      <c r="E17" s="53">
        <f>+'[3]Población Bogotá'!AH1129</f>
        <v>1.6663333333333332</v>
      </c>
      <c r="F17" s="53">
        <f>+'[3]Población Bogotá'!AI1129</f>
        <v>2.3866666666666667</v>
      </c>
      <c r="G17" s="54">
        <f>+'[3]Población Bogotá'!AJ1129</f>
        <v>2.8029999999999995</v>
      </c>
      <c r="H17" s="28">
        <f t="shared" ref="H17:H27" si="7">IF(OR(OR(G17=0,F17=0),G17=""),"",(G17/F17-1)*100)</f>
        <v>17.444134078212258</v>
      </c>
      <c r="I17" s="27">
        <f t="shared" ref="I17:I27" si="8">IF(OR(OR(G17=0,F17=0),F17=""),"",(F17/E17-1)*100)</f>
        <v>43.228645729145839</v>
      </c>
      <c r="J17" s="28">
        <f t="shared" ref="J17:J27" si="9">IF(G17=0,"",G17/$G$13*100)</f>
        <v>10.318297830568369</v>
      </c>
      <c r="K17" s="27">
        <f t="shared" ref="K17:K27" si="10">IF(F17=0,"",F17/$F$13*100)</f>
        <v>11.775153767720292</v>
      </c>
      <c r="L17" s="18"/>
    </row>
    <row r="18" spans="1:14">
      <c r="A18" s="16"/>
      <c r="B18" s="11" t="str">
        <f>+'[3]Población Bogotá'!AE1130</f>
        <v>Barranquilla</v>
      </c>
      <c r="C18" s="53">
        <f>+'[3]Población Bogotá'!AF1130</f>
        <v>1.163</v>
      </c>
      <c r="D18" s="53">
        <f>+'[3]Población Bogotá'!AG1130</f>
        <v>0.44866666666666671</v>
      </c>
      <c r="E18" s="53">
        <f>+'[3]Población Bogotá'!AH1130</f>
        <v>0.58666666666666656</v>
      </c>
      <c r="F18" s="53">
        <f>+'[3]Población Bogotá'!AI1130</f>
        <v>0.96866666666666656</v>
      </c>
      <c r="G18" s="54">
        <f>+'[3]Población Bogotá'!AJ1130</f>
        <v>1.4580000000000002</v>
      </c>
      <c r="H18" s="28">
        <f t="shared" si="7"/>
        <v>50.516173434273945</v>
      </c>
      <c r="I18" s="27">
        <f t="shared" si="8"/>
        <v>65.113636363636388</v>
      </c>
      <c r="J18" s="28">
        <f t="shared" si="9"/>
        <v>5.3671345832924313</v>
      </c>
      <c r="K18" s="27">
        <f t="shared" si="10"/>
        <v>4.7791336381278162</v>
      </c>
      <c r="L18" s="18"/>
    </row>
    <row r="19" spans="1:14">
      <c r="A19" s="16"/>
      <c r="B19" s="11" t="str">
        <f>+'[3]Población Bogotá'!AE1131</f>
        <v>Ibagué</v>
      </c>
      <c r="C19" s="53">
        <f>+'[3]Población Bogotá'!AF1131</f>
        <v>0.39566666666666667</v>
      </c>
      <c r="D19" s="53">
        <f>+'[3]Población Bogotá'!AG1131</f>
        <v>0.81300000000000006</v>
      </c>
      <c r="E19" s="53">
        <f>+'[3]Población Bogotá'!AH1131</f>
        <v>0.22033333333333335</v>
      </c>
      <c r="F19" s="53">
        <f>+'[3]Población Bogotá'!AI1131</f>
        <v>0.89933333333333332</v>
      </c>
      <c r="G19" s="54">
        <f>+'[3]Población Bogotá'!AJ1131</f>
        <v>0.71766666666666667</v>
      </c>
      <c r="H19" s="28">
        <f t="shared" si="7"/>
        <v>-20.200148257968863</v>
      </c>
      <c r="I19" s="27">
        <f t="shared" si="8"/>
        <v>308.16944024205748</v>
      </c>
      <c r="J19" s="28">
        <f t="shared" si="9"/>
        <v>2.6418474526357119</v>
      </c>
      <c r="K19" s="27">
        <f t="shared" si="10"/>
        <v>4.4370621320264449</v>
      </c>
      <c r="L19" s="18"/>
    </row>
    <row r="20" spans="1:14">
      <c r="A20" s="16"/>
      <c r="B20" s="11" t="str">
        <f>+'[3]Población Bogotá'!AE1132</f>
        <v>Bucaramanga</v>
      </c>
      <c r="C20" s="53">
        <f>+'[3]Población Bogotá'!AF1132</f>
        <v>0.95366666666666677</v>
      </c>
      <c r="D20" s="53">
        <f>+'[3]Población Bogotá'!AG1132</f>
        <v>0.34200000000000003</v>
      </c>
      <c r="E20" s="53">
        <f>+'[3]Población Bogotá'!AH1132</f>
        <v>1.0103333333333333</v>
      </c>
      <c r="F20" s="53">
        <f>+'[3]Población Bogotá'!AI1132</f>
        <v>0.40566666666666662</v>
      </c>
      <c r="G20" s="54">
        <f>+'[3]Población Bogotá'!AJ1132</f>
        <v>0.624</v>
      </c>
      <c r="H20" s="28">
        <f t="shared" si="7"/>
        <v>53.820870994248168</v>
      </c>
      <c r="I20" s="27">
        <f t="shared" si="8"/>
        <v>-59.84823490597163</v>
      </c>
      <c r="J20" s="28">
        <f t="shared" si="9"/>
        <v>2.2970452537547854</v>
      </c>
      <c r="K20" s="27">
        <f t="shared" si="10"/>
        <v>2.0014472256027362</v>
      </c>
      <c r="L20" s="18"/>
    </row>
    <row r="21" spans="1:14">
      <c r="A21" s="16"/>
      <c r="B21" s="11" t="str">
        <f>+'[3]Población Bogotá'!AE1133</f>
        <v>Cúcuta</v>
      </c>
      <c r="C21" s="53">
        <f>+'[3]Población Bogotá'!AF1133</f>
        <v>9.799999999999999E-2</v>
      </c>
      <c r="D21" s="53">
        <f>+'[3]Población Bogotá'!AG1133</f>
        <v>0.19699999999999998</v>
      </c>
      <c r="E21" s="53">
        <f>+'[3]Población Bogotá'!AH1133</f>
        <v>0.46433333333333332</v>
      </c>
      <c r="F21" s="53">
        <f>+'[3]Población Bogotá'!AI1133</f>
        <v>0.11533333333333333</v>
      </c>
      <c r="G21" s="54">
        <f>+'[3]Población Bogotá'!AJ1133</f>
        <v>0.55833333333333335</v>
      </c>
      <c r="H21" s="28">
        <f t="shared" si="7"/>
        <v>384.10404624277464</v>
      </c>
      <c r="I21" s="27">
        <f t="shared" si="8"/>
        <v>-75.161521895190234</v>
      </c>
      <c r="J21" s="28">
        <f t="shared" si="9"/>
        <v>2.0553155983115734</v>
      </c>
      <c r="K21" s="27">
        <f t="shared" si="10"/>
        <v>0.56902279380324317</v>
      </c>
      <c r="L21" s="18"/>
    </row>
    <row r="22" spans="1:14">
      <c r="A22" s="16"/>
      <c r="B22" s="11" t="str">
        <f>+'[3]Población Bogotá'!AE1134</f>
        <v>Manizales</v>
      </c>
      <c r="C22" s="53">
        <f>+'[3]Población Bogotá'!AF1134</f>
        <v>0.13799999999999998</v>
      </c>
      <c r="D22" s="53">
        <f>+'[3]Población Bogotá'!AG1134</f>
        <v>0.33066666666666666</v>
      </c>
      <c r="E22" s="53">
        <f>+'[3]Población Bogotá'!AH1134</f>
        <v>0.34266666666666667</v>
      </c>
      <c r="F22" s="53">
        <f>+'[3]Población Bogotá'!AI1134</f>
        <v>0.21433333333333335</v>
      </c>
      <c r="G22" s="54">
        <f>+'[3]Población Bogotá'!AJ1134</f>
        <v>0.40233333333333338</v>
      </c>
      <c r="H22" s="28">
        <f t="shared" si="7"/>
        <v>87.713841368584752</v>
      </c>
      <c r="I22" s="27">
        <f t="shared" si="8"/>
        <v>-37.451361867704279</v>
      </c>
      <c r="J22" s="28">
        <f t="shared" si="9"/>
        <v>1.4810542848728772</v>
      </c>
      <c r="K22" s="27">
        <f t="shared" si="10"/>
        <v>1.0574614347268363</v>
      </c>
      <c r="L22" s="18"/>
    </row>
    <row r="23" spans="1:14">
      <c r="A23" s="16"/>
      <c r="B23" s="11" t="str">
        <f>+'[3]Población Bogotá'!AE1135</f>
        <v>Pasto</v>
      </c>
      <c r="C23" s="53">
        <f>+'[3]Población Bogotá'!AF1135</f>
        <v>0.123</v>
      </c>
      <c r="D23" s="53">
        <f>+'[3]Población Bogotá'!AG1135</f>
        <v>0.29866666666666664</v>
      </c>
      <c r="E23" s="53">
        <f>+'[3]Población Bogotá'!AH1135</f>
        <v>0.24233333333333332</v>
      </c>
      <c r="F23" s="53">
        <f>+'[3]Población Bogotá'!AI1135</f>
        <v>0.36433333333333334</v>
      </c>
      <c r="G23" s="54">
        <f>+'[3]Población Bogotá'!AJ1135</f>
        <v>0.34033333333333332</v>
      </c>
      <c r="H23" s="28">
        <f t="shared" si="7"/>
        <v>-6.5873741994510571</v>
      </c>
      <c r="I23" s="27">
        <f t="shared" si="8"/>
        <v>50.343878954607987</v>
      </c>
      <c r="J23" s="28">
        <f t="shared" si="9"/>
        <v>1.2528222244036515</v>
      </c>
      <c r="K23" s="27">
        <f t="shared" si="10"/>
        <v>1.7975199815807652</v>
      </c>
      <c r="L23" s="18"/>
    </row>
    <row r="24" spans="1:14">
      <c r="A24" s="16"/>
      <c r="B24" s="11" t="str">
        <f>+'[3]Población Bogotá'!AE1136</f>
        <v>Cartagena</v>
      </c>
      <c r="C24" s="53">
        <f>+'[3]Población Bogotá'!AF1136</f>
        <v>0.46633333333333332</v>
      </c>
      <c r="D24" s="53">
        <f>+'[3]Población Bogotá'!AG1136</f>
        <v>0</v>
      </c>
      <c r="E24" s="53">
        <f>+'[3]Población Bogotá'!AH1136</f>
        <v>0.97933333333333339</v>
      </c>
      <c r="F24" s="53">
        <f>+'[3]Población Bogotá'!AI1136</f>
        <v>0.83733333333333337</v>
      </c>
      <c r="G24" s="54">
        <f>+'[3]Población Bogotá'!AJ1136</f>
        <v>0.32266666666666666</v>
      </c>
      <c r="H24" s="28">
        <f t="shared" si="7"/>
        <v>-61.464968152866241</v>
      </c>
      <c r="I24" s="27">
        <f t="shared" si="8"/>
        <v>-14.499659632402995</v>
      </c>
      <c r="J24" s="28">
        <f t="shared" si="9"/>
        <v>1.1877883577108077</v>
      </c>
      <c r="K24" s="27">
        <f t="shared" si="10"/>
        <v>4.1311712659934878</v>
      </c>
      <c r="L24" s="18"/>
    </row>
    <row r="25" spans="1:14">
      <c r="A25" s="16"/>
      <c r="B25" s="11" t="str">
        <f>+'[3]Población Bogotá'!AE1137</f>
        <v>Villavicencio</v>
      </c>
      <c r="C25" s="53">
        <f>+'[3]Población Bogotá'!AF1137</f>
        <v>0.47600000000000003</v>
      </c>
      <c r="D25" s="53">
        <f>+'[3]Población Bogotá'!AG1137</f>
        <v>8.9333333333333334E-2</v>
      </c>
      <c r="E25" s="53">
        <f>+'[3]Población Bogotá'!AH1137</f>
        <v>0.16500000000000001</v>
      </c>
      <c r="F25" s="53">
        <f>+'[3]Población Bogotá'!AI1137</f>
        <v>0.40366666666666662</v>
      </c>
      <c r="G25" s="54">
        <f>+'[3]Población Bogotá'!AJ1137</f>
        <v>0.30266666666666664</v>
      </c>
      <c r="H25" s="28">
        <f t="shared" si="7"/>
        <v>-25.020644095788601</v>
      </c>
      <c r="I25" s="27">
        <f t="shared" si="8"/>
        <v>144.64646464646461</v>
      </c>
      <c r="J25" s="28">
        <f t="shared" si="9"/>
        <v>1.1141651123981542</v>
      </c>
      <c r="K25" s="27">
        <f t="shared" si="10"/>
        <v>1.9915797783113507</v>
      </c>
      <c r="L25" s="18"/>
    </row>
    <row r="26" spans="1:14">
      <c r="A26" s="16"/>
      <c r="B26" s="11" t="str">
        <f>+'[3]Población Bogotá'!AE1138</f>
        <v>Montería</v>
      </c>
      <c r="C26" s="53">
        <f>+'[3]Población Bogotá'!AF1138</f>
        <v>0.24266666666666667</v>
      </c>
      <c r="D26" s="53">
        <f>+'[3]Población Bogotá'!AG1138</f>
        <v>0.3173333333333333</v>
      </c>
      <c r="E26" s="53">
        <f>+'[3]Población Bogotá'!AH1138</f>
        <v>0.23699999999999999</v>
      </c>
      <c r="F26" s="53">
        <f>+'[3]Población Bogotá'!AI1138</f>
        <v>0.25633333333333336</v>
      </c>
      <c r="G26" s="54">
        <f>+'[3]Población Bogotá'!AJ1138</f>
        <v>0.28766666666666668</v>
      </c>
      <c r="H26" s="28">
        <f t="shared" si="7"/>
        <v>12.223667100130031</v>
      </c>
      <c r="I26" s="27">
        <f t="shared" si="8"/>
        <v>8.1575246132208346</v>
      </c>
      <c r="J26" s="28">
        <f t="shared" si="9"/>
        <v>1.0589476784136644</v>
      </c>
      <c r="K26" s="27">
        <f t="shared" si="10"/>
        <v>1.2646778278459365</v>
      </c>
      <c r="L26" s="18"/>
    </row>
    <row r="27" spans="1:14">
      <c r="A27" s="16"/>
      <c r="B27" s="11" t="str">
        <f>+'[3]Población Bogotá'!AE1139</f>
        <v>Pereira</v>
      </c>
      <c r="C27" s="53">
        <f>+'[3]Población Bogotá'!AF1139</f>
        <v>0.42966666666666664</v>
      </c>
      <c r="D27" s="53">
        <f>+'[3]Población Bogotá'!AG1139</f>
        <v>0.27066666666666667</v>
      </c>
      <c r="E27" s="53">
        <f>+'[3]Población Bogotá'!AH1139</f>
        <v>0.78833333333333344</v>
      </c>
      <c r="F27" s="53">
        <f>+'[3]Población Bogotá'!AI1139</f>
        <v>0.53033333333333332</v>
      </c>
      <c r="G27" s="54">
        <f>+'[3]Población Bogotá'!AJ1139</f>
        <v>8.8000000000000009E-2</v>
      </c>
      <c r="H27" s="28">
        <f t="shared" si="7"/>
        <v>-83.406662476429915</v>
      </c>
      <c r="I27" s="27">
        <f t="shared" si="8"/>
        <v>-32.727272727272741</v>
      </c>
      <c r="J27" s="28">
        <f t="shared" si="9"/>
        <v>0.32394227937567488</v>
      </c>
      <c r="K27" s="27">
        <f t="shared" si="10"/>
        <v>2.6165181067657799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R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8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8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8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8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8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8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8">
      <c r="A7" s="16"/>
      <c r="B7" s="162"/>
      <c r="C7" s="171" t="s">
        <v>156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8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8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8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8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8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8">
      <c r="A13" s="16"/>
      <c r="B13" s="12" t="str">
        <f>+'[3]Población Bogotá'!AE1158</f>
        <v>Colombia</v>
      </c>
      <c r="C13" s="26">
        <f>+'[3]Población Bogotá'!AF1158</f>
        <v>89.488333333333344</v>
      </c>
      <c r="D13" s="26">
        <f>+'[3]Población Bogotá'!AG1158</f>
        <v>111.64233333333334</v>
      </c>
      <c r="E13" s="26">
        <f>+'[3]Población Bogotá'!AH1158</f>
        <v>128.96899999999999</v>
      </c>
      <c r="F13" s="26">
        <f>+'[3]Población Bogotá'!AI1158</f>
        <v>125.50966666666666</v>
      </c>
      <c r="G13" s="26">
        <f>+'[3]Población Bogotá'!AJ1158</f>
        <v>140.01066666666668</v>
      </c>
      <c r="H13" s="28">
        <f t="shared" ref="H13:H16" si="0">IF(OR(OR(G13=0,F13=0),G13=""),"",(G13/F13-1)*100)</f>
        <v>11.553691747514815</v>
      </c>
      <c r="I13" s="27">
        <f>IF(OR(OR(G13=0,F13=0),F13=""),"",(F13/E13-1)*100)</f>
        <v>-2.6822983300896608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8">
      <c r="A14" s="16"/>
      <c r="B14" s="11" t="s">
        <v>3</v>
      </c>
      <c r="C14" s="25">
        <f>C13-SUM(C15:C27)</f>
        <v>28.950000000000017</v>
      </c>
      <c r="D14" s="25">
        <f>D13-SUM(D15:D27)</f>
        <v>29.53666666666669</v>
      </c>
      <c r="E14" s="25">
        <f>E13-SUM(E15:E27)</f>
        <v>43.618333333333325</v>
      </c>
      <c r="F14" s="25">
        <f>F13-SUM(F15:F27)</f>
        <v>42.259000000000029</v>
      </c>
      <c r="G14" s="26">
        <f>G13-SUM(G15:G27)</f>
        <v>43.627333333333368</v>
      </c>
      <c r="H14" s="28">
        <f t="shared" si="0"/>
        <v>3.2379690322377197</v>
      </c>
      <c r="I14" s="27">
        <f>IF(OR(OR(G14=0,F14=0),F14=""),"",(F14/E14-1)*100)</f>
        <v>-3.1164265790377788</v>
      </c>
      <c r="J14" s="28">
        <f t="shared" si="1"/>
        <v>31.16000685662047</v>
      </c>
      <c r="K14" s="27">
        <f t="shared" si="2"/>
        <v>33.669916527013882</v>
      </c>
      <c r="L14" s="18"/>
    </row>
    <row r="15" spans="1:18">
      <c r="A15" s="16"/>
      <c r="B15" s="12" t="str">
        <f>+'[3]Población Bogotá'!AE1159</f>
        <v>Bogotá</v>
      </c>
      <c r="C15" s="99">
        <f>+'[3]Población Bogotá'!AF1159</f>
        <v>28.316999999999997</v>
      </c>
      <c r="D15" s="99">
        <f>+'[3]Población Bogotá'!AG1159</f>
        <v>37.995666666666665</v>
      </c>
      <c r="E15" s="99">
        <f>+'[3]Población Bogotá'!AH1159</f>
        <v>38.597333333333331</v>
      </c>
      <c r="F15" s="99">
        <f>+'[3]Población Bogotá'!AI1159</f>
        <v>38.542000000000002</v>
      </c>
      <c r="G15" s="99">
        <f>+'[3]Población Bogotá'!AJ1159</f>
        <v>49.291666666666664</v>
      </c>
      <c r="H15" s="48">
        <f t="shared" si="0"/>
        <v>27.890785809420017</v>
      </c>
      <c r="I15" s="34">
        <f t="shared" ref="I15:I16" si="3">IF(OR(OR(G15=0,F15=0),F15=""),"",(F15/E15-1)*100)</f>
        <v>-0.14336050849799165</v>
      </c>
      <c r="J15" s="48">
        <f t="shared" si="1"/>
        <v>35.205650998019195</v>
      </c>
      <c r="K15" s="34">
        <f t="shared" si="2"/>
        <v>30.708391651107885</v>
      </c>
      <c r="L15" s="18"/>
      <c r="N15" s="23" t="s">
        <v>2</v>
      </c>
      <c r="O15" s="32">
        <f>J15</f>
        <v>35.205650998019195</v>
      </c>
      <c r="R15" s="112"/>
    </row>
    <row r="16" spans="1:18">
      <c r="A16" s="16"/>
      <c r="B16" s="11" t="str">
        <f>+'[3]Población Bogotá'!AE1160</f>
        <v>Cali</v>
      </c>
      <c r="C16" s="53">
        <f>+'[3]Población Bogotá'!AF1160</f>
        <v>5.7956666666666665</v>
      </c>
      <c r="D16" s="53">
        <f>+'[3]Población Bogotá'!AG1160</f>
        <v>14.831999999999999</v>
      </c>
      <c r="E16" s="53">
        <f>+'[3]Población Bogotá'!AH1160</f>
        <v>9.8623333333333321</v>
      </c>
      <c r="F16" s="53">
        <f>+'[3]Población Bogotá'!AI1160</f>
        <v>7.6509999999999989</v>
      </c>
      <c r="G16" s="54">
        <f>+'[3]Población Bogotá'!AJ1160</f>
        <v>14.342999999999998</v>
      </c>
      <c r="H16" s="28">
        <f t="shared" si="0"/>
        <v>87.465690759377864</v>
      </c>
      <c r="I16" s="27">
        <f t="shared" si="3"/>
        <v>-22.422009666407551</v>
      </c>
      <c r="J16" s="28">
        <f t="shared" si="1"/>
        <v>10.244219488039004</v>
      </c>
      <c r="K16" s="27">
        <f t="shared" si="2"/>
        <v>6.0959448010644595</v>
      </c>
      <c r="L16" s="18"/>
      <c r="N16" s="23" t="s">
        <v>12</v>
      </c>
      <c r="O16" s="32">
        <f>100-O15</f>
        <v>64.794349001980805</v>
      </c>
    </row>
    <row r="17" spans="1:14">
      <c r="A17" s="16"/>
      <c r="B17" s="11" t="str">
        <f>+'[3]Población Bogotá'!AE1161</f>
        <v>Medellín</v>
      </c>
      <c r="C17" s="53">
        <f>+'[3]Población Bogotá'!AF1161</f>
        <v>9.7493333333333343</v>
      </c>
      <c r="D17" s="53">
        <f>+'[3]Población Bogotá'!AG1161</f>
        <v>12.097333333333333</v>
      </c>
      <c r="E17" s="53">
        <f>+'[3]Población Bogotá'!AH1161</f>
        <v>17.410333333333334</v>
      </c>
      <c r="F17" s="53">
        <f>+'[3]Población Bogotá'!AI1161</f>
        <v>13.454666666666668</v>
      </c>
      <c r="G17" s="54">
        <f>+'[3]Población Bogotá'!AJ1161</f>
        <v>11.503333333333336</v>
      </c>
      <c r="H17" s="28">
        <f t="shared" ref="H17:H27" si="4">IF(OR(OR(G17=0,F17=0),G17=""),"",(G17/F17-1)*100)</f>
        <v>-14.503022495292829</v>
      </c>
      <c r="I17" s="27">
        <f t="shared" ref="I17:I27" si="5">IF(OR(OR(G17=0,F17=0),F17=""),"",(F17/E17-1)*100)</f>
        <v>-22.720223621986936</v>
      </c>
      <c r="J17" s="28">
        <f t="shared" ref="J17:J27" si="6">IF(G17=0,"",G17/$G$13*100)</f>
        <v>8.2160406826146595</v>
      </c>
      <c r="K17" s="27">
        <f t="shared" ref="K17:K27" si="7">IF(F17=0,"",F17/$F$13*100)</f>
        <v>10.720024221241925</v>
      </c>
      <c r="L17" s="18"/>
    </row>
    <row r="18" spans="1:14">
      <c r="A18" s="16"/>
      <c r="B18" s="11" t="str">
        <f>+'[3]Población Bogotá'!AE1162</f>
        <v>Barranquilla</v>
      </c>
      <c r="C18" s="53">
        <f>+'[3]Población Bogotá'!AF1162</f>
        <v>3.4866666666666668</v>
      </c>
      <c r="D18" s="53">
        <f>+'[3]Población Bogotá'!AG1162</f>
        <v>3.172333333333333</v>
      </c>
      <c r="E18" s="53">
        <f>+'[3]Población Bogotá'!AH1162</f>
        <v>2.5139999999999998</v>
      </c>
      <c r="F18" s="53">
        <f>+'[3]Población Bogotá'!AI1162</f>
        <v>3.4489999999999998</v>
      </c>
      <c r="G18" s="54">
        <f>+'[3]Población Bogotá'!AJ1162</f>
        <v>4.1126666666666667</v>
      </c>
      <c r="H18" s="28">
        <f t="shared" si="4"/>
        <v>19.242292451918441</v>
      </c>
      <c r="I18" s="27">
        <f t="shared" si="5"/>
        <v>37.191726332537797</v>
      </c>
      <c r="J18" s="28">
        <f t="shared" si="6"/>
        <v>2.9373952460764889</v>
      </c>
      <c r="K18" s="27">
        <f t="shared" si="7"/>
        <v>2.7479955063222223</v>
      </c>
      <c r="L18" s="18"/>
    </row>
    <row r="19" spans="1:14">
      <c r="A19" s="16"/>
      <c r="B19" s="11" t="str">
        <f>+'[3]Población Bogotá'!AE1163</f>
        <v>Ibagué</v>
      </c>
      <c r="C19" s="53">
        <f>+'[3]Población Bogotá'!AF1163</f>
        <v>1.7329999999999999</v>
      </c>
      <c r="D19" s="53">
        <f>+'[3]Población Bogotá'!AG1163</f>
        <v>2.5593333333333335</v>
      </c>
      <c r="E19" s="53">
        <f>+'[3]Población Bogotá'!AH1163</f>
        <v>2.9483333333333337</v>
      </c>
      <c r="F19" s="53">
        <f>+'[3]Población Bogotá'!AI1163</f>
        <v>2.9053333333333335</v>
      </c>
      <c r="G19" s="54">
        <f>+'[3]Población Bogotá'!AJ1163</f>
        <v>3.4433333333333334</v>
      </c>
      <c r="H19" s="28">
        <f t="shared" si="4"/>
        <v>18.517668655346476</v>
      </c>
      <c r="I19" s="27">
        <f t="shared" si="5"/>
        <v>-1.4584511023177038</v>
      </c>
      <c r="J19" s="28">
        <f t="shared" si="6"/>
        <v>2.4593364315099802</v>
      </c>
      <c r="K19" s="27">
        <f t="shared" si="7"/>
        <v>2.3148283399153855</v>
      </c>
      <c r="L19" s="18"/>
    </row>
    <row r="20" spans="1:14">
      <c r="A20" s="16"/>
      <c r="B20" s="11" t="str">
        <f>+'[3]Población Bogotá'!AE1164</f>
        <v>Bucaramanga</v>
      </c>
      <c r="C20" s="53">
        <f>+'[3]Población Bogotá'!AF1164</f>
        <v>1.8679999999999997</v>
      </c>
      <c r="D20" s="53">
        <f>+'[3]Población Bogotá'!AG1164</f>
        <v>3.02</v>
      </c>
      <c r="E20" s="53">
        <f>+'[3]Población Bogotá'!AH1164</f>
        <v>3.0413333333333337</v>
      </c>
      <c r="F20" s="53">
        <f>+'[3]Población Bogotá'!AI1164</f>
        <v>4.3493333333333339</v>
      </c>
      <c r="G20" s="54">
        <f>+'[3]Población Bogotá'!AJ1164</f>
        <v>3.1676666666666669</v>
      </c>
      <c r="H20" s="28">
        <f t="shared" si="4"/>
        <v>-27.168914776210919</v>
      </c>
      <c r="I20" s="27">
        <f t="shared" si="5"/>
        <v>43.007452871547571</v>
      </c>
      <c r="J20" s="28">
        <f t="shared" si="6"/>
        <v>2.2624466707298492</v>
      </c>
      <c r="K20" s="27">
        <f t="shared" si="7"/>
        <v>3.4653373312546982</v>
      </c>
      <c r="L20" s="18"/>
    </row>
    <row r="21" spans="1:14">
      <c r="A21" s="16"/>
      <c r="B21" s="11" t="str">
        <f>+'[3]Población Bogotá'!AE1165</f>
        <v>Cartagena</v>
      </c>
      <c r="C21" s="53">
        <f>+'[3]Población Bogotá'!AF1165</f>
        <v>2.3119999999999998</v>
      </c>
      <c r="D21" s="53">
        <f>+'[3]Población Bogotá'!AG1165</f>
        <v>1.5123333333333333</v>
      </c>
      <c r="E21" s="53">
        <f>+'[3]Población Bogotá'!AH1165</f>
        <v>1.69</v>
      </c>
      <c r="F21" s="53">
        <f>+'[3]Población Bogotá'!AI1165</f>
        <v>1.877</v>
      </c>
      <c r="G21" s="54">
        <f>+'[3]Población Bogotá'!AJ1165</f>
        <v>2.4983333333333335</v>
      </c>
      <c r="H21" s="28">
        <f t="shared" si="4"/>
        <v>33.102468478067863</v>
      </c>
      <c r="I21" s="27">
        <f t="shared" si="5"/>
        <v>11.065088757396445</v>
      </c>
      <c r="J21" s="28">
        <f t="shared" si="6"/>
        <v>1.7843878561633399</v>
      </c>
      <c r="K21" s="27">
        <f t="shared" si="7"/>
        <v>1.4955023384652977</v>
      </c>
      <c r="L21" s="18"/>
    </row>
    <row r="22" spans="1:14">
      <c r="A22" s="16"/>
      <c r="B22" s="11" t="str">
        <f>+'[3]Población Bogotá'!AE1166</f>
        <v>Pereira</v>
      </c>
      <c r="C22" s="53">
        <f>+'[3]Población Bogotá'!AF1166</f>
        <v>1.8393333333333335</v>
      </c>
      <c r="D22" s="53">
        <f>+'[3]Población Bogotá'!AG1166</f>
        <v>1.7526666666666664</v>
      </c>
      <c r="E22" s="53">
        <f>+'[3]Población Bogotá'!AH1166</f>
        <v>2.6656666666666666</v>
      </c>
      <c r="F22" s="53">
        <f>+'[3]Población Bogotá'!AI1166</f>
        <v>3.840666666666666</v>
      </c>
      <c r="G22" s="54">
        <f>+'[3]Población Bogotá'!AJ1166</f>
        <v>2.1866666666666665</v>
      </c>
      <c r="H22" s="28">
        <f t="shared" si="4"/>
        <v>-43.065440027772951</v>
      </c>
      <c r="I22" s="27">
        <f t="shared" si="5"/>
        <v>44.079029636113518</v>
      </c>
      <c r="J22" s="28">
        <f t="shared" si="6"/>
        <v>1.5617857687033367</v>
      </c>
      <c r="K22" s="27">
        <f t="shared" si="7"/>
        <v>3.0600564631143947</v>
      </c>
      <c r="L22" s="18"/>
    </row>
    <row r="23" spans="1:14">
      <c r="A23" s="16"/>
      <c r="B23" s="11" t="str">
        <f>+'[3]Población Bogotá'!AE1167</f>
        <v>Pasto</v>
      </c>
      <c r="C23" s="53">
        <f>+'[3]Población Bogotá'!AF1167</f>
        <v>0.99533333333333329</v>
      </c>
      <c r="D23" s="53">
        <f>+'[3]Población Bogotá'!AG1167</f>
        <v>0.93400000000000005</v>
      </c>
      <c r="E23" s="53">
        <f>+'[3]Población Bogotá'!AH1167</f>
        <v>1.2166666666666668</v>
      </c>
      <c r="F23" s="53">
        <f>+'[3]Población Bogotá'!AI1167</f>
        <v>1.8226666666666667</v>
      </c>
      <c r="G23" s="54">
        <f>+'[3]Población Bogotá'!AJ1167</f>
        <v>1.5910000000000002</v>
      </c>
      <c r="H23" s="28">
        <f t="shared" si="4"/>
        <v>-12.710314557425006</v>
      </c>
      <c r="I23" s="27">
        <f t="shared" si="5"/>
        <v>49.808219178082183</v>
      </c>
      <c r="J23" s="28">
        <f t="shared" si="6"/>
        <v>1.1363419929910101</v>
      </c>
      <c r="K23" s="27">
        <f t="shared" si="7"/>
        <v>1.4522121802039152</v>
      </c>
      <c r="L23" s="18"/>
    </row>
    <row r="24" spans="1:14">
      <c r="A24" s="16"/>
      <c r="B24" s="11" t="str">
        <f>+'[3]Población Bogotá'!AE1168</f>
        <v>Cúcuta</v>
      </c>
      <c r="C24" s="53">
        <f>+'[3]Población Bogotá'!AF1168</f>
        <v>1.0623333333333334</v>
      </c>
      <c r="D24" s="53">
        <f>+'[3]Población Bogotá'!AG1168</f>
        <v>1.0883333333333332</v>
      </c>
      <c r="E24" s="53">
        <f>+'[3]Población Bogotá'!AH1168</f>
        <v>1.7510000000000001</v>
      </c>
      <c r="F24" s="53">
        <f>+'[3]Población Bogotá'!AI1168</f>
        <v>1.121</v>
      </c>
      <c r="G24" s="54">
        <f>+'[3]Población Bogotá'!AJ1168</f>
        <v>1.5069999999999999</v>
      </c>
      <c r="H24" s="28">
        <f t="shared" si="4"/>
        <v>34.433541480820693</v>
      </c>
      <c r="I24" s="27">
        <f t="shared" si="5"/>
        <v>-35.979440319817243</v>
      </c>
      <c r="J24" s="28">
        <f t="shared" si="6"/>
        <v>1.0763465640713086</v>
      </c>
      <c r="K24" s="27">
        <f t="shared" si="7"/>
        <v>0.89315829590815055</v>
      </c>
      <c r="L24" s="18"/>
    </row>
    <row r="25" spans="1:14">
      <c r="A25" s="16"/>
      <c r="B25" s="11" t="str">
        <f>+'[3]Población Bogotá'!AE1169</f>
        <v>Villavicencio</v>
      </c>
      <c r="C25" s="53">
        <f>+'[3]Población Bogotá'!AF1169</f>
        <v>1.851</v>
      </c>
      <c r="D25" s="53">
        <f>+'[3]Población Bogotá'!AG1169</f>
        <v>1.2623333333333333</v>
      </c>
      <c r="E25" s="53">
        <f>+'[3]Población Bogotá'!AH1169</f>
        <v>1.181</v>
      </c>
      <c r="F25" s="53">
        <f>+'[3]Población Bogotá'!AI1169</f>
        <v>1.4566666666666668</v>
      </c>
      <c r="G25" s="54">
        <f>+'[3]Población Bogotá'!AJ1169</f>
        <v>1.1326666666666665</v>
      </c>
      <c r="H25" s="28">
        <f t="shared" si="4"/>
        <v>-22.242562929061805</v>
      </c>
      <c r="I25" s="27">
        <f t="shared" si="5"/>
        <v>23.341800733841378</v>
      </c>
      <c r="J25" s="28">
        <f t="shared" si="6"/>
        <v>0.80898598202041727</v>
      </c>
      <c r="K25" s="27">
        <f t="shared" si="7"/>
        <v>1.1606011754738681</v>
      </c>
      <c r="L25" s="18"/>
    </row>
    <row r="26" spans="1:14">
      <c r="A26" s="16"/>
      <c r="B26" s="11" t="str">
        <f>+'[3]Población Bogotá'!AE1170</f>
        <v>Manizales</v>
      </c>
      <c r="C26" s="53">
        <f>+'[3]Población Bogotá'!AF1170</f>
        <v>1.1239999999999999</v>
      </c>
      <c r="D26" s="53">
        <f>+'[3]Población Bogotá'!AG1170</f>
        <v>1.0163333333333331</v>
      </c>
      <c r="E26" s="53">
        <f>+'[3]Población Bogotá'!AH1170</f>
        <v>1.583</v>
      </c>
      <c r="F26" s="53">
        <f>+'[3]Población Bogotá'!AI1170</f>
        <v>1.6993333333333334</v>
      </c>
      <c r="G26" s="54">
        <f>+'[3]Población Bogotá'!AJ1170</f>
        <v>0.86066666666666658</v>
      </c>
      <c r="H26" s="28">
        <f t="shared" si="4"/>
        <v>-49.352687328364077</v>
      </c>
      <c r="I26" s="27">
        <f t="shared" si="5"/>
        <v>7.3489155611707879</v>
      </c>
      <c r="J26" s="28">
        <f t="shared" si="6"/>
        <v>0.61471506932805109</v>
      </c>
      <c r="K26" s="27">
        <f t="shared" si="7"/>
        <v>1.3539461767885077</v>
      </c>
      <c r="L26" s="18"/>
    </row>
    <row r="27" spans="1:14">
      <c r="A27" s="16"/>
      <c r="B27" s="11" t="str">
        <f>+'[3]Población Bogotá'!AE1171</f>
        <v>Montería</v>
      </c>
      <c r="C27" s="53">
        <f>+'[3]Población Bogotá'!AF1171</f>
        <v>0.40466666666666667</v>
      </c>
      <c r="D27" s="53">
        <f>+'[3]Población Bogotá'!AG1171</f>
        <v>0.86299999999999999</v>
      </c>
      <c r="E27" s="53">
        <f>+'[3]Población Bogotá'!AH1171</f>
        <v>0.88966666666666672</v>
      </c>
      <c r="F27" s="53">
        <f>+'[3]Población Bogotá'!AI1171</f>
        <v>1.0820000000000001</v>
      </c>
      <c r="G27" s="54">
        <f>+'[3]Población Bogotá'!AJ1171</f>
        <v>0.7453333333333334</v>
      </c>
      <c r="H27" s="28">
        <f t="shared" si="4"/>
        <v>-31.115218730745532</v>
      </c>
      <c r="I27" s="27">
        <f t="shared" si="5"/>
        <v>21.618583739228182</v>
      </c>
      <c r="J27" s="28">
        <f t="shared" si="6"/>
        <v>0.53234039311290571</v>
      </c>
      <c r="K27" s="27">
        <f t="shared" si="7"/>
        <v>0.86208499212544054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157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169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164</v>
      </c>
      <c r="J10" s="166" t="s">
        <v>109</v>
      </c>
      <c r="K10" s="166" t="s">
        <v>165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Bogotá'!AE1190</f>
        <v>Colombia</v>
      </c>
      <c r="C13" s="26">
        <f>+'[3]Población Bogotá'!AF1190</f>
        <v>423.50333333333333</v>
      </c>
      <c r="D13" s="26">
        <f>+'[3]Población Bogotá'!AG1190</f>
        <v>397.44100000000003</v>
      </c>
      <c r="E13" s="26">
        <f>+'[3]Población Bogotá'!AH1190</f>
        <v>509.92099999999999</v>
      </c>
      <c r="F13" s="26">
        <f>+'[3]Población Bogotá'!AI1190</f>
        <v>481.20299999999997</v>
      </c>
      <c r="G13" s="26">
        <f>+'[3]Población Bogotá'!AJ1190</f>
        <v>459.73900000000003</v>
      </c>
      <c r="H13" s="28">
        <f t="shared" ref="H13" si="0">IF(OR(OR(G13=0,F13=0),G13=""),"",(G13/F13-1)*100)</f>
        <v>-4.4604875696951041</v>
      </c>
      <c r="I13" s="27">
        <f>IF(OR(OR(G13=0,F13=0),F13=""),"",(F13/E13-1)*100)</f>
        <v>-5.6318527771949007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242.44399999999999</v>
      </c>
      <c r="D14" s="25">
        <f>D13-SUM(D15:D27)</f>
        <v>204.10133333333337</v>
      </c>
      <c r="E14" s="25">
        <f>E13-SUM(E15:E27)</f>
        <v>281.51366666666667</v>
      </c>
      <c r="F14" s="25">
        <f>F13-SUM(F15:F27)</f>
        <v>259.33966666666663</v>
      </c>
      <c r="G14" s="26">
        <f>G13-SUM(G15:G27)</f>
        <v>241.02866666666671</v>
      </c>
      <c r="H14" s="28">
        <f t="shared" ref="H14:H16" si="3">IF(OR(OR(G14=0,F14=0),G14=""),"",(G14/F14-1)*100)</f>
        <v>-7.0606244834637399</v>
      </c>
      <c r="I14" s="27">
        <f t="shared" ref="I14:I16" si="4">IF(OR(OR(G14=0,F14=0),F14=""),"",(F14/E14-1)*100)</f>
        <v>-7.8767046241686405</v>
      </c>
      <c r="J14" s="28">
        <f t="shared" ref="J14:J16" si="5">IF(G14=0,"",G14/$G$13*100)</f>
        <v>52.427283016378134</v>
      </c>
      <c r="K14" s="27">
        <f t="shared" ref="K14:K16" si="6">IF(F14=0,"",F14/$F$13*100)</f>
        <v>53.894025321260806</v>
      </c>
      <c r="L14" s="18"/>
    </row>
    <row r="15" spans="1:15">
      <c r="A15" s="16"/>
      <c r="B15" s="12" t="str">
        <f>+'[3]Población Bogotá'!AE1191</f>
        <v>Bogotá</v>
      </c>
      <c r="C15" s="99">
        <f>+'[3]Población Bogotá'!AF1191</f>
        <v>55.098333333333336</v>
      </c>
      <c r="D15" s="99">
        <f>+'[3]Población Bogotá'!AG1191</f>
        <v>64.087000000000003</v>
      </c>
      <c r="E15" s="99">
        <f>+'[3]Población Bogotá'!AH1191</f>
        <v>73.566666666666663</v>
      </c>
      <c r="F15" s="99">
        <f>+'[3]Población Bogotá'!AI1191</f>
        <v>59.548333333333325</v>
      </c>
      <c r="G15" s="99">
        <f>+'[3]Población Bogotá'!AJ1191</f>
        <v>61.150666666666666</v>
      </c>
      <c r="H15" s="48">
        <f t="shared" si="3"/>
        <v>2.6908113857091021</v>
      </c>
      <c r="I15" s="34">
        <f t="shared" si="4"/>
        <v>-19.055278658812881</v>
      </c>
      <c r="J15" s="48">
        <f t="shared" si="5"/>
        <v>13.301170156690354</v>
      </c>
      <c r="K15" s="34">
        <f t="shared" si="6"/>
        <v>12.37488821419096</v>
      </c>
      <c r="L15" s="18"/>
      <c r="N15" s="23" t="s">
        <v>2</v>
      </c>
      <c r="O15" s="32">
        <f>J15</f>
        <v>13.301170156690354</v>
      </c>
    </row>
    <row r="16" spans="1:15">
      <c r="A16" s="16"/>
      <c r="B16" s="11" t="str">
        <f>+'[3]Población Bogotá'!AE1192</f>
        <v>Medellín</v>
      </c>
      <c r="C16" s="53">
        <f>+'[3]Población Bogotá'!AF1192</f>
        <v>32.354666666666667</v>
      </c>
      <c r="D16" s="53">
        <f>+'[3]Población Bogotá'!AG1192</f>
        <v>28.907</v>
      </c>
      <c r="E16" s="53">
        <f>+'[3]Población Bogotá'!AH1192</f>
        <v>37.169000000000004</v>
      </c>
      <c r="F16" s="53">
        <f>+'[3]Población Bogotá'!AI1192</f>
        <v>43.825333333333333</v>
      </c>
      <c r="G16" s="54">
        <f>+'[3]Población Bogotá'!AJ1192</f>
        <v>39.167666666666669</v>
      </c>
      <c r="H16" s="28">
        <f t="shared" si="3"/>
        <v>-10.62779518695427</v>
      </c>
      <c r="I16" s="27">
        <f t="shared" si="4"/>
        <v>17.908292752921319</v>
      </c>
      <c r="J16" s="28">
        <f t="shared" si="5"/>
        <v>8.5195440601442698</v>
      </c>
      <c r="K16" s="27">
        <f t="shared" si="6"/>
        <v>9.1074522256372745</v>
      </c>
      <c r="L16" s="18"/>
      <c r="N16" s="23" t="s">
        <v>12</v>
      </c>
      <c r="O16" s="32">
        <f>100-O15</f>
        <v>86.698829843309653</v>
      </c>
    </row>
    <row r="17" spans="1:14">
      <c r="A17" s="16"/>
      <c r="B17" s="11" t="str">
        <f>+'[3]Población Bogotá'!AE1193</f>
        <v>Cali</v>
      </c>
      <c r="C17" s="53">
        <f>+'[3]Población Bogotá'!AF1193</f>
        <v>22.541333333333338</v>
      </c>
      <c r="D17" s="53">
        <f>+'[3]Población Bogotá'!AG1193</f>
        <v>29.395333333333337</v>
      </c>
      <c r="E17" s="53">
        <f>+'[3]Población Bogotá'!AH1193</f>
        <v>29.542666666666666</v>
      </c>
      <c r="F17" s="53">
        <f>+'[3]Población Bogotá'!AI1193</f>
        <v>32.659666666666659</v>
      </c>
      <c r="G17" s="54">
        <f>+'[3]Población Bogotá'!AJ1193</f>
        <v>34.083666666666666</v>
      </c>
      <c r="H17" s="28">
        <f t="shared" ref="H17:H27" si="7">IF(OR(OR(G17=0,F17=0),G17=""),"",(G17/F17-1)*100)</f>
        <v>4.360117984466072</v>
      </c>
      <c r="I17" s="27">
        <f t="shared" ref="I17:I27" si="8">IF(OR(OR(G17=0,F17=0),F17=""),"",(F17/E17-1)*100)</f>
        <v>10.550841720449489</v>
      </c>
      <c r="J17" s="28">
        <f t="shared" ref="J17:J27" si="9">IF(G17=0,"",G17/$G$13*100)</f>
        <v>7.4136992220948548</v>
      </c>
      <c r="K17" s="27">
        <f t="shared" ref="K17:K27" si="10">IF(F17=0,"",F17/$F$13*100)</f>
        <v>6.7870870852149014</v>
      </c>
      <c r="L17" s="18"/>
    </row>
    <row r="18" spans="1:14">
      <c r="A18" s="16"/>
      <c r="B18" s="11" t="str">
        <f>+'[3]Población Bogotá'!AE1194</f>
        <v>Barranquilla</v>
      </c>
      <c r="C18" s="53">
        <f>+'[3]Población Bogotá'!AF1194</f>
        <v>14.440333333333333</v>
      </c>
      <c r="D18" s="53">
        <f>+'[3]Población Bogotá'!AG1194</f>
        <v>14.681666666666667</v>
      </c>
      <c r="E18" s="53">
        <f>+'[3]Población Bogotá'!AH1194</f>
        <v>15.7</v>
      </c>
      <c r="F18" s="53">
        <f>+'[3]Población Bogotá'!AI1194</f>
        <v>16.533333333333331</v>
      </c>
      <c r="G18" s="54">
        <f>+'[3]Población Bogotá'!AJ1194</f>
        <v>15.868333333333332</v>
      </c>
      <c r="H18" s="28">
        <f t="shared" si="7"/>
        <v>-4.0221774193548328</v>
      </c>
      <c r="I18" s="27">
        <f t="shared" si="8"/>
        <v>5.3078556263269627</v>
      </c>
      <c r="J18" s="28">
        <f t="shared" si="9"/>
        <v>3.4515960867651714</v>
      </c>
      <c r="K18" s="27">
        <f t="shared" si="10"/>
        <v>3.43583338701823</v>
      </c>
      <c r="L18" s="18"/>
    </row>
    <row r="19" spans="1:14">
      <c r="A19" s="16"/>
      <c r="B19" s="11" t="str">
        <f>+'[3]Población Bogotá'!AE1195</f>
        <v>Cartagena</v>
      </c>
      <c r="C19" s="53">
        <f>+'[3]Población Bogotá'!AF1195</f>
        <v>11.518666666666666</v>
      </c>
      <c r="D19" s="53">
        <f>+'[3]Población Bogotá'!AG1195</f>
        <v>8.1966666666666672</v>
      </c>
      <c r="E19" s="53">
        <f>+'[3]Población Bogotá'!AH1195</f>
        <v>13.045999999999999</v>
      </c>
      <c r="F19" s="53">
        <f>+'[3]Población Bogotá'!AI1195</f>
        <v>8.1273333333333326</v>
      </c>
      <c r="G19" s="54">
        <f>+'[3]Población Bogotá'!AJ1195</f>
        <v>10.768333333333333</v>
      </c>
      <c r="H19" s="28">
        <f t="shared" si="7"/>
        <v>32.495283405791156</v>
      </c>
      <c r="I19" s="27">
        <f t="shared" si="8"/>
        <v>-37.702488629975981</v>
      </c>
      <c r="J19" s="28">
        <f t="shared" si="9"/>
        <v>2.3422710131908175</v>
      </c>
      <c r="K19" s="27">
        <f t="shared" si="10"/>
        <v>1.6889614847233565</v>
      </c>
      <c r="L19" s="18"/>
    </row>
    <row r="20" spans="1:14">
      <c r="A20" s="16"/>
      <c r="B20" s="11" t="str">
        <f>+'[3]Población Bogotá'!AE1196</f>
        <v>Bucaramanga</v>
      </c>
      <c r="C20" s="53">
        <f>+'[3]Población Bogotá'!AF1196</f>
        <v>7.1093333333333328</v>
      </c>
      <c r="D20" s="53">
        <f>+'[3]Población Bogotá'!AG1196</f>
        <v>5.4816666666666665</v>
      </c>
      <c r="E20" s="53">
        <f>+'[3]Población Bogotá'!AH1196</f>
        <v>7.4843333333333346</v>
      </c>
      <c r="F20" s="53">
        <f>+'[3]Población Bogotá'!AI1196</f>
        <v>11.895666666666665</v>
      </c>
      <c r="G20" s="54">
        <f>+'[3]Población Bogotá'!AJ1196</f>
        <v>9.9746666666666659</v>
      </c>
      <c r="H20" s="28">
        <f t="shared" si="7"/>
        <v>-16.148737635553555</v>
      </c>
      <c r="I20" s="27">
        <f t="shared" si="8"/>
        <v>58.940898766311811</v>
      </c>
      <c r="J20" s="28">
        <f t="shared" si="9"/>
        <v>2.1696368301724815</v>
      </c>
      <c r="K20" s="27">
        <f t="shared" si="10"/>
        <v>2.4720682677927335</v>
      </c>
      <c r="L20" s="18"/>
    </row>
    <row r="21" spans="1:14">
      <c r="A21" s="16"/>
      <c r="B21" s="11" t="str">
        <f>+'[3]Población Bogotá'!AE1197</f>
        <v>Cúcuta</v>
      </c>
      <c r="C21" s="53">
        <f>+'[3]Población Bogotá'!AF1197</f>
        <v>5.5053333333333336</v>
      </c>
      <c r="D21" s="53">
        <f>+'[3]Población Bogotá'!AG1197</f>
        <v>5.8626666666666667</v>
      </c>
      <c r="E21" s="53">
        <f>+'[3]Población Bogotá'!AH1197</f>
        <v>7.541666666666667</v>
      </c>
      <c r="F21" s="53">
        <f>+'[3]Población Bogotá'!AI1197</f>
        <v>8.3463333333333338</v>
      </c>
      <c r="G21" s="54">
        <f>+'[3]Población Bogotá'!AJ1197</f>
        <v>9.9176666666666673</v>
      </c>
      <c r="H21" s="28">
        <f t="shared" si="7"/>
        <v>18.826630456487869</v>
      </c>
      <c r="I21" s="27">
        <f t="shared" si="8"/>
        <v>10.669613259668509</v>
      </c>
      <c r="J21" s="28">
        <f t="shared" si="9"/>
        <v>2.1572384911148861</v>
      </c>
      <c r="K21" s="27">
        <f t="shared" si="10"/>
        <v>1.734472422934465</v>
      </c>
      <c r="L21" s="18"/>
    </row>
    <row r="22" spans="1:14">
      <c r="A22" s="16"/>
      <c r="B22" s="11" t="str">
        <f>+'[3]Población Bogotá'!AE1198</f>
        <v>Pereira</v>
      </c>
      <c r="C22" s="53">
        <f>+'[3]Población Bogotá'!AF1198</f>
        <v>5.8270000000000008</v>
      </c>
      <c r="D22" s="53">
        <f>+'[3]Población Bogotá'!AG1198</f>
        <v>7.6176666666666657</v>
      </c>
      <c r="E22" s="53">
        <f>+'[3]Población Bogotá'!AH1198</f>
        <v>11.845333333333334</v>
      </c>
      <c r="F22" s="53">
        <f>+'[3]Población Bogotá'!AI1198</f>
        <v>9.2100000000000009</v>
      </c>
      <c r="G22" s="54">
        <f>+'[3]Población Bogotá'!AJ1198</f>
        <v>9.3406666666666656</v>
      </c>
      <c r="H22" s="28">
        <f t="shared" si="7"/>
        <v>1.418747737965953</v>
      </c>
      <c r="I22" s="27">
        <f t="shared" si="8"/>
        <v>-22.247861323728046</v>
      </c>
      <c r="J22" s="28">
        <f t="shared" si="9"/>
        <v>2.0317324974967677</v>
      </c>
      <c r="K22" s="27">
        <f t="shared" si="10"/>
        <v>1.9139531549055184</v>
      </c>
      <c r="L22" s="18"/>
    </row>
    <row r="23" spans="1:14">
      <c r="A23" s="16"/>
      <c r="B23" s="11" t="str">
        <f>+'[3]Población Bogotá'!AE1199</f>
        <v>Ibagué</v>
      </c>
      <c r="C23" s="53">
        <f>+'[3]Población Bogotá'!AF1199</f>
        <v>8.7543333333333333</v>
      </c>
      <c r="D23" s="53">
        <f>+'[3]Población Bogotá'!AG1199</f>
        <v>10.457333333333333</v>
      </c>
      <c r="E23" s="53">
        <f>+'[3]Población Bogotá'!AH1199</f>
        <v>8.113999999999999</v>
      </c>
      <c r="F23" s="53">
        <f>+'[3]Población Bogotá'!AI1199</f>
        <v>10.869</v>
      </c>
      <c r="G23" s="54">
        <f>+'[3]Población Bogotá'!AJ1199</f>
        <v>9.2326666666666668</v>
      </c>
      <c r="H23" s="28">
        <f t="shared" si="7"/>
        <v>-15.055049529242181</v>
      </c>
      <c r="I23" s="27">
        <f t="shared" si="8"/>
        <v>33.953660340152837</v>
      </c>
      <c r="J23" s="28">
        <f t="shared" si="9"/>
        <v>2.0082409077034287</v>
      </c>
      <c r="K23" s="27">
        <f t="shared" si="10"/>
        <v>2.2587140977924078</v>
      </c>
      <c r="L23" s="18"/>
    </row>
    <row r="24" spans="1:14">
      <c r="A24" s="16"/>
      <c r="B24" s="11" t="str">
        <f>+'[3]Población Bogotá'!AE1200</f>
        <v>Manizales</v>
      </c>
      <c r="C24" s="53">
        <f>+'[3]Población Bogotá'!AF1200</f>
        <v>5.2583333333333337</v>
      </c>
      <c r="D24" s="53">
        <f>+'[3]Población Bogotá'!AG1200</f>
        <v>4.6903333333333332</v>
      </c>
      <c r="E24" s="53">
        <f>+'[3]Población Bogotá'!AH1200</f>
        <v>6.7903333333333329</v>
      </c>
      <c r="F24" s="53">
        <f>+'[3]Población Bogotá'!AI1200</f>
        <v>4.8153333333333341</v>
      </c>
      <c r="G24" s="54">
        <f>+'[3]Población Bogotá'!AJ1200</f>
        <v>5.2396666666666656</v>
      </c>
      <c r="H24" s="28">
        <f t="shared" si="7"/>
        <v>8.8121279246849973</v>
      </c>
      <c r="I24" s="27">
        <f t="shared" si="8"/>
        <v>-29.085464631093206</v>
      </c>
      <c r="J24" s="28">
        <f t="shared" si="9"/>
        <v>1.139704629510802</v>
      </c>
      <c r="K24" s="27">
        <f t="shared" si="10"/>
        <v>1.0006864739690597</v>
      </c>
      <c r="L24" s="18"/>
    </row>
    <row r="25" spans="1:14">
      <c r="A25" s="16"/>
      <c r="B25" s="11" t="str">
        <f>+'[3]Población Bogotá'!AE1201</f>
        <v>Montería</v>
      </c>
      <c r="C25" s="53">
        <f>+'[3]Población Bogotá'!AF1201</f>
        <v>3.920666666666667</v>
      </c>
      <c r="D25" s="53">
        <f>+'[3]Población Bogotá'!AG1201</f>
        <v>5.2553333333333336</v>
      </c>
      <c r="E25" s="53">
        <f>+'[3]Población Bogotá'!AH1201</f>
        <v>6.3326666666666673</v>
      </c>
      <c r="F25" s="53">
        <f>+'[3]Población Bogotá'!AI1201</f>
        <v>5.5186666666666673</v>
      </c>
      <c r="G25" s="54">
        <f>+'[3]Población Bogotá'!AJ1201</f>
        <v>5.0166666666666666</v>
      </c>
      <c r="H25" s="28">
        <f t="shared" si="7"/>
        <v>-9.0964000966417107</v>
      </c>
      <c r="I25" s="27">
        <f t="shared" si="8"/>
        <v>-12.853984629961046</v>
      </c>
      <c r="J25" s="28">
        <f t="shared" si="9"/>
        <v>1.0911988468819627</v>
      </c>
      <c r="K25" s="27">
        <f t="shared" si="10"/>
        <v>1.146847934586166</v>
      </c>
      <c r="L25" s="18"/>
    </row>
    <row r="26" spans="1:14">
      <c r="A26" s="16"/>
      <c r="B26" s="11" t="str">
        <f>+'[3]Población Bogotá'!AE1202</f>
        <v>Pasto</v>
      </c>
      <c r="C26" s="53">
        <f>+'[3]Población Bogotá'!AF1202</f>
        <v>4.6003333333333325</v>
      </c>
      <c r="D26" s="53">
        <f>+'[3]Población Bogotá'!AG1202</f>
        <v>4.4993333333333334</v>
      </c>
      <c r="E26" s="53">
        <f>+'[3]Población Bogotá'!AH1202</f>
        <v>7.6826666666666661</v>
      </c>
      <c r="F26" s="53">
        <f>+'[3]Población Bogotá'!AI1202</f>
        <v>6.3433333333333337</v>
      </c>
      <c r="G26" s="54">
        <f>+'[3]Población Bogotá'!AJ1202</f>
        <v>4.8823333333333334</v>
      </c>
      <c r="H26" s="28">
        <f t="shared" si="7"/>
        <v>-23.032054650551757</v>
      </c>
      <c r="I26" s="27">
        <f t="shared" si="8"/>
        <v>-17.433182922596313</v>
      </c>
      <c r="J26" s="28">
        <f t="shared" si="9"/>
        <v>1.0619793694538275</v>
      </c>
      <c r="K26" s="27">
        <f t="shared" si="10"/>
        <v>1.3182239789305832</v>
      </c>
      <c r="L26" s="18"/>
    </row>
    <row r="27" spans="1:14">
      <c r="A27" s="16"/>
      <c r="B27" s="11" t="str">
        <f>+'[3]Población Bogotá'!AE1203</f>
        <v>Villavicencio</v>
      </c>
      <c r="C27" s="53">
        <f>+'[3]Población Bogotá'!AF1203</f>
        <v>4.1306666666666665</v>
      </c>
      <c r="D27" s="53">
        <f>+'[3]Población Bogotá'!AG1203</f>
        <v>4.2076666666666673</v>
      </c>
      <c r="E27" s="53">
        <f>+'[3]Población Bogotá'!AH1203</f>
        <v>3.5920000000000001</v>
      </c>
      <c r="F27" s="53">
        <f>+'[3]Población Bogotá'!AI1203</f>
        <v>4.1710000000000003</v>
      </c>
      <c r="G27" s="54">
        <f>+'[3]Población Bogotá'!AJ1203</f>
        <v>4.067333333333333</v>
      </c>
      <c r="H27" s="28">
        <f t="shared" si="7"/>
        <v>-2.485415168225058</v>
      </c>
      <c r="I27" s="27">
        <f t="shared" si="8"/>
        <v>16.119153674832965</v>
      </c>
      <c r="J27" s="28">
        <f t="shared" si="9"/>
        <v>0.88470487240223972</v>
      </c>
      <c r="K27" s="27">
        <f t="shared" si="10"/>
        <v>0.86678595104353051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Marzo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Desocupados-Ocultos</vt:lpstr>
      <vt:lpstr>Inactivos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dgutierrez</cp:lastModifiedBy>
  <cp:lastPrinted>2012-02-29T18:21:22Z</cp:lastPrinted>
  <dcterms:created xsi:type="dcterms:W3CDTF">2009-04-02T15:53:30Z</dcterms:created>
  <dcterms:modified xsi:type="dcterms:W3CDTF">2012-07-03T15:11:11Z</dcterms:modified>
</cp:coreProperties>
</file>