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  <externalReference r:id="rId77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O16" i="84"/>
  <c r="O15"/>
  <c r="O15" i="80"/>
  <c r="O16"/>
  <c r="O15" i="71"/>
  <c r="O16" i="55"/>
  <c r="O16" i="54"/>
  <c r="H17" i="9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9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85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K26" i="84"/>
  <c r="J26"/>
  <c r="H26"/>
  <c r="J15"/>
  <c r="H16"/>
  <c r="J16"/>
  <c r="K16"/>
  <c r="H17"/>
  <c r="I17"/>
  <c r="J17"/>
  <c r="K17"/>
  <c r="H18"/>
  <c r="I18"/>
  <c r="J18"/>
  <c r="K18"/>
  <c r="H19"/>
  <c r="I19"/>
  <c r="J19"/>
  <c r="K19"/>
  <c r="H20"/>
  <c r="I20"/>
  <c r="J20"/>
  <c r="K20"/>
  <c r="H21"/>
  <c r="J21"/>
  <c r="K21"/>
  <c r="H22"/>
  <c r="I22"/>
  <c r="J22"/>
  <c r="K22"/>
  <c r="H23"/>
  <c r="I23"/>
  <c r="J23"/>
  <c r="K23"/>
  <c r="H24"/>
  <c r="I24"/>
  <c r="J24"/>
  <c r="K24"/>
  <c r="H25"/>
  <c r="J25"/>
  <c r="K25"/>
  <c r="H18" i="83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K15" i="82"/>
  <c r="H15"/>
  <c r="I15"/>
  <c r="H18"/>
  <c r="J18"/>
  <c r="K18"/>
  <c r="H19"/>
  <c r="J19"/>
  <c r="K19"/>
  <c r="H20"/>
  <c r="J20"/>
  <c r="K20"/>
  <c r="H21"/>
  <c r="J21"/>
  <c r="K21"/>
  <c r="H22"/>
  <c r="J22"/>
  <c r="K22"/>
  <c r="K23"/>
  <c r="K25"/>
  <c r="K26"/>
  <c r="K27"/>
  <c r="H17" i="8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J17" i="80"/>
  <c r="K20"/>
  <c r="K26"/>
  <c r="H17" i="7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F14" i="91"/>
  <c r="H14" s="1"/>
  <c r="F15"/>
  <c r="F16"/>
  <c r="H16" s="1"/>
  <c r="F17"/>
  <c r="F18"/>
  <c r="H18" s="1"/>
  <c r="F19"/>
  <c r="F20"/>
  <c r="H20" s="1"/>
  <c r="F21"/>
  <c r="G14"/>
  <c r="I14"/>
  <c r="G15"/>
  <c r="H15"/>
  <c r="I15"/>
  <c r="G16"/>
  <c r="I16"/>
  <c r="G17"/>
  <c r="H17"/>
  <c r="I17"/>
  <c r="G18"/>
  <c r="I18"/>
  <c r="G19"/>
  <c r="H19"/>
  <c r="I19"/>
  <c r="G20"/>
  <c r="I20"/>
  <c r="G21"/>
  <c r="H21"/>
  <c r="I21"/>
  <c r="G22"/>
  <c r="H22"/>
  <c r="I22"/>
  <c r="G23"/>
  <c r="H23"/>
  <c r="I23"/>
  <c r="G24"/>
  <c r="H24"/>
  <c r="I24"/>
  <c r="H17" i="7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5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4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3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2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7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67"/>
  <c r="I17"/>
  <c r="J17"/>
  <c r="K17"/>
  <c r="H18"/>
  <c r="I18"/>
  <c r="J18"/>
  <c r="K18"/>
  <c r="H19"/>
  <c r="I19"/>
  <c r="J19"/>
  <c r="K19"/>
  <c r="H20"/>
  <c r="I20"/>
  <c r="J20"/>
  <c r="K20"/>
  <c r="J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66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J15" i="65"/>
  <c r="K26"/>
  <c r="J21"/>
  <c r="J20"/>
  <c r="J19"/>
  <c r="K18"/>
  <c r="J18"/>
  <c r="I18"/>
  <c r="H18"/>
  <c r="K17"/>
  <c r="J17"/>
  <c r="I17"/>
  <c r="H17"/>
  <c r="J16"/>
  <c r="H17" i="5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J22"/>
  <c r="K22"/>
  <c r="H23"/>
  <c r="J23"/>
  <c r="K23"/>
  <c r="H24"/>
  <c r="J24"/>
  <c r="K24"/>
  <c r="H25"/>
  <c r="I25"/>
  <c r="J25"/>
  <c r="K25"/>
  <c r="H26"/>
  <c r="I26"/>
  <c r="J26"/>
  <c r="K26"/>
  <c r="H27"/>
  <c r="J27"/>
  <c r="K27"/>
  <c r="H28"/>
  <c r="I28"/>
  <c r="J28"/>
  <c r="K28"/>
  <c r="H29"/>
  <c r="J29"/>
  <c r="K29"/>
  <c r="H30"/>
  <c r="J30"/>
  <c r="K30"/>
  <c r="H31"/>
  <c r="I31"/>
  <c r="J31"/>
  <c r="K31"/>
  <c r="H32"/>
  <c r="I32"/>
  <c r="J32"/>
  <c r="K32"/>
  <c r="H33"/>
  <c r="J33"/>
  <c r="K33"/>
  <c r="H34"/>
  <c r="J34"/>
  <c r="K34"/>
  <c r="H35"/>
  <c r="I35"/>
  <c r="J35"/>
  <c r="K35"/>
  <c r="H36"/>
  <c r="J36"/>
  <c r="K36"/>
  <c r="H37"/>
  <c r="J37"/>
  <c r="K37"/>
  <c r="K38"/>
  <c r="H21" i="61"/>
  <c r="H17" i="48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49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0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1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2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3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7" i="54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18" i="55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K25"/>
  <c r="K27"/>
  <c r="H17" i="56"/>
  <c r="I17"/>
  <c r="J17"/>
  <c r="K17"/>
  <c r="H18"/>
  <c r="I18"/>
  <c r="J18"/>
  <c r="K18"/>
  <c r="H19"/>
  <c r="J19"/>
  <c r="K19"/>
  <c r="H20"/>
  <c r="I20"/>
  <c r="J20"/>
  <c r="K20"/>
  <c r="H21"/>
  <c r="I21"/>
  <c r="J21"/>
  <c r="K21"/>
  <c r="H22"/>
  <c r="I22"/>
  <c r="J22"/>
  <c r="K22"/>
  <c r="H23"/>
  <c r="J23"/>
  <c r="K23"/>
  <c r="K25"/>
  <c r="B42" i="90"/>
  <c r="G11"/>
  <c r="F11"/>
  <c r="E11"/>
  <c r="D11"/>
  <c r="C11"/>
  <c r="B42" i="89"/>
  <c r="G11"/>
  <c r="F11"/>
  <c r="E11"/>
  <c r="D11"/>
  <c r="C11"/>
  <c r="B42" i="88"/>
  <c r="G11"/>
  <c r="F11"/>
  <c r="E11"/>
  <c r="D11"/>
  <c r="C11"/>
  <c r="B42" i="87"/>
  <c r="G11"/>
  <c r="F11"/>
  <c r="E11"/>
  <c r="D11"/>
  <c r="C11"/>
  <c r="B42" i="86"/>
  <c r="G11"/>
  <c r="F11"/>
  <c r="E11"/>
  <c r="D11"/>
  <c r="C11"/>
  <c r="B42" i="85"/>
  <c r="G11"/>
  <c r="F11"/>
  <c r="E11"/>
  <c r="D11"/>
  <c r="C11"/>
  <c r="B41" i="84"/>
  <c r="G11"/>
  <c r="F11"/>
  <c r="E11"/>
  <c r="D11"/>
  <c r="C11"/>
  <c r="B42" i="83"/>
  <c r="G11"/>
  <c r="F11"/>
  <c r="E11"/>
  <c r="D11"/>
  <c r="C11"/>
  <c r="B42" i="82"/>
  <c r="G11"/>
  <c r="F11"/>
  <c r="E11"/>
  <c r="D11"/>
  <c r="C11"/>
  <c r="B42" i="81"/>
  <c r="G11"/>
  <c r="F11"/>
  <c r="E11"/>
  <c r="D11"/>
  <c r="C11"/>
  <c r="B42" i="80"/>
  <c r="G11"/>
  <c r="F11"/>
  <c r="E11"/>
  <c r="D11"/>
  <c r="C11"/>
  <c r="B42" i="78"/>
  <c r="G11"/>
  <c r="F11"/>
  <c r="E11"/>
  <c r="D11"/>
  <c r="C11"/>
  <c r="B41" i="91"/>
  <c r="B42" i="77"/>
  <c r="G11"/>
  <c r="F11"/>
  <c r="E11"/>
  <c r="D11"/>
  <c r="C11"/>
  <c r="B42" i="76"/>
  <c r="G11"/>
  <c r="F11"/>
  <c r="E11"/>
  <c r="D11"/>
  <c r="C11"/>
  <c r="B42" i="75"/>
  <c r="G11"/>
  <c r="F11"/>
  <c r="E11"/>
  <c r="D11"/>
  <c r="C11"/>
  <c r="B42" i="74"/>
  <c r="G11"/>
  <c r="F11"/>
  <c r="E11"/>
  <c r="D11"/>
  <c r="C11"/>
  <c r="B42" i="73"/>
  <c r="G11"/>
  <c r="F11"/>
  <c r="E11"/>
  <c r="D11"/>
  <c r="C11"/>
  <c r="B42" i="72"/>
  <c r="G11"/>
  <c r="F11"/>
  <c r="E11"/>
  <c r="D11"/>
  <c r="C11"/>
  <c r="B42" i="71"/>
  <c r="G11"/>
  <c r="F11"/>
  <c r="E11"/>
  <c r="D11"/>
  <c r="C11"/>
  <c r="B42" i="70"/>
  <c r="G11"/>
  <c r="F11"/>
  <c r="E11"/>
  <c r="D11"/>
  <c r="C11"/>
  <c r="B42" i="67"/>
  <c r="G11"/>
  <c r="F11"/>
  <c r="E11"/>
  <c r="D11"/>
  <c r="C11"/>
  <c r="B42" i="66"/>
  <c r="G11"/>
  <c r="F11"/>
  <c r="E11"/>
  <c r="D11"/>
  <c r="C11"/>
  <c r="B42" i="65"/>
  <c r="G11"/>
  <c r="F11"/>
  <c r="E11"/>
  <c r="D11"/>
  <c r="C11"/>
  <c r="B42" i="64"/>
  <c r="B49" i="60"/>
  <c r="B41" i="59"/>
  <c r="B49" i="58"/>
  <c r="G11"/>
  <c r="F11"/>
  <c r="E11"/>
  <c r="D11"/>
  <c r="C11"/>
  <c r="B42" i="57"/>
  <c r="G11"/>
  <c r="F11"/>
  <c r="E11"/>
  <c r="D11"/>
  <c r="C11"/>
  <c r="B44" i="62"/>
  <c r="B42" i="56"/>
  <c r="G11"/>
  <c r="F11"/>
  <c r="E11"/>
  <c r="D11"/>
  <c r="C11"/>
  <c r="B42" i="55"/>
  <c r="G11"/>
  <c r="F11"/>
  <c r="E11"/>
  <c r="D11"/>
  <c r="C11"/>
  <c r="B42" i="54"/>
  <c r="G11"/>
  <c r="F11"/>
  <c r="E11"/>
  <c r="D11"/>
  <c r="C11"/>
  <c r="B42" i="53"/>
  <c r="G11"/>
  <c r="F11"/>
  <c r="E11"/>
  <c r="D11"/>
  <c r="C11"/>
  <c r="B42" i="52"/>
  <c r="G11"/>
  <c r="F11"/>
  <c r="E11"/>
  <c r="D11"/>
  <c r="C11"/>
  <c r="B42" i="51"/>
  <c r="G11"/>
  <c r="F11"/>
  <c r="E11"/>
  <c r="D11"/>
  <c r="C11"/>
  <c r="B42" i="50"/>
  <c r="G11"/>
  <c r="F11"/>
  <c r="E11"/>
  <c r="D11"/>
  <c r="C11"/>
  <c r="B42" i="49"/>
  <c r="G11"/>
  <c r="F11"/>
  <c r="E11"/>
  <c r="D11"/>
  <c r="C11"/>
  <c r="B42" i="48"/>
  <c r="G11"/>
  <c r="F11"/>
  <c r="E11"/>
  <c r="D11"/>
  <c r="C11"/>
  <c r="B45" i="61"/>
  <c r="B47" i="47"/>
  <c r="G11"/>
  <c r="F11"/>
  <c r="E11"/>
  <c r="D11"/>
  <c r="C11"/>
  <c r="B47" i="46"/>
  <c r="G11"/>
  <c r="F11"/>
  <c r="E11"/>
  <c r="D11"/>
  <c r="C11"/>
  <c r="B47" i="45"/>
  <c r="G11"/>
  <c r="F11"/>
  <c r="E11"/>
  <c r="D11"/>
  <c r="C11"/>
  <c r="B47" i="44"/>
  <c r="G11"/>
  <c r="F11"/>
  <c r="E11"/>
  <c r="D11"/>
  <c r="C11"/>
  <c r="B47" i="43"/>
  <c r="G11"/>
  <c r="F11"/>
  <c r="E11"/>
  <c r="D11"/>
  <c r="C11"/>
  <c r="B47" i="42"/>
  <c r="G11"/>
  <c r="F11"/>
  <c r="E11"/>
  <c r="D11"/>
  <c r="C11"/>
  <c r="B47" i="41"/>
  <c r="G11"/>
  <c r="F11"/>
  <c r="E11"/>
  <c r="D11"/>
  <c r="C11"/>
  <c r="B47" i="40"/>
  <c r="G11"/>
  <c r="F11"/>
  <c r="E11"/>
  <c r="D11"/>
  <c r="C11"/>
  <c r="B47" i="39"/>
  <c r="G11"/>
  <c r="F11"/>
  <c r="E11"/>
  <c r="D11"/>
  <c r="C11"/>
  <c r="B47" i="38"/>
  <c r="G11"/>
  <c r="F11"/>
  <c r="E11"/>
  <c r="D11"/>
  <c r="C11"/>
  <c r="B47" i="37"/>
  <c r="G11"/>
  <c r="F11"/>
  <c r="E11"/>
  <c r="D11"/>
  <c r="C11"/>
  <c r="B47" i="36"/>
  <c r="G11"/>
  <c r="F11"/>
  <c r="E11"/>
  <c r="D11"/>
  <c r="C11"/>
  <c r="B47" i="35"/>
  <c r="G11"/>
  <c r="F11"/>
  <c r="E11"/>
  <c r="D11"/>
  <c r="C11"/>
  <c r="B47" i="21" l="1"/>
  <c r="G11"/>
  <c r="F11"/>
  <c r="E11"/>
  <c r="D11"/>
  <c r="C11"/>
  <c r="B47" i="1"/>
  <c r="G11"/>
  <c r="F11"/>
  <c r="E11"/>
  <c r="D11"/>
  <c r="C11"/>
  <c r="B47" i="92"/>
  <c r="B45" i="17"/>
  <c r="B47" i="33"/>
  <c r="J11"/>
  <c r="I11"/>
  <c r="H11"/>
  <c r="G11"/>
  <c r="F11"/>
  <c r="E11"/>
  <c r="D11"/>
  <c r="C11"/>
  <c r="B47" i="32"/>
  <c r="J11"/>
  <c r="I11"/>
  <c r="H11"/>
  <c r="G11"/>
  <c r="F11"/>
  <c r="E11"/>
  <c r="D11"/>
  <c r="C11"/>
  <c r="B47" i="31"/>
  <c r="J11"/>
  <c r="I11"/>
  <c r="H11"/>
  <c r="G11"/>
  <c r="F11"/>
  <c r="E11"/>
  <c r="D11"/>
  <c r="C11"/>
  <c r="B47" i="30"/>
  <c r="J11"/>
  <c r="I11"/>
  <c r="H11"/>
  <c r="G11"/>
  <c r="F11"/>
  <c r="E11"/>
  <c r="D11"/>
  <c r="C11"/>
  <c r="B47" i="29"/>
  <c r="J11"/>
  <c r="I11"/>
  <c r="H11"/>
  <c r="G11"/>
  <c r="F11"/>
  <c r="E11"/>
  <c r="D11"/>
  <c r="C11"/>
  <c r="B47" i="28"/>
  <c r="J11"/>
  <c r="I11"/>
  <c r="H11"/>
  <c r="G11"/>
  <c r="F11"/>
  <c r="E11"/>
  <c r="D11"/>
  <c r="C11"/>
  <c r="J11" i="27"/>
  <c r="I11"/>
  <c r="H11"/>
  <c r="G11"/>
  <c r="F11"/>
  <c r="E11"/>
  <c r="D11"/>
  <c r="C11"/>
  <c r="B47"/>
  <c r="B47" i="26"/>
  <c r="J11"/>
  <c r="I11"/>
  <c r="H11"/>
  <c r="G11"/>
  <c r="F11"/>
  <c r="E11"/>
  <c r="D11"/>
  <c r="C11"/>
  <c r="J11" i="25"/>
  <c r="I11"/>
  <c r="H11"/>
  <c r="G11"/>
  <c r="F11"/>
  <c r="E11"/>
  <c r="D11"/>
  <c r="C11"/>
  <c r="B47"/>
  <c r="J11" i="24"/>
  <c r="I11"/>
  <c r="H11"/>
  <c r="G11"/>
  <c r="F11"/>
  <c r="E11"/>
  <c r="D11"/>
  <c r="C11"/>
  <c r="B47"/>
  <c r="J11" i="23"/>
  <c r="I11"/>
  <c r="H11"/>
  <c r="G11"/>
  <c r="F11"/>
  <c r="E11"/>
  <c r="D11"/>
  <c r="C11"/>
  <c r="B47"/>
  <c r="B47" i="22"/>
  <c r="B47" i="20"/>
  <c r="B47" i="19"/>
  <c r="B41" i="18"/>
  <c r="J11" i="22"/>
  <c r="I11"/>
  <c r="H11"/>
  <c r="G11"/>
  <c r="F11"/>
  <c r="E11"/>
  <c r="D11"/>
  <c r="C11"/>
  <c r="D11" i="20"/>
  <c r="E11"/>
  <c r="F11"/>
  <c r="G11"/>
  <c r="H11"/>
  <c r="I11"/>
  <c r="J11"/>
  <c r="C11"/>
  <c r="C16" i="47"/>
  <c r="G27" i="9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4"/>
  <c r="F27"/>
  <c r="K27" s="1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3"/>
  <c r="B15"/>
  <c r="G27" i="8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E15"/>
  <c r="D15"/>
  <c r="C15"/>
  <c r="G13"/>
  <c r="F13"/>
  <c r="E13"/>
  <c r="D13"/>
  <c r="C13"/>
  <c r="B15"/>
  <c r="B13"/>
  <c r="G27" i="8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E15"/>
  <c r="D15"/>
  <c r="C15"/>
  <c r="G13"/>
  <c r="F13"/>
  <c r="E13"/>
  <c r="D13"/>
  <c r="C13"/>
  <c r="B15"/>
  <c r="B13"/>
  <c r="G27" i="7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4" i="91"/>
  <c r="E24"/>
  <c r="D24"/>
  <c r="C24"/>
  <c r="F23"/>
  <c r="E23"/>
  <c r="D23"/>
  <c r="C23"/>
  <c r="F22"/>
  <c r="E22"/>
  <c r="D22"/>
  <c r="C22"/>
  <c r="E21"/>
  <c r="D21"/>
  <c r="C21"/>
  <c r="E20"/>
  <c r="D20"/>
  <c r="C20"/>
  <c r="E19"/>
  <c r="D19"/>
  <c r="C19"/>
  <c r="E18"/>
  <c r="D18"/>
  <c r="C18"/>
  <c r="E17"/>
  <c r="D17"/>
  <c r="C17"/>
  <c r="E16"/>
  <c r="D16"/>
  <c r="C16"/>
  <c r="E15"/>
  <c r="D15"/>
  <c r="C15"/>
  <c r="E14"/>
  <c r="D14"/>
  <c r="C14"/>
  <c r="F13"/>
  <c r="E13"/>
  <c r="D13"/>
  <c r="C13"/>
  <c r="G27" i="7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E15"/>
  <c r="D15"/>
  <c r="C15"/>
  <c r="G13"/>
  <c r="F13"/>
  <c r="E13"/>
  <c r="D13"/>
  <c r="C13"/>
  <c r="B15"/>
  <c r="B13"/>
  <c r="G27" i="7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3" i="64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6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26" i="59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G38" i="58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2" i="62"/>
  <c r="F32"/>
  <c r="E32"/>
  <c r="D32"/>
  <c r="C32"/>
  <c r="G31"/>
  <c r="F31"/>
  <c r="E31"/>
  <c r="D31"/>
  <c r="C31"/>
  <c r="F14"/>
  <c r="E14"/>
  <c r="D14"/>
  <c r="C14"/>
  <c r="F13"/>
  <c r="E13"/>
  <c r="D13"/>
  <c r="C13"/>
  <c r="G27" i="5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4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4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F22" i="61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38" i="4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B16"/>
  <c r="G15"/>
  <c r="F15"/>
  <c r="E15"/>
  <c r="D15"/>
  <c r="C15"/>
  <c r="G13"/>
  <c r="F13"/>
  <c r="E13"/>
  <c r="D13"/>
  <c r="C13"/>
  <c r="B15"/>
  <c r="B13"/>
  <c r="G38" i="4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4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3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2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40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9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8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3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3"/>
  <c r="B15"/>
  <c r="G38" i="2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92"/>
  <c r="F38"/>
  <c r="H38" s="1"/>
  <c r="E38"/>
  <c r="D38"/>
  <c r="C38"/>
  <c r="B38"/>
  <c r="G37"/>
  <c r="F37"/>
  <c r="I37" s="1"/>
  <c r="E37"/>
  <c r="D37"/>
  <c r="C37"/>
  <c r="B37"/>
  <c r="G36"/>
  <c r="F36"/>
  <c r="H36" s="1"/>
  <c r="E36"/>
  <c r="D36"/>
  <c r="C36"/>
  <c r="B36"/>
  <c r="G35"/>
  <c r="F35"/>
  <c r="I35" s="1"/>
  <c r="E35"/>
  <c r="D35"/>
  <c r="C35"/>
  <c r="B35"/>
  <c r="G34"/>
  <c r="F34"/>
  <c r="H34" s="1"/>
  <c r="E34"/>
  <c r="D34"/>
  <c r="C34"/>
  <c r="B34"/>
  <c r="G33"/>
  <c r="F33"/>
  <c r="I33" s="1"/>
  <c r="E33"/>
  <c r="D33"/>
  <c r="C33"/>
  <c r="B33"/>
  <c r="G32"/>
  <c r="F32"/>
  <c r="H32" s="1"/>
  <c r="E32"/>
  <c r="D32"/>
  <c r="C32"/>
  <c r="B32"/>
  <c r="G31"/>
  <c r="F31"/>
  <c r="I31" s="1"/>
  <c r="E31"/>
  <c r="D31"/>
  <c r="C31"/>
  <c r="B31"/>
  <c r="G30"/>
  <c r="F30"/>
  <c r="H30" s="1"/>
  <c r="E30"/>
  <c r="D30"/>
  <c r="C30"/>
  <c r="B30"/>
  <c r="G29"/>
  <c r="F29"/>
  <c r="I29" s="1"/>
  <c r="E29"/>
  <c r="D29"/>
  <c r="C29"/>
  <c r="B29"/>
  <c r="G28"/>
  <c r="F28"/>
  <c r="H28" s="1"/>
  <c r="E28"/>
  <c r="D28"/>
  <c r="C28"/>
  <c r="B28"/>
  <c r="G27"/>
  <c r="F27"/>
  <c r="I27" s="1"/>
  <c r="E27"/>
  <c r="D27"/>
  <c r="C27"/>
  <c r="B27"/>
  <c r="G26"/>
  <c r="F26"/>
  <c r="H26" s="1"/>
  <c r="E26"/>
  <c r="D26"/>
  <c r="C26"/>
  <c r="B26"/>
  <c r="G25"/>
  <c r="F25"/>
  <c r="I25" s="1"/>
  <c r="E25"/>
  <c r="D25"/>
  <c r="C25"/>
  <c r="B25"/>
  <c r="G24"/>
  <c r="F24"/>
  <c r="H24" s="1"/>
  <c r="E24"/>
  <c r="D24"/>
  <c r="C24"/>
  <c r="B24"/>
  <c r="G23"/>
  <c r="F23"/>
  <c r="I23" s="1"/>
  <c r="E23"/>
  <c r="D23"/>
  <c r="C23"/>
  <c r="B23"/>
  <c r="G22"/>
  <c r="F22"/>
  <c r="H22" s="1"/>
  <c r="E22"/>
  <c r="D22"/>
  <c r="C22"/>
  <c r="B22"/>
  <c r="G21"/>
  <c r="F21"/>
  <c r="I21" s="1"/>
  <c r="E21"/>
  <c r="D21"/>
  <c r="C21"/>
  <c r="B21"/>
  <c r="G20"/>
  <c r="F20"/>
  <c r="H20" s="1"/>
  <c r="E20"/>
  <c r="D20"/>
  <c r="C20"/>
  <c r="B20"/>
  <c r="G19"/>
  <c r="F19"/>
  <c r="I19" s="1"/>
  <c r="E19"/>
  <c r="D19"/>
  <c r="C19"/>
  <c r="B19"/>
  <c r="G18"/>
  <c r="F18"/>
  <c r="H18" s="1"/>
  <c r="E18"/>
  <c r="D18"/>
  <c r="C18"/>
  <c r="B18"/>
  <c r="G17"/>
  <c r="F17"/>
  <c r="I17" s="1"/>
  <c r="E17"/>
  <c r="D17"/>
  <c r="C17"/>
  <c r="B17"/>
  <c r="G16"/>
  <c r="F16"/>
  <c r="H16" s="1"/>
  <c r="E16"/>
  <c r="D16"/>
  <c r="C16"/>
  <c r="B16"/>
  <c r="G15"/>
  <c r="F15"/>
  <c r="I15" s="1"/>
  <c r="E15"/>
  <c r="D15"/>
  <c r="D14" s="1"/>
  <c r="C15"/>
  <c r="G13"/>
  <c r="J13" s="1"/>
  <c r="F13"/>
  <c r="E13"/>
  <c r="E14" s="1"/>
  <c r="D13"/>
  <c r="C13"/>
  <c r="C14" s="1"/>
  <c r="B15"/>
  <c r="B13"/>
  <c r="K13"/>
  <c r="H15"/>
  <c r="I26"/>
  <c r="J36"/>
  <c r="F31" i="17"/>
  <c r="E31"/>
  <c r="D31"/>
  <c r="C31"/>
  <c r="F30"/>
  <c r="E30"/>
  <c r="D30"/>
  <c r="C30"/>
  <c r="F29"/>
  <c r="E29"/>
  <c r="D29"/>
  <c r="C29"/>
  <c r="F28"/>
  <c r="E28"/>
  <c r="D28"/>
  <c r="C28"/>
  <c r="F27"/>
  <c r="E27"/>
  <c r="D27"/>
  <c r="C27"/>
  <c r="F26"/>
  <c r="E26"/>
  <c r="D26"/>
  <c r="C26"/>
  <c r="F25"/>
  <c r="E25"/>
  <c r="D25"/>
  <c r="C25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33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2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1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9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8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6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5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4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3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2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19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I26" i="18"/>
  <c r="H26"/>
  <c r="G26"/>
  <c r="F26"/>
  <c r="E26"/>
  <c r="D26"/>
  <c r="C26"/>
  <c r="I25"/>
  <c r="H25"/>
  <c r="G25"/>
  <c r="F25"/>
  <c r="E25"/>
  <c r="D25"/>
  <c r="C25"/>
  <c r="I24"/>
  <c r="H24"/>
  <c r="G24"/>
  <c r="F24"/>
  <c r="E24"/>
  <c r="D24"/>
  <c r="C24"/>
  <c r="I23"/>
  <c r="H23"/>
  <c r="G23"/>
  <c r="F23"/>
  <c r="E23"/>
  <c r="D23"/>
  <c r="C23"/>
  <c r="I22"/>
  <c r="H22"/>
  <c r="G22"/>
  <c r="F22"/>
  <c r="E22"/>
  <c r="D22"/>
  <c r="C22"/>
  <c r="I21"/>
  <c r="H21"/>
  <c r="G21"/>
  <c r="F21"/>
  <c r="E21"/>
  <c r="D21"/>
  <c r="C21"/>
  <c r="I20"/>
  <c r="H20"/>
  <c r="G20"/>
  <c r="F20"/>
  <c r="E20"/>
  <c r="D20"/>
  <c r="C20"/>
  <c r="I19"/>
  <c r="H19"/>
  <c r="G19"/>
  <c r="F19"/>
  <c r="E19"/>
  <c r="D19"/>
  <c r="C19"/>
  <c r="I18"/>
  <c r="H18"/>
  <c r="G18"/>
  <c r="F18"/>
  <c r="E18"/>
  <c r="D18"/>
  <c r="C18"/>
  <c r="I17"/>
  <c r="H17"/>
  <c r="G17"/>
  <c r="F17"/>
  <c r="E17"/>
  <c r="D17"/>
  <c r="C17"/>
  <c r="I16"/>
  <c r="H16"/>
  <c r="G16"/>
  <c r="F16"/>
  <c r="E16"/>
  <c r="D16"/>
  <c r="C16"/>
  <c r="I15"/>
  <c r="H15"/>
  <c r="G15"/>
  <c r="F15"/>
  <c r="E15"/>
  <c r="D15"/>
  <c r="C15"/>
  <c r="I14"/>
  <c r="H14"/>
  <c r="G14"/>
  <c r="F14"/>
  <c r="E14"/>
  <c r="D14"/>
  <c r="C14"/>
  <c r="I13"/>
  <c r="H13"/>
  <c r="G13"/>
  <c r="F13"/>
  <c r="E13"/>
  <c r="D13"/>
  <c r="C13"/>
  <c r="I16" i="67"/>
  <c r="K15" i="37" l="1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38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39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0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1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2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3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4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 i="45"/>
  <c r="K16"/>
  <c r="K17"/>
  <c r="K18"/>
  <c r="K19"/>
  <c r="K20"/>
  <c r="K21"/>
  <c r="K22"/>
  <c r="K23"/>
  <c r="K24"/>
  <c r="K25"/>
  <c r="K26"/>
  <c r="K27"/>
  <c r="K28"/>
  <c r="K29"/>
  <c r="K30"/>
  <c r="K31"/>
  <c r="K15" i="46"/>
  <c r="K16"/>
  <c r="K17"/>
  <c r="K18"/>
  <c r="K19"/>
  <c r="K20"/>
  <c r="K21"/>
  <c r="H31" i="92"/>
  <c r="J20"/>
  <c r="I16" i="76"/>
  <c r="J16"/>
  <c r="H16"/>
  <c r="I16" i="80"/>
  <c r="J16"/>
  <c r="H16"/>
  <c r="I16" i="55"/>
  <c r="J15" i="82"/>
  <c r="K16" i="47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/>
  <c r="I34" i="92"/>
  <c r="J28"/>
  <c r="H23"/>
  <c r="I18"/>
  <c r="I38"/>
  <c r="H35"/>
  <c r="J32"/>
  <c r="I30"/>
  <c r="H27"/>
  <c r="J24"/>
  <c r="I22"/>
  <c r="H19"/>
  <c r="J16"/>
  <c r="I15" i="56"/>
  <c r="I16"/>
  <c r="I15" i="57"/>
  <c r="I16"/>
  <c r="I17"/>
  <c r="I18"/>
  <c r="I19"/>
  <c r="I20"/>
  <c r="I21"/>
  <c r="I22"/>
  <c r="I23"/>
  <c r="I24"/>
  <c r="I25"/>
  <c r="I26"/>
  <c r="I27"/>
  <c r="J15" i="58"/>
  <c r="J16"/>
  <c r="I13" i="92"/>
  <c r="K32" i="45"/>
  <c r="K33"/>
  <c r="K34"/>
  <c r="K35"/>
  <c r="K36"/>
  <c r="K37"/>
  <c r="K38"/>
  <c r="K22" i="46"/>
  <c r="K23"/>
  <c r="K24"/>
  <c r="K25"/>
  <c r="K26"/>
  <c r="K27"/>
  <c r="K28"/>
  <c r="K29"/>
  <c r="K30"/>
  <c r="K31"/>
  <c r="K32"/>
  <c r="K33"/>
  <c r="K34"/>
  <c r="K35"/>
  <c r="K36"/>
  <c r="K37"/>
  <c r="K38"/>
  <c r="I15" i="37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J33"/>
  <c r="I33"/>
  <c r="H33"/>
  <c r="J34"/>
  <c r="H34"/>
  <c r="I34"/>
  <c r="J35"/>
  <c r="H35"/>
  <c r="I35"/>
  <c r="J36"/>
  <c r="H36"/>
  <c r="I36"/>
  <c r="J37"/>
  <c r="H37"/>
  <c r="I37"/>
  <c r="J38"/>
  <c r="H38"/>
  <c r="I38"/>
  <c r="I15" i="38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39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40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41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J15" i="42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J15" i="43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4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5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6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38" i="92"/>
  <c r="H37"/>
  <c r="I36"/>
  <c r="J34"/>
  <c r="H33"/>
  <c r="I32"/>
  <c r="J30"/>
  <c r="H29"/>
  <c r="I28"/>
  <c r="J26"/>
  <c r="H25"/>
  <c r="I24"/>
  <c r="J22"/>
  <c r="H21"/>
  <c r="I20"/>
  <c r="J18"/>
  <c r="H17"/>
  <c r="I16"/>
  <c r="H13"/>
  <c r="I15" i="58"/>
  <c r="I16"/>
  <c r="H15" i="57"/>
  <c r="J15"/>
  <c r="H16"/>
  <c r="J16"/>
  <c r="H17"/>
  <c r="J17"/>
  <c r="H18"/>
  <c r="J18"/>
  <c r="H19"/>
  <c r="J19"/>
  <c r="H20"/>
  <c r="J20"/>
  <c r="H21"/>
  <c r="J21"/>
  <c r="H22"/>
  <c r="J22"/>
  <c r="H23"/>
  <c r="J23"/>
  <c r="H24"/>
  <c r="J24"/>
  <c r="H25"/>
  <c r="J25"/>
  <c r="H26"/>
  <c r="J26"/>
  <c r="H27"/>
  <c r="J27"/>
  <c r="H15" i="56"/>
  <c r="J15"/>
  <c r="H16"/>
  <c r="J16"/>
  <c r="J26" i="4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7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H14" i="61"/>
  <c r="I14"/>
  <c r="G14"/>
  <c r="I15"/>
  <c r="G15"/>
  <c r="H15"/>
  <c r="H16"/>
  <c r="I16"/>
  <c r="G16"/>
  <c r="I17"/>
  <c r="G17"/>
  <c r="H17"/>
  <c r="H18"/>
  <c r="I18"/>
  <c r="G18"/>
  <c r="I19"/>
  <c r="G19"/>
  <c r="H19"/>
  <c r="H20"/>
  <c r="I20"/>
  <c r="G20"/>
  <c r="H22"/>
  <c r="I22"/>
  <c r="G22"/>
  <c r="I15" i="48"/>
  <c r="J15"/>
  <c r="H15"/>
  <c r="I16"/>
  <c r="J16"/>
  <c r="H16"/>
  <c r="I15" i="49"/>
  <c r="J15"/>
  <c r="H15"/>
  <c r="I16"/>
  <c r="J16"/>
  <c r="H16"/>
  <c r="I15" i="50"/>
  <c r="J15"/>
  <c r="H15"/>
  <c r="I16"/>
  <c r="J16"/>
  <c r="H16"/>
  <c r="I15" i="51"/>
  <c r="J15"/>
  <c r="H15"/>
  <c r="I16"/>
  <c r="J16"/>
  <c r="H16"/>
  <c r="I15" i="52"/>
  <c r="J15"/>
  <c r="H15"/>
  <c r="I16"/>
  <c r="J16"/>
  <c r="H16"/>
  <c r="I15" i="53"/>
  <c r="J15"/>
  <c r="H15"/>
  <c r="I16"/>
  <c r="J16"/>
  <c r="H16"/>
  <c r="I15" i="54"/>
  <c r="J15"/>
  <c r="H15"/>
  <c r="I16"/>
  <c r="J16"/>
  <c r="H16"/>
  <c r="J15" i="55"/>
  <c r="I15"/>
  <c r="H16"/>
  <c r="J16"/>
  <c r="I17"/>
  <c r="J17"/>
  <c r="H17"/>
  <c r="J15" i="81"/>
  <c r="H15"/>
  <c r="I15"/>
  <c r="J16"/>
  <c r="H16"/>
  <c r="I16"/>
  <c r="I16" i="82"/>
  <c r="J16"/>
  <c r="O15" s="1"/>
  <c r="H16"/>
  <c r="J17"/>
  <c r="H17"/>
  <c r="I15" i="83"/>
  <c r="J15"/>
  <c r="H15"/>
  <c r="I16"/>
  <c r="J16"/>
  <c r="O15" s="1"/>
  <c r="H16"/>
  <c r="I17"/>
  <c r="J17"/>
  <c r="H17"/>
  <c r="J15" i="85"/>
  <c r="H15"/>
  <c r="I15"/>
  <c r="J16"/>
  <c r="H16"/>
  <c r="I16"/>
  <c r="J15" i="86"/>
  <c r="H15"/>
  <c r="I15"/>
  <c r="J16"/>
  <c r="H16"/>
  <c r="I16"/>
  <c r="J15" i="87"/>
  <c r="H15"/>
  <c r="I15"/>
  <c r="J16"/>
  <c r="H16"/>
  <c r="I16"/>
  <c r="J15" i="88"/>
  <c r="H15"/>
  <c r="I15"/>
  <c r="J16"/>
  <c r="H16"/>
  <c r="I16"/>
  <c r="J15" i="90"/>
  <c r="H15"/>
  <c r="I15"/>
  <c r="J16"/>
  <c r="H16"/>
  <c r="I16"/>
  <c r="J15" i="80"/>
  <c r="H15" i="58"/>
  <c r="H16"/>
  <c r="H15" i="55"/>
  <c r="J37" i="92"/>
  <c r="J35"/>
  <c r="J33"/>
  <c r="J31"/>
  <c r="J29"/>
  <c r="J27"/>
  <c r="J25"/>
  <c r="J23"/>
  <c r="J21"/>
  <c r="J19"/>
  <c r="J17"/>
  <c r="J15"/>
  <c r="G14"/>
  <c r="J14" s="1"/>
  <c r="F14"/>
  <c r="K14" s="1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I14" l="1"/>
  <c r="H14"/>
  <c r="C14" i="84" l="1"/>
  <c r="M13" i="64" l="1"/>
  <c r="M14"/>
  <c r="M15"/>
  <c r="M16"/>
  <c r="M17"/>
  <c r="M18"/>
  <c r="M19"/>
  <c r="M20"/>
  <c r="M21"/>
  <c r="M22"/>
  <c r="M23"/>
  <c r="L13"/>
  <c r="I13" s="1"/>
  <c r="F49" i="17" l="1"/>
  <c r="G14" i="65"/>
  <c r="F14"/>
  <c r="K14" s="1"/>
  <c r="E14"/>
  <c r="D14"/>
  <c r="C14"/>
  <c r="N13"/>
  <c r="O15"/>
  <c r="J13"/>
  <c r="K13"/>
  <c r="G14" i="55"/>
  <c r="F14"/>
  <c r="K14" s="1"/>
  <c r="E14"/>
  <c r="D14"/>
  <c r="C14"/>
  <c r="J14" l="1"/>
  <c r="H14"/>
  <c r="I14"/>
  <c r="I14" i="65"/>
  <c r="J14"/>
  <c r="H14"/>
  <c r="O16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3" i="61"/>
  <c r="H14" i="64"/>
  <c r="H13" i="61"/>
  <c r="G13"/>
  <c r="G14" i="64"/>
  <c r="N46" i="92" l="1"/>
  <c r="N44"/>
  <c r="N43"/>
  <c r="N42"/>
  <c r="N41"/>
  <c r="N40"/>
  <c r="O15"/>
  <c r="O16" s="1"/>
  <c r="O16" i="82" l="1"/>
  <c r="G14" i="66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K14" s="1"/>
  <c r="E14"/>
  <c r="D14"/>
  <c r="C14"/>
  <c r="G14" i="81"/>
  <c r="F14"/>
  <c r="K14" s="1"/>
  <c r="E14"/>
  <c r="D14"/>
  <c r="C14"/>
  <c r="G14" i="82"/>
  <c r="F14"/>
  <c r="K14" s="1"/>
  <c r="E14"/>
  <c r="D14"/>
  <c r="C14"/>
  <c r="G14" i="83"/>
  <c r="F14"/>
  <c r="K14" s="1"/>
  <c r="E14"/>
  <c r="D14"/>
  <c r="C14"/>
  <c r="G14" i="84"/>
  <c r="F14"/>
  <c r="K14" s="1"/>
  <c r="E14"/>
  <c r="D14"/>
  <c r="G14" i="85"/>
  <c r="F14"/>
  <c r="K14" s="1"/>
  <c r="E14"/>
  <c r="D14"/>
  <c r="C14"/>
  <c r="G14" i="86"/>
  <c r="F14"/>
  <c r="K14" s="1"/>
  <c r="E14"/>
  <c r="D14"/>
  <c r="C14"/>
  <c r="G14" i="87"/>
  <c r="F14"/>
  <c r="K14" s="1"/>
  <c r="E14"/>
  <c r="D14"/>
  <c r="C14"/>
  <c r="G14" i="88"/>
  <c r="F14"/>
  <c r="K14" s="1"/>
  <c r="E14"/>
  <c r="D14"/>
  <c r="C14"/>
  <c r="C14" i="89"/>
  <c r="G14"/>
  <c r="F14"/>
  <c r="K14" s="1"/>
  <c r="E14"/>
  <c r="D14"/>
  <c r="O15" i="90"/>
  <c r="O16" s="1"/>
  <c r="K13"/>
  <c r="J13"/>
  <c r="I13"/>
  <c r="H13"/>
  <c r="D14"/>
  <c r="E14"/>
  <c r="F14"/>
  <c r="K14" s="1"/>
  <c r="G14"/>
  <c r="C14"/>
  <c r="L26" i="91"/>
  <c r="H15" i="70"/>
  <c r="H16"/>
  <c r="J15" i="66"/>
  <c r="O15" s="1"/>
  <c r="I13" i="65"/>
  <c r="H13"/>
  <c r="K16" i="66"/>
  <c r="J16"/>
  <c r="I16"/>
  <c r="H16"/>
  <c r="K15"/>
  <c r="O16"/>
  <c r="I15"/>
  <c r="H15"/>
  <c r="K14"/>
  <c r="J14"/>
  <c r="I14"/>
  <c r="H14"/>
  <c r="K13"/>
  <c r="J13"/>
  <c r="I13"/>
  <c r="H13"/>
  <c r="K16" i="67"/>
  <c r="J16"/>
  <c r="H16"/>
  <c r="K15"/>
  <c r="J15"/>
  <c r="O15" s="1"/>
  <c r="I15"/>
  <c r="H15"/>
  <c r="K14"/>
  <c r="J14"/>
  <c r="I14"/>
  <c r="H14"/>
  <c r="K13"/>
  <c r="J13"/>
  <c r="I13"/>
  <c r="H13"/>
  <c r="K16" i="70"/>
  <c r="J16"/>
  <c r="I16"/>
  <c r="K15"/>
  <c r="J15"/>
  <c r="O15" s="1"/>
  <c r="O16" s="1"/>
  <c r="I15"/>
  <c r="K14"/>
  <c r="J14"/>
  <c r="I14"/>
  <c r="H14"/>
  <c r="K13"/>
  <c r="J13"/>
  <c r="I13"/>
  <c r="H13"/>
  <c r="K16" i="71"/>
  <c r="J16"/>
  <c r="I16"/>
  <c r="H16"/>
  <c r="K15"/>
  <c r="J15"/>
  <c r="I15"/>
  <c r="H15"/>
  <c r="J14"/>
  <c r="H14"/>
  <c r="K13"/>
  <c r="J13"/>
  <c r="I13"/>
  <c r="H13"/>
  <c r="K16" i="72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6" i="73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6" i="74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6" i="75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5" i="76"/>
  <c r="J15"/>
  <c r="O15" s="1"/>
  <c r="O16" s="1"/>
  <c r="I15"/>
  <c r="K14"/>
  <c r="J14"/>
  <c r="I14"/>
  <c r="H14"/>
  <c r="K13"/>
  <c r="J13"/>
  <c r="I13"/>
  <c r="H13"/>
  <c r="K16" i="77"/>
  <c r="J16"/>
  <c r="I16"/>
  <c r="H16"/>
  <c r="K15"/>
  <c r="J15"/>
  <c r="O15" s="1"/>
  <c r="O16" s="1"/>
  <c r="I15"/>
  <c r="H15"/>
  <c r="K14"/>
  <c r="H14"/>
  <c r="K13"/>
  <c r="J13"/>
  <c r="I13"/>
  <c r="H13"/>
  <c r="K16" i="78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0"/>
  <c r="J13"/>
  <c r="I13"/>
  <c r="H13"/>
  <c r="K13" i="81"/>
  <c r="J13"/>
  <c r="I13"/>
  <c r="H13"/>
  <c r="K13" i="82"/>
  <c r="J13"/>
  <c r="I13"/>
  <c r="H13"/>
  <c r="O16" i="83"/>
  <c r="K13"/>
  <c r="J13"/>
  <c r="I13"/>
  <c r="H13"/>
  <c r="K13" i="84"/>
  <c r="J13"/>
  <c r="I13"/>
  <c r="H13"/>
  <c r="K13" i="85"/>
  <c r="J13"/>
  <c r="I13"/>
  <c r="H13"/>
  <c r="O15" i="86"/>
  <c r="O16" s="1"/>
  <c r="K13"/>
  <c r="J13"/>
  <c r="I13"/>
  <c r="H13"/>
  <c r="O15" i="87"/>
  <c r="O16" s="1"/>
  <c r="K13"/>
  <c r="J13"/>
  <c r="I13"/>
  <c r="H13"/>
  <c r="O15" i="88"/>
  <c r="O16" s="1"/>
  <c r="K13"/>
  <c r="J13"/>
  <c r="I13"/>
  <c r="H13"/>
  <c r="K16" i="89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H14" i="84" l="1"/>
  <c r="J14"/>
  <c r="I14"/>
  <c r="J14" i="90"/>
  <c r="H14"/>
  <c r="I14"/>
  <c r="J14" i="88"/>
  <c r="H14"/>
  <c r="I14"/>
  <c r="J14" i="86"/>
  <c r="H14"/>
  <c r="I14"/>
  <c r="I14" i="83"/>
  <c r="J14"/>
  <c r="H14"/>
  <c r="J14" i="81"/>
  <c r="H14"/>
  <c r="I14"/>
  <c r="J14" i="87"/>
  <c r="H14"/>
  <c r="I14"/>
  <c r="J14" i="85"/>
  <c r="H14"/>
  <c r="I14"/>
  <c r="I14" i="82"/>
  <c r="J14"/>
  <c r="H14"/>
  <c r="I14" i="80"/>
  <c r="H14"/>
  <c r="J14"/>
  <c r="O15" i="81"/>
  <c r="O16" s="1"/>
  <c r="O16" i="67"/>
  <c r="O15" i="85"/>
  <c r="O16" s="1"/>
  <c r="O16" i="71"/>
  <c r="I14" i="89"/>
  <c r="I14" i="77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C14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O16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I14" i="48" l="1"/>
  <c r="J14"/>
  <c r="H14"/>
  <c r="I14" i="49"/>
  <c r="J14"/>
  <c r="H14"/>
  <c r="I14" i="51"/>
  <c r="J14"/>
  <c r="H14"/>
  <c r="I14" i="53"/>
  <c r="J14"/>
  <c r="H14"/>
  <c r="I14" i="57"/>
  <c r="J14"/>
  <c r="H14"/>
  <c r="I14" i="50"/>
  <c r="J14"/>
  <c r="H14"/>
  <c r="I14" i="52"/>
  <c r="J14"/>
  <c r="H14"/>
  <c r="I14" i="56"/>
  <c r="J14"/>
  <c r="H14"/>
  <c r="J14" i="58"/>
  <c r="H14"/>
  <c r="I14"/>
  <c r="I14" i="54"/>
  <c r="J14"/>
  <c r="H14"/>
  <c r="O17" i="55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O16"/>
  <c r="K13"/>
  <c r="J13"/>
  <c r="I13"/>
  <c r="H13"/>
  <c r="N38" i="57"/>
  <c r="N37"/>
  <c r="N36"/>
  <c r="N35"/>
  <c r="N33"/>
  <c r="N32"/>
  <c r="N31"/>
  <c r="N30"/>
  <c r="N29"/>
  <c r="O16"/>
  <c r="K13"/>
  <c r="J13"/>
  <c r="I13"/>
  <c r="H13"/>
  <c r="N38" i="56"/>
  <c r="N37"/>
  <c r="N36"/>
  <c r="N35"/>
  <c r="N33"/>
  <c r="N32"/>
  <c r="N31"/>
  <c r="N30"/>
  <c r="N29"/>
  <c r="O16"/>
  <c r="K13"/>
  <c r="J13"/>
  <c r="I13"/>
  <c r="H13"/>
  <c r="N38" i="55"/>
  <c r="N37"/>
  <c r="N36"/>
  <c r="N35"/>
  <c r="N33"/>
  <c r="N32"/>
  <c r="N31"/>
  <c r="N30"/>
  <c r="N29"/>
  <c r="K13"/>
  <c r="J13"/>
  <c r="I13"/>
  <c r="H13"/>
  <c r="N38" i="54"/>
  <c r="N37"/>
  <c r="N36"/>
  <c r="N35"/>
  <c r="N33"/>
  <c r="N32"/>
  <c r="N31"/>
  <c r="N30"/>
  <c r="N29"/>
  <c r="K13"/>
  <c r="J13"/>
  <c r="I13"/>
  <c r="H13"/>
  <c r="N38" i="53"/>
  <c r="N37"/>
  <c r="N36"/>
  <c r="N35"/>
  <c r="N33"/>
  <c r="N32"/>
  <c r="N31"/>
  <c r="N30"/>
  <c r="N29"/>
  <c r="O16"/>
  <c r="K13"/>
  <c r="J13"/>
  <c r="I13"/>
  <c r="H13"/>
  <c r="N38" i="52"/>
  <c r="N37"/>
  <c r="N36"/>
  <c r="N35"/>
  <c r="N33"/>
  <c r="N32"/>
  <c r="N31"/>
  <c r="N30"/>
  <c r="N29"/>
  <c r="O16"/>
  <c r="K13"/>
  <c r="J13"/>
  <c r="I13"/>
  <c r="H13"/>
  <c r="N38" i="51"/>
  <c r="N37"/>
  <c r="N36"/>
  <c r="N35"/>
  <c r="N33"/>
  <c r="N32"/>
  <c r="N31"/>
  <c r="N30"/>
  <c r="N29"/>
  <c r="O16"/>
  <c r="K13"/>
  <c r="J13"/>
  <c r="I13"/>
  <c r="H13"/>
  <c r="N38" i="50"/>
  <c r="N37"/>
  <c r="N36"/>
  <c r="N35"/>
  <c r="N33"/>
  <c r="N32"/>
  <c r="N31"/>
  <c r="N30"/>
  <c r="N29"/>
  <c r="O16"/>
  <c r="K13"/>
  <c r="J13"/>
  <c r="I13"/>
  <c r="H13"/>
  <c r="N38" i="49"/>
  <c r="N37"/>
  <c r="N36"/>
  <c r="N35"/>
  <c r="N33"/>
  <c r="N32"/>
  <c r="N31"/>
  <c r="N30"/>
  <c r="N29"/>
  <c r="O16"/>
  <c r="K13"/>
  <c r="J13"/>
  <c r="I13"/>
  <c r="H13"/>
  <c r="N38" i="48"/>
  <c r="N37"/>
  <c r="N36"/>
  <c r="N35"/>
  <c r="N33"/>
  <c r="N32"/>
  <c r="N31"/>
  <c r="N30"/>
  <c r="N29"/>
  <c r="O17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C14"/>
  <c r="D14" i="46"/>
  <c r="E14"/>
  <c r="F14"/>
  <c r="K14" s="1"/>
  <c r="G14"/>
  <c r="C14"/>
  <c r="D14" i="45"/>
  <c r="E14"/>
  <c r="F14"/>
  <c r="K14" s="1"/>
  <c r="G14"/>
  <c r="C14"/>
  <c r="D14" i="44"/>
  <c r="E14"/>
  <c r="F14"/>
  <c r="K14" s="1"/>
  <c r="G14"/>
  <c r="C14"/>
  <c r="D14" i="43"/>
  <c r="E14"/>
  <c r="F14"/>
  <c r="K14" s="1"/>
  <c r="G14"/>
  <c r="C14"/>
  <c r="D14" i="42"/>
  <c r="E14"/>
  <c r="F14"/>
  <c r="K14" s="1"/>
  <c r="G14"/>
  <c r="C14"/>
  <c r="D14" i="41"/>
  <c r="E14"/>
  <c r="F14"/>
  <c r="K14" s="1"/>
  <c r="G14"/>
  <c r="C14"/>
  <c r="D14" i="40"/>
  <c r="E14"/>
  <c r="F14"/>
  <c r="K14" s="1"/>
  <c r="G14"/>
  <c r="C14"/>
  <c r="D14" i="39"/>
  <c r="E14"/>
  <c r="F14"/>
  <c r="K14" s="1"/>
  <c r="G14"/>
  <c r="C14"/>
  <c r="D14" i="38"/>
  <c r="E14"/>
  <c r="F14"/>
  <c r="K14" s="1"/>
  <c r="G14"/>
  <c r="C14"/>
  <c r="G14" i="37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O15"/>
  <c r="K13"/>
  <c r="J13"/>
  <c r="I13"/>
  <c r="H13"/>
  <c r="N45" i="46"/>
  <c r="N44"/>
  <c r="N43"/>
  <c r="N42"/>
  <c r="N41"/>
  <c r="O15"/>
  <c r="K13"/>
  <c r="J13"/>
  <c r="I13"/>
  <c r="H13"/>
  <c r="N45" i="45"/>
  <c r="N44"/>
  <c r="N43"/>
  <c r="N42"/>
  <c r="N41"/>
  <c r="K39"/>
  <c r="J39"/>
  <c r="I39"/>
  <c r="H39"/>
  <c r="O15"/>
  <c r="K13"/>
  <c r="J13"/>
  <c r="I13"/>
  <c r="H13"/>
  <c r="N46" i="44"/>
  <c r="N44"/>
  <c r="N43"/>
  <c r="N42"/>
  <c r="N41"/>
  <c r="N40"/>
  <c r="O15"/>
  <c r="K13"/>
  <c r="J13"/>
  <c r="I13"/>
  <c r="H13"/>
  <c r="N45" i="43"/>
  <c r="N44"/>
  <c r="N43"/>
  <c r="N42"/>
  <c r="N41"/>
  <c r="O15"/>
  <c r="K13"/>
  <c r="J13"/>
  <c r="I13"/>
  <c r="H13"/>
  <c r="N46" i="42"/>
  <c r="N44"/>
  <c r="N43"/>
  <c r="N42"/>
  <c r="N41"/>
  <c r="N40"/>
  <c r="O15"/>
  <c r="K13"/>
  <c r="J13"/>
  <c r="I13"/>
  <c r="H13"/>
  <c r="N46" i="41"/>
  <c r="N44"/>
  <c r="N43"/>
  <c r="N42"/>
  <c r="N41"/>
  <c r="N40"/>
  <c r="O15"/>
  <c r="K13"/>
  <c r="J13"/>
  <c r="I13"/>
  <c r="H13"/>
  <c r="N46" i="40"/>
  <c r="N44"/>
  <c r="N43"/>
  <c r="N42"/>
  <c r="N41"/>
  <c r="N40"/>
  <c r="O15"/>
  <c r="K13"/>
  <c r="J13"/>
  <c r="I13"/>
  <c r="H13"/>
  <c r="N46" i="39"/>
  <c r="N44"/>
  <c r="N43"/>
  <c r="N42"/>
  <c r="N41"/>
  <c r="N40"/>
  <c r="O15"/>
  <c r="K13"/>
  <c r="J13"/>
  <c r="I13"/>
  <c r="H13"/>
  <c r="N46" i="38"/>
  <c r="N44"/>
  <c r="N43"/>
  <c r="N42"/>
  <c r="N41"/>
  <c r="N40"/>
  <c r="O15"/>
  <c r="K13"/>
  <c r="J13"/>
  <c r="I13"/>
  <c r="H13"/>
  <c r="N46" i="37"/>
  <c r="N44"/>
  <c r="N43"/>
  <c r="N42"/>
  <c r="N41"/>
  <c r="N40"/>
  <c r="O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I14" i="37" l="1"/>
  <c r="J14"/>
  <c r="H14"/>
  <c r="I14" i="38"/>
  <c r="J14"/>
  <c r="H14"/>
  <c r="I14" i="40"/>
  <c r="J14"/>
  <c r="H14"/>
  <c r="J14" i="42"/>
  <c r="H14"/>
  <c r="I14"/>
  <c r="J14" i="44"/>
  <c r="H14"/>
  <c r="I14"/>
  <c r="J14" i="46"/>
  <c r="H14"/>
  <c r="I14"/>
  <c r="I14" i="39"/>
  <c r="J14"/>
  <c r="H14"/>
  <c r="I14" i="41"/>
  <c r="J14"/>
  <c r="H14"/>
  <c r="J14" i="43"/>
  <c r="H14"/>
  <c r="I14"/>
  <c r="J14" i="45"/>
  <c r="H14"/>
  <c r="I14"/>
  <c r="J14" i="47"/>
  <c r="H14"/>
  <c r="I14"/>
  <c r="O16" i="36"/>
  <c r="I14" i="21"/>
  <c r="O16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H14" i="35"/>
  <c r="C14" i="49" l="1"/>
</calcChain>
</file>

<file path=xl/sharedStrings.xml><?xml version="1.0" encoding="utf-8"?>
<sst xmlns="http://schemas.openxmlformats.org/spreadsheetml/2006/main" count="1113" uniqueCount="170">
  <si>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</si>
  <si>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</si>
  <si>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</si>
  <si>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</si>
  <si>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</si>
  <si>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</si>
  <si>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</si>
  <si>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</si>
  <si>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</si>
  <si>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</si>
  <si>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</si>
  <si>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</si>
  <si>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</si>
  <si>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</si>
  <si>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</si>
  <si>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</si>
  <si>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</si>
  <si>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</si>
  <si>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</si>
  <si>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</si>
  <si>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</si>
  <si>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</si>
  <si>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</si>
  <si>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</si>
  <si>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</si>
  <si>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</si>
  <si>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</si>
  <si>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</si>
  <si>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</si>
  <si>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</si>
  <si>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</si>
  <si>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</si>
  <si>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</si>
  <si>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</si>
  <si>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</si>
  <si>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</si>
  <si>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</si>
  <si>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</si>
  <si>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</si>
  <si>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</si>
  <si>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</si>
  <si>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</si>
  <si>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</si>
  <si>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</si>
  <si>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</si>
  <si>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</si>
  <si>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</si>
  <si>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</si>
  <si>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</si>
  <si>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</si>
  <si>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</si>
  <si>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</si>
  <si>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</si>
  <si>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</si>
  <si>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</si>
  <si>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</si>
  <si>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</si>
  <si>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</si>
  <si>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</si>
  <si>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</si>
  <si>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</si>
  <si>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</si>
  <si>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</si>
  <si>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</si>
  <si>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</si>
  <si>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</si>
  <si>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</si>
  <si>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</si>
  <si>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</si>
  <si>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</si>
  <si>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</si>
  <si>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</si>
  <si>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</si>
  <si>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</si>
  <si>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</si>
  <si>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</si>
  <si>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</si>
  <si>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</si>
  <si>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</si>
  <si>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</si>
  <si>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</si>
  <si>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</si>
  <si>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</si>
  <si>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</si>
  <si>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</si>
  <si>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</si>
  <si>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</si>
  <si>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</si>
  <si>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</si>
  <si>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</si>
  <si>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</si>
  <si>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</si>
  <si>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</si>
  <si>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</si>
  <si>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</si>
  <si>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</si>
  <si>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</si>
  <si>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</si>
  <si>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</si>
  <si>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</si>
  <si>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</si>
  <si>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</si>
  <si>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</si>
  <si>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</si>
  <si>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</si>
  <si>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</si>
  <si>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</si>
  <si>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</si>
  <si>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</si>
  <si>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</si>
  <si>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</si>
  <si>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</si>
  <si>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</si>
  <si>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</si>
  <si>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</si>
  <si>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</si>
  <si>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</si>
  <si>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</si>
  <si>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</si>
  <si>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</si>
  <si>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</si>
  <si>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</si>
  <si>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</si>
  <si>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</si>
  <si>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</si>
  <si>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</si>
  <si>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</si>
  <si>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</si>
  <si>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</si>
  <si>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</si>
  <si>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</si>
  <si>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</si>
  <si>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</si>
  <si>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</si>
  <si>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</si>
  <si>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</si>
  <si>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</si>
  <si>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</si>
  <si>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</si>
  <si>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</si>
  <si>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</si>
  <si>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</si>
  <si>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</si>
  <si>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</si>
  <si>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</si>
  <si>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</si>
  <si>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</si>
  <si>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</si>
  <si>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</si>
  <si>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</si>
  <si>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</si>
  <si>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</si>
  <si>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</si>
  <si>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</si>
  <si>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</si>
  <si>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</si>
  <si>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</si>
  <si>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</si>
  <si>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Fuente: Departamento Administrativo Nacional de Estadística, Gran Encuesta Integrada de Hogares (GEIH) febrero 2012.</t>
  </si>
  <si>
    <t>Fuente: The Economist. Edición impresa 23 de febrero de 2012.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</si>
  <si>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de 2011-enero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</si>
  <si>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de 2011-enero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</si>
  <si>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noviembre de 2011-enero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</si>
  <si>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de 2011-enero de 2012</t>
    </r>
    <r>
      <rPr>
        <b/>
        <sz val="12"/>
        <rFont val="Calibri"/>
        <family val="2"/>
        <scheme val="minor"/>
      </rPr>
      <t>, porcentaje %</t>
    </r>
  </si>
  <si>
    <t>Datos Para Diciembre Euro Zona, Japón, Brasil, Colombia, México, Chile y Perú. Para Enero  Canadá,  y EEUU.</t>
  </si>
  <si>
    <t>Tercer trimestre 2011 Argentina, Cuarto trimestre 2011 Venezuela. 2010 para China.</t>
  </si>
  <si>
    <t>Posición 2011</t>
  </si>
  <si>
    <t>Cambio '11/'10</t>
  </si>
  <si>
    <t>% Cambio   '10/'09</t>
  </si>
  <si>
    <t>% del total '10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</si>
</sst>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5" xfId="2" applyNumberFormat="1" applyFont="1" applyFill="1" applyBorder="1"/>
    <xf numFmtId="164" fontId="11" fillId="2" borderId="15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8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624"/>
          <c:w val="0.82021562265350456"/>
          <c:h val="0.54467662231879155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64.218653782556515</c:v>
                </c:pt>
                <c:pt idx="1">
                  <c:v>64.037001228317962</c:v>
                </c:pt>
                <c:pt idx="2">
                  <c:v>67.768849237704657</c:v>
                </c:pt>
                <c:pt idx="3">
                  <c:v>70.169142764595676</c:v>
                </c:pt>
                <c:pt idx="4">
                  <c:v>71.39601829701401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58.153937495521504</c:v>
                </c:pt>
                <c:pt idx="1">
                  <c:v>57.620924497993876</c:v>
                </c:pt>
                <c:pt idx="2">
                  <c:v>59.470472178063581</c:v>
                </c:pt>
                <c:pt idx="3">
                  <c:v>63.276690311950659</c:v>
                </c:pt>
                <c:pt idx="4">
                  <c:v>64.403941940247961</c:v>
                </c:pt>
              </c:numCache>
            </c:numRef>
          </c:val>
        </c:ser>
        <c:marker val="1"/>
        <c:axId val="69257088"/>
        <c:axId val="69258624"/>
      </c:lineChart>
      <c:catAx>
        <c:axId val="6925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258624"/>
        <c:crosses val="autoZero"/>
        <c:auto val="1"/>
        <c:lblAlgn val="ctr"/>
        <c:lblOffset val="100"/>
      </c:catAx>
      <c:valAx>
        <c:axId val="69258624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25708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81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9.4438453824946809</c:v>
                </c:pt>
                <c:pt idx="1">
                  <c:v>10.019336337180484</c:v>
                </c:pt>
                <c:pt idx="2">
                  <c:v>12.245120218190293</c:v>
                </c:pt>
                <c:pt idx="3">
                  <c:v>9.8226259878475517</c:v>
                </c:pt>
                <c:pt idx="4">
                  <c:v>9.7933778643022045</c:v>
                </c:pt>
              </c:numCache>
            </c:numRef>
          </c:val>
        </c:ser>
        <c:marker val="1"/>
        <c:axId val="69282816"/>
        <c:axId val="69292800"/>
      </c:lineChart>
      <c:catAx>
        <c:axId val="69282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292800"/>
        <c:crosses val="autoZero"/>
        <c:auto val="1"/>
        <c:lblAlgn val="ctr"/>
        <c:lblOffset val="100"/>
      </c:catAx>
      <c:valAx>
        <c:axId val="69292800"/>
        <c:scaling>
          <c:orientation val="minMax"/>
          <c:min val="7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282816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615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78.240256422103442</c:v>
                </c:pt>
                <c:pt idx="1">
                  <c:v>78.664908090142347</c:v>
                </c:pt>
                <c:pt idx="2">
                  <c:v>79.128375908132838</c:v>
                </c:pt>
                <c:pt idx="3">
                  <c:v>79.539337061943399</c:v>
                </c:pt>
                <c:pt idx="4">
                  <c:v>79.92294842779944</c:v>
                </c:pt>
                <c:pt idx="5">
                  <c:v>80.275689869263388</c:v>
                </c:pt>
                <c:pt idx="6">
                  <c:v>80.595658436482012</c:v>
                </c:pt>
                <c:pt idx="7">
                  <c:v>80.888399078443612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76.388954397383955</c:v>
                </c:pt>
                <c:pt idx="1">
                  <c:v>76.797855502026508</c:v>
                </c:pt>
                <c:pt idx="2">
                  <c:v>77.197237799464446</c:v>
                </c:pt>
                <c:pt idx="3">
                  <c:v>77.597819567644464</c:v>
                </c:pt>
                <c:pt idx="4">
                  <c:v>77.984647821324515</c:v>
                </c:pt>
                <c:pt idx="5">
                  <c:v>78.344035233717065</c:v>
                </c:pt>
                <c:pt idx="6">
                  <c:v>78.64582655735866</c:v>
                </c:pt>
                <c:pt idx="7">
                  <c:v>78.922936215761567</c:v>
                </c:pt>
              </c:numCache>
            </c:numRef>
          </c:val>
        </c:ser>
        <c:marker val="1"/>
        <c:axId val="69802624"/>
        <c:axId val="69796224"/>
      </c:lineChart>
      <c:catAx>
        <c:axId val="69802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796224"/>
        <c:crosses val="autoZero"/>
        <c:auto val="1"/>
        <c:lblAlgn val="ctr"/>
        <c:lblOffset val="100"/>
      </c:catAx>
      <c:valAx>
        <c:axId val="69796224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02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279"/>
          <c:w val="0.17144393666028118"/>
          <c:h val="0.2442883528447855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397"/>
          <c:w val="0.90275170481134137"/>
          <c:h val="0.623671246004049"/>
        </c:manualLayout>
      </c:layout>
      <c:lineChart>
        <c:grouping val="standard"/>
        <c:ser>
          <c:idx val="0"/>
          <c:order val="0"/>
          <c:tx>
            <c:strRef>
              <c:f>'Tasa global de participación'!$B$15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participación'!$C$15:$J$15</c:f>
              <c:numCache>
                <c:formatCode>#,##0.0</c:formatCode>
                <c:ptCount val="8"/>
                <c:pt idx="0">
                  <c:v>66.355915141092609</c:v>
                </c:pt>
                <c:pt idx="1">
                  <c:v>67.01353161092652</c:v>
                </c:pt>
                <c:pt idx="2">
                  <c:v>63.751401996222867</c:v>
                </c:pt>
                <c:pt idx="3">
                  <c:v>64.218653782556515</c:v>
                </c:pt>
                <c:pt idx="4">
                  <c:v>64.037001228317962</c:v>
                </c:pt>
                <c:pt idx="5">
                  <c:v>67.768849237704657</c:v>
                </c:pt>
                <c:pt idx="6">
                  <c:v>70.169142764595676</c:v>
                </c:pt>
                <c:pt idx="7">
                  <c:v>71.39601829701401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participación'!$C$23:$J$23</c:f>
              <c:numCache>
                <c:formatCode>#,##0.0</c:formatCode>
                <c:ptCount val="8"/>
                <c:pt idx="0">
                  <c:v>60.974809434418717</c:v>
                </c:pt>
                <c:pt idx="1">
                  <c:v>60.841586767171286</c:v>
                </c:pt>
                <c:pt idx="2">
                  <c:v>57.202377416025904</c:v>
                </c:pt>
                <c:pt idx="3">
                  <c:v>58.511263930262004</c:v>
                </c:pt>
                <c:pt idx="4">
                  <c:v>58.209596266099105</c:v>
                </c:pt>
                <c:pt idx="5">
                  <c:v>62.508898368366928</c:v>
                </c:pt>
                <c:pt idx="6">
                  <c:v>63.020236905775384</c:v>
                </c:pt>
                <c:pt idx="7">
                  <c:v>64.783147911723731</c:v>
                </c:pt>
              </c:numCache>
            </c:numRef>
          </c:val>
        </c:ser>
        <c:marker val="1"/>
        <c:axId val="69945984"/>
        <c:axId val="69890432"/>
      </c:lineChart>
      <c:catAx>
        <c:axId val="6994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90432"/>
        <c:crosses val="autoZero"/>
        <c:auto val="1"/>
        <c:lblAlgn val="ctr"/>
        <c:lblOffset val="100"/>
      </c:catAx>
      <c:valAx>
        <c:axId val="6989043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945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1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98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401"/>
          <c:w val="0.90275170481134137"/>
          <c:h val="0.66762575661252566"/>
        </c:manualLayout>
      </c:layout>
      <c:lineChart>
        <c:grouping val="standard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57.520829495605831</c:v>
                </c:pt>
                <c:pt idx="1">
                  <c:v>59.031648813532478</c:v>
                </c:pt>
                <c:pt idx="2">
                  <c:v>56.246446334259105</c:v>
                </c:pt>
                <c:pt idx="3">
                  <c:v>58.153937495521504</c:v>
                </c:pt>
                <c:pt idx="4">
                  <c:v>57.620924497993876</c:v>
                </c:pt>
                <c:pt idx="5">
                  <c:v>59.470472178063581</c:v>
                </c:pt>
                <c:pt idx="6">
                  <c:v>63.276690311950659</c:v>
                </c:pt>
                <c:pt idx="7">
                  <c:v>64.403941940247961</c:v>
                </c:pt>
              </c:numCache>
            </c:numRef>
          </c:val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ocupación'!$C$20:$J$20</c:f>
              <c:numCache>
                <c:formatCode>#,##0.0</c:formatCode>
                <c:ptCount val="8"/>
                <c:pt idx="0">
                  <c:v>53.444962308349155</c:v>
                </c:pt>
                <c:pt idx="1">
                  <c:v>53.968930432575355</c:v>
                </c:pt>
                <c:pt idx="2">
                  <c:v>50.224987223020726</c:v>
                </c:pt>
                <c:pt idx="3">
                  <c:v>52.200722279263523</c:v>
                </c:pt>
                <c:pt idx="4">
                  <c:v>51.289559796047079</c:v>
                </c:pt>
                <c:pt idx="5">
                  <c:v>54.808805359083912</c:v>
                </c:pt>
                <c:pt idx="6">
                  <c:v>55.585065463245201</c:v>
                </c:pt>
                <c:pt idx="7">
                  <c:v>57.986013554930125</c:v>
                </c:pt>
              </c:numCache>
            </c:numRef>
          </c:val>
        </c:ser>
        <c:marker val="1"/>
        <c:axId val="70166400"/>
        <c:axId val="70197248"/>
      </c:lineChart>
      <c:catAx>
        <c:axId val="7016640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97248"/>
        <c:crosses val="autoZero"/>
        <c:auto val="1"/>
        <c:lblAlgn val="ctr"/>
        <c:lblOffset val="100"/>
      </c:catAx>
      <c:valAx>
        <c:axId val="70197248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6640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1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374"/>
          <c:w val="0.90275170481134137"/>
          <c:h val="0.61254353266818085"/>
        </c:manualLayout>
      </c:layout>
      <c:lineChart>
        <c:grouping val="standard"/>
        <c:ser>
          <c:idx val="0"/>
          <c:order val="0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13.314691880446123</c:v>
                </c:pt>
                <c:pt idx="1">
                  <c:v>11.910852339100716</c:v>
                </c:pt>
                <c:pt idx="2">
                  <c:v>11.772220573923123</c:v>
                </c:pt>
                <c:pt idx="3">
                  <c:v>9.4438453824946809</c:v>
                </c:pt>
                <c:pt idx="4">
                  <c:v>10.019336337180484</c:v>
                </c:pt>
                <c:pt idx="5">
                  <c:v>12.245120218190293</c:v>
                </c:pt>
                <c:pt idx="6">
                  <c:v>9.8226259878475517</c:v>
                </c:pt>
                <c:pt idx="7">
                  <c:v>9.7933778643022045</c:v>
                </c:pt>
              </c:numCache>
            </c:numRef>
          </c:val>
        </c:ser>
        <c:ser>
          <c:idx val="1"/>
          <c:order val="1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desempleo'!$C$29:$J$29</c:f>
              <c:numCache>
                <c:formatCode>#,##0.0</c:formatCode>
                <c:ptCount val="8"/>
                <c:pt idx="0">
                  <c:v>12.349111372243451</c:v>
                </c:pt>
                <c:pt idx="1">
                  <c:v>11.295983001546308</c:v>
                </c:pt>
                <c:pt idx="2">
                  <c:v>12.197727626352778</c:v>
                </c:pt>
                <c:pt idx="3">
                  <c:v>10.785174045325459</c:v>
                </c:pt>
                <c:pt idx="4">
                  <c:v>11.888138551327163</c:v>
                </c:pt>
                <c:pt idx="5">
                  <c:v>12.318396546101933</c:v>
                </c:pt>
                <c:pt idx="6">
                  <c:v>11.798071161009307</c:v>
                </c:pt>
                <c:pt idx="7">
                  <c:v>10.492133488257901</c:v>
                </c:pt>
              </c:numCache>
            </c:numRef>
          </c:val>
        </c:ser>
        <c:marker val="1"/>
        <c:axId val="70277376"/>
        <c:axId val="70262784"/>
      </c:lineChart>
      <c:catAx>
        <c:axId val="70277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62784"/>
        <c:crosses val="autoZero"/>
        <c:auto val="1"/>
        <c:lblAlgn val="ctr"/>
        <c:lblOffset val="100"/>
      </c:catAx>
      <c:valAx>
        <c:axId val="702627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77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1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686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12.325417831638873</c:v>
                </c:pt>
                <c:pt idx="1">
                  <c:v>10.985597444796094</c:v>
                </c:pt>
                <c:pt idx="2">
                  <c:v>10.84301865572596</c:v>
                </c:pt>
                <c:pt idx="3">
                  <c:v>8.6778047040844335</c:v>
                </c:pt>
                <c:pt idx="4">
                  <c:v>9.5333180730503582</c:v>
                </c:pt>
                <c:pt idx="5">
                  <c:v>11.297596459718601</c:v>
                </c:pt>
                <c:pt idx="6">
                  <c:v>9.6086562770704909</c:v>
                </c:pt>
                <c:pt idx="7">
                  <c:v>9.1143762844805725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11.445769433201397</c:v>
                </c:pt>
                <c:pt idx="1">
                  <c:v>10.456004924274104</c:v>
                </c:pt>
                <c:pt idx="2">
                  <c:v>11.064751300086805</c:v>
                </c:pt>
                <c:pt idx="3">
                  <c:v>9.7633782040218566</c:v>
                </c:pt>
                <c:pt idx="4">
                  <c:v>10.946037411144346</c:v>
                </c:pt>
                <c:pt idx="5">
                  <c:v>11.405491443872217</c:v>
                </c:pt>
                <c:pt idx="6">
                  <c:v>10.896363979357814</c:v>
                </c:pt>
                <c:pt idx="7">
                  <c:v>9.7521266852772523</c:v>
                </c:pt>
              </c:numCache>
            </c:numRef>
          </c:val>
        </c:ser>
        <c:marker val="1"/>
        <c:axId val="70392064"/>
        <c:axId val="70430720"/>
      </c:lineChart>
      <c:catAx>
        <c:axId val="70392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30720"/>
        <c:crosses val="autoZero"/>
        <c:auto val="1"/>
        <c:lblAlgn val="ctr"/>
        <c:lblOffset val="100"/>
      </c:catAx>
      <c:valAx>
        <c:axId val="704307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92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1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752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599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oculto'!$C$24:$J$24</c:f>
              <c:numCache>
                <c:formatCode>#,##0.0</c:formatCode>
                <c:ptCount val="8"/>
                <c:pt idx="0">
                  <c:v>0.90334193904205373</c:v>
                </c:pt>
                <c:pt idx="1">
                  <c:v>0.83997807727220331</c:v>
                </c:pt>
                <c:pt idx="2">
                  <c:v>1.1329745466111267</c:v>
                </c:pt>
                <c:pt idx="3">
                  <c:v>1.021795841303601</c:v>
                </c:pt>
                <c:pt idx="4">
                  <c:v>0.94210114018281677</c:v>
                </c:pt>
                <c:pt idx="5">
                  <c:v>0.91290355311863158</c:v>
                </c:pt>
                <c:pt idx="6">
                  <c:v>0.90170566872505853</c:v>
                </c:pt>
                <c:pt idx="7">
                  <c:v>0.74000680298064703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oculto'!$C$25:$J$25</c:f>
              <c:numCache>
                <c:formatCode>#,##0.0</c:formatCode>
                <c:ptCount val="8"/>
                <c:pt idx="0">
                  <c:v>0.98927404880724767</c:v>
                </c:pt>
                <c:pt idx="1">
                  <c:v>0.92524569392184985</c:v>
                </c:pt>
                <c:pt idx="2">
                  <c:v>0.92920191819716225</c:v>
                </c:pt>
                <c:pt idx="3">
                  <c:v>0.76604989238537735</c:v>
                </c:pt>
                <c:pt idx="4">
                  <c:v>0.48601826413012483</c:v>
                </c:pt>
                <c:pt idx="5">
                  <c:v>0.94751535516048613</c:v>
                </c:pt>
                <c:pt idx="6">
                  <c:v>0.21396971077706142</c:v>
                </c:pt>
                <c:pt idx="7">
                  <c:v>0.67899388313630071</c:v>
                </c:pt>
              </c:numCache>
            </c:numRef>
          </c:val>
        </c:ser>
        <c:marker val="1"/>
        <c:axId val="70490368"/>
        <c:axId val="70537216"/>
      </c:lineChart>
      <c:catAx>
        <c:axId val="70490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37216"/>
        <c:crosses val="autoZero"/>
        <c:auto val="1"/>
        <c:lblAlgn val="ctr"/>
        <c:lblOffset val="100"/>
      </c:catAx>
      <c:valAx>
        <c:axId val="705372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90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1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675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31.463742098990782</c:v>
                </c:pt>
                <c:pt idx="1">
                  <c:v>35.016546428397604</c:v>
                </c:pt>
                <c:pt idx="2">
                  <c:v>28.473602534615782</c:v>
                </c:pt>
                <c:pt idx="3">
                  <c:v>33.892428130302925</c:v>
                </c:pt>
                <c:pt idx="4">
                  <c:v>26.392478166649173</c:v>
                </c:pt>
                <c:pt idx="5">
                  <c:v>29.760704789072268</c:v>
                </c:pt>
                <c:pt idx="6">
                  <c:v>32.111922568898962</c:v>
                </c:pt>
                <c:pt idx="7">
                  <c:v>34.781528817236513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30.612529211929125</c:v>
                </c:pt>
                <c:pt idx="1">
                  <c:v>30.452973035936644</c:v>
                </c:pt>
                <c:pt idx="2">
                  <c:v>34.305514878083585</c:v>
                </c:pt>
                <c:pt idx="3">
                  <c:v>34.222843973879144</c:v>
                </c:pt>
                <c:pt idx="4">
                  <c:v>27.495576344972893</c:v>
                </c:pt>
                <c:pt idx="5">
                  <c:v>30.935982210008333</c:v>
                </c:pt>
                <c:pt idx="6">
                  <c:v>31.177578575460846</c:v>
                </c:pt>
                <c:pt idx="7">
                  <c:v>31.36034765712931</c:v>
                </c:pt>
              </c:numCache>
            </c:numRef>
          </c:val>
        </c:ser>
        <c:marker val="1"/>
        <c:axId val="70789376"/>
        <c:axId val="70795264"/>
      </c:lineChart>
      <c:catAx>
        <c:axId val="70789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95264"/>
        <c:crosses val="autoZero"/>
        <c:auto val="1"/>
        <c:lblAlgn val="ctr"/>
        <c:lblOffset val="100"/>
      </c:catAx>
      <c:valAx>
        <c:axId val="707952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89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1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'Subem subje Insuficiencia horas'!$B$13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horas'!$C$13:$J$13</c:f>
              <c:numCache>
                <c:formatCode>#,##0.0</c:formatCode>
                <c:ptCount val="8"/>
                <c:pt idx="0">
                  <c:v>15.213970159823321</c:v>
                </c:pt>
                <c:pt idx="1">
                  <c:v>15.407586617233623</c:v>
                </c:pt>
                <c:pt idx="2">
                  <c:v>9.1158400512438487</c:v>
                </c:pt>
                <c:pt idx="3">
                  <c:v>8.7982497869959282</c:v>
                </c:pt>
                <c:pt idx="4">
                  <c:v>7.2488156516131763</c:v>
                </c:pt>
                <c:pt idx="5">
                  <c:v>9.4046665771994142</c:v>
                </c:pt>
                <c:pt idx="6">
                  <c:v>10.547781428111332</c:v>
                </c:pt>
                <c:pt idx="7">
                  <c:v>11.959171239395701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11.523824585655362</c:v>
                </c:pt>
                <c:pt idx="1">
                  <c:v>10.441645408217539</c:v>
                </c:pt>
                <c:pt idx="2">
                  <c:v>10.63621931120915</c:v>
                </c:pt>
                <c:pt idx="3">
                  <c:v>9.8200200574492147</c:v>
                </c:pt>
                <c:pt idx="4">
                  <c:v>7.8851116130645647</c:v>
                </c:pt>
                <c:pt idx="5">
                  <c:v>9.8702681433826207</c:v>
                </c:pt>
                <c:pt idx="6">
                  <c:v>9.7520076042103359</c:v>
                </c:pt>
                <c:pt idx="7">
                  <c:v>9.9129523486345494</c:v>
                </c:pt>
              </c:numCache>
            </c:numRef>
          </c:val>
        </c:ser>
        <c:marker val="1"/>
        <c:axId val="70854912"/>
        <c:axId val="70905856"/>
      </c:lineChart>
      <c:catAx>
        <c:axId val="70854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05856"/>
        <c:crosses val="autoZero"/>
        <c:auto val="1"/>
        <c:lblAlgn val="ctr"/>
        <c:lblOffset val="100"/>
      </c:catAx>
      <c:valAx>
        <c:axId val="709058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854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603"/>
          <c:w val="0.1714439366602817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7534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378"/>
          <c:w val="0.90275170481134137"/>
          <c:h val="0.6241636403593801"/>
        </c:manualLayout>
      </c:layout>
      <c:lineChart>
        <c:grouping val="standard"/>
        <c:ser>
          <c:idx val="0"/>
          <c:order val="0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competencia'!$C$14:$J$14</c:f>
              <c:numCache>
                <c:formatCode>#,##0.0</c:formatCode>
                <c:ptCount val="8"/>
                <c:pt idx="0">
                  <c:v>3.7728448642692927</c:v>
                </c:pt>
                <c:pt idx="1">
                  <c:v>3.7777323687774707</c:v>
                </c:pt>
                <c:pt idx="2">
                  <c:v>20.703756268994965</c:v>
                </c:pt>
                <c:pt idx="3">
                  <c:v>25.023286018649632</c:v>
                </c:pt>
                <c:pt idx="4">
                  <c:v>18.604849471445053</c:v>
                </c:pt>
                <c:pt idx="5">
                  <c:v>19.211507225461091</c:v>
                </c:pt>
                <c:pt idx="6">
                  <c:v>19.917362597565351</c:v>
                </c:pt>
                <c:pt idx="7">
                  <c:v>21.878451482327719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competencia'!$C$23:$J$23</c:f>
              <c:numCache>
                <c:formatCode>#,##0.0</c:formatCode>
                <c:ptCount val="8"/>
                <c:pt idx="0">
                  <c:v>3.4622013474562299</c:v>
                </c:pt>
                <c:pt idx="1">
                  <c:v>3.1924061800416106</c:v>
                </c:pt>
                <c:pt idx="2">
                  <c:v>17.376823992722919</c:v>
                </c:pt>
                <c:pt idx="3">
                  <c:v>18.82626119807253</c:v>
                </c:pt>
                <c:pt idx="4">
                  <c:v>14.131265167874011</c:v>
                </c:pt>
                <c:pt idx="5">
                  <c:v>16.01355936929491</c:v>
                </c:pt>
                <c:pt idx="6">
                  <c:v>15.778598768989252</c:v>
                </c:pt>
                <c:pt idx="7">
                  <c:v>16.431490180965547</c:v>
                </c:pt>
              </c:numCache>
            </c:numRef>
          </c:val>
        </c:ser>
        <c:marker val="1"/>
        <c:axId val="70965504"/>
        <c:axId val="70979584"/>
      </c:lineChart>
      <c:catAx>
        <c:axId val="70965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79584"/>
        <c:crosses val="autoZero"/>
        <c:auto val="1"/>
        <c:lblAlgn val="ctr"/>
        <c:lblOffset val="100"/>
      </c:catAx>
      <c:valAx>
        <c:axId val="709795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6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145"/>
          <c:w val="0.1714439366602818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864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ingresos'!$C$18:$J$18</c:f>
              <c:numCache>
                <c:formatCode>#,##0.0</c:formatCode>
                <c:ptCount val="8"/>
                <c:pt idx="0">
                  <c:v>21.618411698498402</c:v>
                </c:pt>
                <c:pt idx="1">
                  <c:v>26.379815905860948</c:v>
                </c:pt>
                <c:pt idx="2">
                  <c:v>24.010798784473852</c:v>
                </c:pt>
                <c:pt idx="3">
                  <c:v>29.482923693819966</c:v>
                </c:pt>
                <c:pt idx="4">
                  <c:v>22.775591739220975</c:v>
                </c:pt>
                <c:pt idx="5">
                  <c:v>24.728617165393381</c:v>
                </c:pt>
                <c:pt idx="6">
                  <c:v>26.888573402163029</c:v>
                </c:pt>
                <c:pt idx="7">
                  <c:v>29.23144132901437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24.769158409933777</c:v>
                </c:pt>
                <c:pt idx="1">
                  <c:v>25.320263842023742</c:v>
                </c:pt>
                <c:pt idx="2">
                  <c:v>30.334213307401146</c:v>
                </c:pt>
                <c:pt idx="3">
                  <c:v>30.570311656771654</c:v>
                </c:pt>
                <c:pt idx="4">
                  <c:v>24.47984326607687</c:v>
                </c:pt>
                <c:pt idx="5">
                  <c:v>26.932595853184537</c:v>
                </c:pt>
                <c:pt idx="6">
                  <c:v>27.364560669537724</c:v>
                </c:pt>
                <c:pt idx="7">
                  <c:v>27.484565143294592</c:v>
                </c:pt>
              </c:numCache>
            </c:numRef>
          </c:val>
        </c:ser>
        <c:marker val="1"/>
        <c:axId val="71141632"/>
        <c:axId val="71151616"/>
      </c:lineChart>
      <c:catAx>
        <c:axId val="71141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51616"/>
        <c:crosses val="autoZero"/>
        <c:auto val="1"/>
        <c:lblAlgn val="ctr"/>
        <c:lblOffset val="100"/>
      </c:catAx>
      <c:valAx>
        <c:axId val="711516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41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5016"/>
          <c:y val="0.55623681731798114"/>
          <c:w val="0.1714439366602819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1285"/>
        </c:manualLayout>
      </c:layout>
      <c:lineChart>
        <c:grouping val="standard"/>
        <c:ser>
          <c:idx val="0"/>
          <c:order val="0"/>
          <c:tx>
            <c:strRef>
              <c:f>'Tasa de subempleo objetivo'!$B$16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objetivo'!$C$16:$J$16</c:f>
              <c:numCache>
                <c:formatCode>#,##0.0</c:formatCode>
                <c:ptCount val="8"/>
                <c:pt idx="0">
                  <c:v>9.3087719288258519</c:v>
                </c:pt>
                <c:pt idx="1">
                  <c:v>9.5628318520563713</c:v>
                </c:pt>
                <c:pt idx="2">
                  <c:v>7.1023088045908862</c:v>
                </c:pt>
                <c:pt idx="3">
                  <c:v>11.736236325193982</c:v>
                </c:pt>
                <c:pt idx="4">
                  <c:v>11.505791204893583</c:v>
                </c:pt>
                <c:pt idx="5">
                  <c:v>11.008657007172477</c:v>
                </c:pt>
                <c:pt idx="6">
                  <c:v>13.246316699560049</c:v>
                </c:pt>
                <c:pt idx="7">
                  <c:v>14.235535195941445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objetivo'!$C$24:$J$24</c:f>
              <c:numCache>
                <c:formatCode>#,##0.0</c:formatCode>
                <c:ptCount val="8"/>
                <c:pt idx="0">
                  <c:v>10.218271375421645</c:v>
                </c:pt>
                <c:pt idx="1">
                  <c:v>10.172467029533356</c:v>
                </c:pt>
                <c:pt idx="2">
                  <c:v>8.5897817450871869</c:v>
                </c:pt>
                <c:pt idx="3">
                  <c:v>10.091960479675114</c:v>
                </c:pt>
                <c:pt idx="4">
                  <c:v>9.0995746358738003</c:v>
                </c:pt>
                <c:pt idx="5">
                  <c:v>11.027111767589961</c:v>
                </c:pt>
                <c:pt idx="6">
                  <c:v>12.041069840511987</c:v>
                </c:pt>
                <c:pt idx="7">
                  <c:v>11.537105991621409</c:v>
                </c:pt>
              </c:numCache>
            </c:numRef>
          </c:val>
        </c:ser>
        <c:marker val="1"/>
        <c:axId val="71416064"/>
        <c:axId val="71430144"/>
      </c:lineChart>
      <c:catAx>
        <c:axId val="71416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30144"/>
        <c:crosses val="autoZero"/>
        <c:auto val="1"/>
        <c:lblAlgn val="ctr"/>
        <c:lblOffset val="100"/>
      </c:catAx>
      <c:valAx>
        <c:axId val="714301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16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588"/>
          <c:w val="0.17144393666028201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446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'Subem obje Insuficiencia horas 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'!$C$14:$J$14</c:f>
              <c:numCache>
                <c:formatCode>#,##0.0</c:formatCode>
                <c:ptCount val="8"/>
                <c:pt idx="0">
                  <c:v>4.5865678123171536</c:v>
                </c:pt>
                <c:pt idx="1">
                  <c:v>4.7847050628694365</c:v>
                </c:pt>
                <c:pt idx="2">
                  <c:v>2.4929290178221803</c:v>
                </c:pt>
                <c:pt idx="3">
                  <c:v>3.8370309476232496</c:v>
                </c:pt>
                <c:pt idx="4">
                  <c:v>3.4924752487090829</c:v>
                </c:pt>
                <c:pt idx="5">
                  <c:v>3.6997846483436949</c:v>
                </c:pt>
                <c:pt idx="6">
                  <c:v>5.2025395822446026</c:v>
                </c:pt>
                <c:pt idx="7">
                  <c:v>5.7204228312626437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'!$C$18:$J$18</c:f>
              <c:numCache>
                <c:formatCode>#,##0.0</c:formatCode>
                <c:ptCount val="8"/>
                <c:pt idx="0">
                  <c:v>4.0197280293754174</c:v>
                </c:pt>
                <c:pt idx="1">
                  <c:v>3.9048812176815155</c:v>
                </c:pt>
                <c:pt idx="2">
                  <c:v>3.3596822504575532</c:v>
                </c:pt>
                <c:pt idx="3">
                  <c:v>3.4319174808555362</c:v>
                </c:pt>
                <c:pt idx="4">
                  <c:v>3.0641282453311316</c:v>
                </c:pt>
                <c:pt idx="5">
                  <c:v>4.1036820046736668</c:v>
                </c:pt>
                <c:pt idx="6">
                  <c:v>4.2703241279979949</c:v>
                </c:pt>
                <c:pt idx="7">
                  <c:v>4.0494927859527845</c:v>
                </c:pt>
              </c:numCache>
            </c:numRef>
          </c:val>
        </c:ser>
        <c:marker val="1"/>
        <c:axId val="71260416"/>
        <c:axId val="70606848"/>
      </c:lineChart>
      <c:catAx>
        <c:axId val="71260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06848"/>
        <c:crosses val="autoZero"/>
        <c:auto val="1"/>
        <c:lblAlgn val="ctr"/>
        <c:lblOffset val="100"/>
      </c:catAx>
      <c:valAx>
        <c:axId val="706068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60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0297939619518079E-2"/>
          <c:y val="0.17521225678710475"/>
          <c:w val="0.171443936660282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47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52"/>
          <c:w val="0.90275170481134137"/>
          <c:h val="0.60330805796912501"/>
        </c:manualLayout>
      </c:layout>
      <c:lineChart>
        <c:grouping val="standard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competencia'!$C$17:$J$17</c:f>
              <c:numCache>
                <c:formatCode>#,##0.0</c:formatCode>
                <c:ptCount val="8"/>
                <c:pt idx="0">
                  <c:v>1.3884694530363564</c:v>
                </c:pt>
                <c:pt idx="1">
                  <c:v>1.3539007276858745</c:v>
                </c:pt>
                <c:pt idx="2">
                  <c:v>4.8388842607091282</c:v>
                </c:pt>
                <c:pt idx="3">
                  <c:v>8.3419368826118365</c:v>
                </c:pt>
                <c:pt idx="4">
                  <c:v>8.0326903534531624</c:v>
                </c:pt>
                <c:pt idx="5">
                  <c:v>7.7831552433594728</c:v>
                </c:pt>
                <c:pt idx="6">
                  <c:v>8.5834076599195832</c:v>
                </c:pt>
                <c:pt idx="7">
                  <c:v>8.7979193704480849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competencia'!$C$28:$J$28</c:f>
              <c:numCache>
                <c:formatCode>#,##0.0</c:formatCode>
                <c:ptCount val="8"/>
                <c:pt idx="0">
                  <c:v>1.6308722937179616</c:v>
                </c:pt>
                <c:pt idx="1">
                  <c:v>1.4154632976930723</c:v>
                </c:pt>
                <c:pt idx="2">
                  <c:v>4.3305622742963852</c:v>
                </c:pt>
                <c:pt idx="3">
                  <c:v>5.7913002396254543</c:v>
                </c:pt>
                <c:pt idx="4">
                  <c:v>4.9564651475163197</c:v>
                </c:pt>
                <c:pt idx="5">
                  <c:v>6.0412079038745583</c:v>
                </c:pt>
                <c:pt idx="6">
                  <c:v>6.4181213971264413</c:v>
                </c:pt>
                <c:pt idx="7">
                  <c:v>6.3989724901425777</c:v>
                </c:pt>
              </c:numCache>
            </c:numRef>
          </c:val>
        </c:ser>
        <c:marker val="1"/>
        <c:axId val="70647168"/>
        <c:axId val="71659520"/>
      </c:lineChart>
      <c:catAx>
        <c:axId val="70647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59520"/>
        <c:crosses val="autoZero"/>
        <c:auto val="1"/>
        <c:lblAlgn val="ctr"/>
        <c:lblOffset val="100"/>
      </c:catAx>
      <c:valAx>
        <c:axId val="716595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47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347"/>
          <c:w val="0.171443936660282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17"/>
          <c:y val="6.6334991708127565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643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'Subem Obje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ingresos'!$C$20:$J$20</c:f>
              <c:numCache>
                <c:formatCode>#,##0.0</c:formatCode>
                <c:ptCount val="8"/>
                <c:pt idx="0">
                  <c:v>6.6255715989571486</c:v>
                </c:pt>
                <c:pt idx="1">
                  <c:v>6.8992842378214307</c:v>
                </c:pt>
                <c:pt idx="2">
                  <c:v>5.7011903834074191</c:v>
                </c:pt>
                <c:pt idx="3">
                  <c:v>9.7519514968977923</c:v>
                </c:pt>
                <c:pt idx="4">
                  <c:v>9.9163294270996172</c:v>
                </c:pt>
                <c:pt idx="5">
                  <c:v>9.1265169762432503</c:v>
                </c:pt>
                <c:pt idx="6">
                  <c:v>10.631203075323443</c:v>
                </c:pt>
                <c:pt idx="7">
                  <c:v>11.582841810180346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ingresos'!$C$25:$J$25</c:f>
              <c:numCache>
                <c:formatCode>#,##0.0</c:formatCode>
                <c:ptCount val="8"/>
                <c:pt idx="0">
                  <c:v>8.1885678388095613</c:v>
                </c:pt>
                <c:pt idx="1">
                  <c:v>8.1844271771703543</c:v>
                </c:pt>
                <c:pt idx="2">
                  <c:v>7.087797545610373</c:v>
                </c:pt>
                <c:pt idx="3">
                  <c:v>8.4979987879320742</c:v>
                </c:pt>
                <c:pt idx="4">
                  <c:v>7.884311846670748</c:v>
                </c:pt>
                <c:pt idx="5">
                  <c:v>9.2888573214475194</c:v>
                </c:pt>
                <c:pt idx="6">
                  <c:v>10.149851278574888</c:v>
                </c:pt>
                <c:pt idx="7">
                  <c:v>9.8407765046897779</c:v>
                </c:pt>
              </c:numCache>
            </c:numRef>
          </c:val>
        </c:ser>
        <c:marker val="1"/>
        <c:axId val="71694592"/>
        <c:axId val="71626752"/>
      </c:lineChart>
      <c:catAx>
        <c:axId val="71694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26752"/>
        <c:crosses val="autoZero"/>
        <c:auto val="1"/>
        <c:lblAlgn val="ctr"/>
        <c:lblOffset val="100"/>
      </c:catAx>
      <c:valAx>
        <c:axId val="716267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94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443"/>
          <c:y val="0.17174556824585874"/>
          <c:w val="0.17144393666028226"/>
          <c:h val="0.20872272787604362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3906.7306666666668</c:v>
                </c:pt>
                <c:pt idx="1">
                  <c:v>424.13833333333332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954"/>
          <c:y val="0.76738122850922763"/>
          <c:w val="0.65409103467334706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4330.8686666666663</c:v>
                </c:pt>
                <c:pt idx="1">
                  <c:v>1735.112000000001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4817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94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762"/>
          <c:y val="0.13399276978864852"/>
          <c:w val="0.81918270305897867"/>
          <c:h val="0.62111105077383733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7082.5319999999992</c:v>
                </c:pt>
                <c:pt idx="1">
                  <c:v>7187.1343333333325</c:v>
                </c:pt>
                <c:pt idx="2">
                  <c:v>7291.4540000000006</c:v>
                </c:pt>
                <c:pt idx="3">
                  <c:v>7395.4463333333333</c:v>
                </c:pt>
                <c:pt idx="4">
                  <c:v>7499.1973333333335</c:v>
                </c:pt>
              </c:numCache>
            </c:numRef>
          </c:val>
        </c:ser>
        <c:axId val="72078464"/>
        <c:axId val="72080768"/>
      </c:barChart>
      <c:catAx>
        <c:axId val="7207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80768"/>
        <c:crosses val="autoZero"/>
        <c:auto val="1"/>
        <c:lblAlgn val="ctr"/>
        <c:lblOffset val="100"/>
      </c:catAx>
      <c:valAx>
        <c:axId val="720807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7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714"/>
          <c:w val="0.94285714285714251"/>
          <c:h val="0.374176172135528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16.675102330305911</c:v>
                </c:pt>
                <c:pt idx="1">
                  <c:v>83.324897669694082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463"/>
          <c:h val="0.1382435818316084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642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407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5633.3990000000003</c:v>
                </c:pt>
                <c:pt idx="1">
                  <c:v>5744.1696666666658</c:v>
                </c:pt>
                <c:pt idx="2">
                  <c:v>5853.2650000000003</c:v>
                </c:pt>
                <c:pt idx="3">
                  <c:v>5960.4086666666662</c:v>
                </c:pt>
                <c:pt idx="4">
                  <c:v>6065.9806666666673</c:v>
                </c:pt>
              </c:numCache>
            </c:numRef>
          </c:val>
        </c:ser>
        <c:axId val="71827456"/>
        <c:axId val="71828992"/>
      </c:barChart>
      <c:catAx>
        <c:axId val="71827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828992"/>
        <c:crosses val="autoZero"/>
        <c:auto val="1"/>
        <c:lblAlgn val="ctr"/>
        <c:lblOffset val="100"/>
      </c:catAx>
      <c:valAx>
        <c:axId val="71828992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827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5027"/>
          <c:w val="0.90350877192982459"/>
          <c:h val="0.4317648930247453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17.090371907606478</c:v>
                </c:pt>
                <c:pt idx="1">
                  <c:v>82.909628092393518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433"/>
          <c:y val="0.78793096627535786"/>
          <c:w val="0.65748549523416033"/>
          <c:h val="0.1127260388887835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177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3617.6930000000007</c:v>
                </c:pt>
                <c:pt idx="1">
                  <c:v>3678.3940000000002</c:v>
                </c:pt>
                <c:pt idx="2">
                  <c:v>3966.6903333333335</c:v>
                </c:pt>
                <c:pt idx="3">
                  <c:v>4182.367666666667</c:v>
                </c:pt>
                <c:pt idx="4">
                  <c:v>4330.8686666666663</c:v>
                </c:pt>
              </c:numCache>
            </c:numRef>
          </c:val>
        </c:ser>
        <c:axId val="71859584"/>
        <c:axId val="72120192"/>
      </c:barChart>
      <c:catAx>
        <c:axId val="71859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20192"/>
        <c:crosses val="autoZero"/>
        <c:auto val="1"/>
        <c:lblAlgn val="ctr"/>
        <c:lblOffset val="100"/>
      </c:catAx>
      <c:valAx>
        <c:axId val="72120192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859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6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18.834906063547908</c:v>
                </c:pt>
                <c:pt idx="1">
                  <c:v>81.165093936452095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024"/>
          <c:y val="0.62738340731313536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762"/>
          <c:y val="0.15775853018373076"/>
          <c:w val="0.8191827030589786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3276.0433333333335</c:v>
                </c:pt>
                <c:pt idx="1">
                  <c:v>3309.8436666666662</c:v>
                </c:pt>
                <c:pt idx="2">
                  <c:v>3480.9643333333333</c:v>
                </c:pt>
                <c:pt idx="3">
                  <c:v>3771.5493333333338</c:v>
                </c:pt>
                <c:pt idx="4">
                  <c:v>3906.7306666666668</c:v>
                </c:pt>
              </c:numCache>
            </c:numRef>
          </c:val>
        </c:ser>
        <c:axId val="72830976"/>
        <c:axId val="72832512"/>
      </c:barChart>
      <c:catAx>
        <c:axId val="7283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32512"/>
        <c:crosses val="autoZero"/>
        <c:auto val="1"/>
        <c:lblAlgn val="ctr"/>
        <c:lblOffset val="100"/>
      </c:catAx>
      <c:valAx>
        <c:axId val="72832512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30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18.981945000099927</c:v>
                </c:pt>
                <c:pt idx="1">
                  <c:v>81.018054999900073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145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582703558703267"/>
          <c:w val="0.8464173816837917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341.64933333333335</c:v>
                </c:pt>
                <c:pt idx="1">
                  <c:v>368.5506666666667</c:v>
                </c:pt>
                <c:pt idx="2">
                  <c:v>485.72599999999994</c:v>
                </c:pt>
                <c:pt idx="3">
                  <c:v>410.81833333333333</c:v>
                </c:pt>
                <c:pt idx="4">
                  <c:v>424.13833333333332</c:v>
                </c:pt>
              </c:numCache>
            </c:numRef>
          </c:val>
        </c:ser>
        <c:axId val="72859648"/>
        <c:axId val="72861184"/>
      </c:barChart>
      <c:catAx>
        <c:axId val="72859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61184"/>
        <c:crosses val="autoZero"/>
        <c:auto val="1"/>
        <c:lblAlgn val="ctr"/>
        <c:lblOffset val="100"/>
      </c:catAx>
      <c:valAx>
        <c:axId val="7286118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59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40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17.58053805981347</c:v>
                </c:pt>
                <c:pt idx="1">
                  <c:v>82.419461940186522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22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7720296038180294"/>
          <c:w val="0.8464173816837917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313.93633333333332</c:v>
                </c:pt>
                <c:pt idx="1">
                  <c:v>350.673</c:v>
                </c:pt>
                <c:pt idx="2">
                  <c:v>448.14066666666668</c:v>
                </c:pt>
                <c:pt idx="3">
                  <c:v>401.86933333333332</c:v>
                </c:pt>
                <c:pt idx="4">
                  <c:v>394.73166666666663</c:v>
                </c:pt>
              </c:numCache>
            </c:numRef>
          </c:val>
        </c:ser>
        <c:axId val="73125888"/>
        <c:axId val="73127424"/>
      </c:barChart>
      <c:catAx>
        <c:axId val="73125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127424"/>
        <c:crosses val="autoZero"/>
        <c:auto val="1"/>
        <c:lblAlgn val="ctr"/>
        <c:lblOffset val="100"/>
      </c:catAx>
      <c:valAx>
        <c:axId val="7312742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125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17.60317792068755</c:v>
                </c:pt>
                <c:pt idx="1">
                  <c:v>82.396822079312443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946"/>
          <c:h val="0.1094334837358831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27.713333333333335</c:v>
                </c:pt>
                <c:pt idx="1">
                  <c:v>17.877666666666666</c:v>
                </c:pt>
                <c:pt idx="2">
                  <c:v>37.585000000000001</c:v>
                </c:pt>
                <c:pt idx="3">
                  <c:v>8.9489999999999998</c:v>
                </c:pt>
                <c:pt idx="4">
                  <c:v>29.406333333333333</c:v>
                </c:pt>
              </c:numCache>
            </c:numRef>
          </c:val>
        </c:ser>
        <c:axId val="72984448"/>
        <c:axId val="72985984"/>
      </c:barChart>
      <c:catAx>
        <c:axId val="7298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85984"/>
        <c:crosses val="autoZero"/>
        <c:auto val="1"/>
        <c:lblAlgn val="ctr"/>
        <c:lblOffset val="100"/>
      </c:catAx>
      <c:valAx>
        <c:axId val="7298598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84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17.281984375122438</c:v>
                </c:pt>
                <c:pt idx="1">
                  <c:v>82.718015624877566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197"/>
          <c:y val="0.81150206970395489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478E-2"/>
        </c:manualLayout>
      </c:layout>
    </c:title>
    <c:plotArea>
      <c:layout>
        <c:manualLayout>
          <c:layoutTarget val="inner"/>
          <c:xMode val="edge"/>
          <c:yMode val="edge"/>
          <c:x val="0.14793239410096762"/>
          <c:y val="0.16003127974630071"/>
          <c:w val="0.8191827030589786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2015.7059999999999</c:v>
                </c:pt>
                <c:pt idx="1">
                  <c:v>2065.7756666666669</c:v>
                </c:pt>
                <c:pt idx="2">
                  <c:v>1886.5746666666666</c:v>
                </c:pt>
                <c:pt idx="3">
                  <c:v>1778.0409999999999</c:v>
                </c:pt>
                <c:pt idx="4">
                  <c:v>1735.1120000000001</c:v>
                </c:pt>
              </c:numCache>
            </c:numRef>
          </c:val>
        </c:ser>
        <c:axId val="71438720"/>
        <c:axId val="71440256"/>
      </c:barChart>
      <c:catAx>
        <c:axId val="71438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40256"/>
        <c:crosses val="autoZero"/>
        <c:auto val="1"/>
        <c:lblAlgn val="ctr"/>
        <c:lblOffset val="100"/>
      </c:catAx>
      <c:valAx>
        <c:axId val="71440256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38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13.881214712689802</c:v>
                </c:pt>
                <c:pt idx="1">
                  <c:v>86.118785287310203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157"/>
          <c:y val="0.76129745937999005"/>
          <c:w val="0.43594232339245059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17"/>
          <c:y val="5.2493438320211968E-3"/>
        </c:manualLayout>
      </c:layout>
    </c:title>
    <c:plotArea>
      <c:layout>
        <c:manualLayout>
          <c:layoutTarget val="inner"/>
          <c:xMode val="edge"/>
          <c:yMode val="edge"/>
          <c:x val="0.14793239410096762"/>
          <c:y val="0.1744251968503997"/>
          <c:w val="0.8191827030589786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1226.124</c:v>
                </c:pt>
                <c:pt idx="1">
                  <c:v>970.81933333333336</c:v>
                </c:pt>
                <c:pt idx="2">
                  <c:v>1180.5150000000001</c:v>
                </c:pt>
                <c:pt idx="3">
                  <c:v>1343.0386666666666</c:v>
                </c:pt>
                <c:pt idx="4">
                  <c:v>1506.3423333333333</c:v>
                </c:pt>
              </c:numCache>
            </c:numRef>
          </c:val>
        </c:ser>
        <c:axId val="73435392"/>
        <c:axId val="73613312"/>
      </c:barChart>
      <c:catAx>
        <c:axId val="73435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13312"/>
        <c:crosses val="autoZero"/>
        <c:auto val="1"/>
        <c:lblAlgn val="ctr"/>
        <c:lblOffset val="100"/>
      </c:catAx>
      <c:valAx>
        <c:axId val="73613312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435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20.889654514729379</c:v>
                </c:pt>
                <c:pt idx="1">
                  <c:v>79.110345485270614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114"/>
          <c:y val="0.19932044858029549"/>
          <c:w val="0.84641738168379177"/>
          <c:h val="0.59798297940029088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318.29366666666664</c:v>
                </c:pt>
                <c:pt idx="1">
                  <c:v>266.64</c:v>
                </c:pt>
                <c:pt idx="2">
                  <c:v>373.05400000000003</c:v>
                </c:pt>
                <c:pt idx="3">
                  <c:v>441.14699999999993</c:v>
                </c:pt>
                <c:pt idx="4">
                  <c:v>517.93600000000004</c:v>
                </c:pt>
              </c:numCache>
            </c:numRef>
          </c:val>
        </c:ser>
        <c:axId val="73826688"/>
        <c:axId val="73828224"/>
      </c:barChart>
      <c:catAx>
        <c:axId val="73826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28224"/>
        <c:crosses val="autoZero"/>
        <c:auto val="1"/>
        <c:lblAlgn val="ctr"/>
        <c:lblOffset val="100"/>
      </c:catAx>
      <c:valAx>
        <c:axId val="73828224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26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22.722783180020901</c:v>
                </c:pt>
                <c:pt idx="1">
                  <c:v>77.277216819979103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647"/>
          <c:y val="0.80109240191129949"/>
          <c:w val="0.43643597733143358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181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905.26566666666668</c:v>
                </c:pt>
                <c:pt idx="1">
                  <c:v>684.35966666666661</c:v>
                </c:pt>
                <c:pt idx="2">
                  <c:v>762.06100000000004</c:v>
                </c:pt>
                <c:pt idx="3">
                  <c:v>833.01733333333334</c:v>
                </c:pt>
                <c:pt idx="4">
                  <c:v>947.52700000000004</c:v>
                </c:pt>
              </c:numCache>
            </c:numRef>
          </c:val>
        </c:ser>
        <c:axId val="73836032"/>
        <c:axId val="73773056"/>
      </c:barChart>
      <c:catAx>
        <c:axId val="73836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73056"/>
        <c:crosses val="autoZero"/>
        <c:auto val="1"/>
        <c:lblAlgn val="ctr"/>
        <c:lblOffset val="100"/>
      </c:catAx>
      <c:valAx>
        <c:axId val="73773056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36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25.078588365825173</c:v>
                </c:pt>
                <c:pt idx="1">
                  <c:v>74.921411634174831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751"/>
          <c:y val="0.14166120539280441"/>
          <c:w val="0.81918270305897867"/>
          <c:h val="0.62111085645903774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1066.6016666666667</c:v>
                </c:pt>
                <c:pt idx="1">
                  <c:v>837.77599999999995</c:v>
                </c:pt>
                <c:pt idx="2">
                  <c:v>980.90766666666661</c:v>
                </c:pt>
                <c:pt idx="3">
                  <c:v>1124.579</c:v>
                </c:pt>
                <c:pt idx="4">
                  <c:v>1265.9753333333333</c:v>
                </c:pt>
              </c:numCache>
            </c:numRef>
          </c:val>
        </c:ser>
        <c:axId val="73883008"/>
        <c:axId val="73914240"/>
      </c:barChart>
      <c:catAx>
        <c:axId val="73883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14240"/>
        <c:crosses val="autoZero"/>
        <c:auto val="1"/>
        <c:lblAlgn val="ctr"/>
        <c:lblOffset val="100"/>
      </c:catAx>
      <c:valAx>
        <c:axId val="73914240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83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20.032023379799423</c:v>
                </c:pt>
                <c:pt idx="1">
                  <c:v>79.967976620200574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086"/>
          <c:y val="0.7785365290877001"/>
          <c:w val="0.36362579049721488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09"/>
          <c:y val="0.13752011767759798"/>
          <c:w val="0.84641738168379177"/>
          <c:h val="0.6296345144357110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424.58099999999996</c:v>
                </c:pt>
                <c:pt idx="1">
                  <c:v>423.2283333333333</c:v>
                </c:pt>
                <c:pt idx="2">
                  <c:v>436.67933333333332</c:v>
                </c:pt>
                <c:pt idx="3">
                  <c:v>554.0096666666667</c:v>
                </c:pt>
                <c:pt idx="4">
                  <c:v>616.52233333333334</c:v>
                </c:pt>
              </c:numCache>
            </c:numRef>
          </c:val>
        </c:ser>
        <c:axId val="73987968"/>
        <c:axId val="73989504"/>
      </c:barChart>
      <c:catAx>
        <c:axId val="73987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89504"/>
        <c:crosses val="autoZero"/>
        <c:auto val="1"/>
        <c:lblAlgn val="ctr"/>
        <c:lblOffset val="100"/>
      </c:catAx>
      <c:valAx>
        <c:axId val="73989504"/>
        <c:scaling>
          <c:orientation val="minMax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87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23.240227521061833</c:v>
                </c:pt>
                <c:pt idx="1">
                  <c:v>76.759772478938174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109"/>
          <c:y val="0.16650592588969856"/>
          <c:w val="0.84641738168379177"/>
          <c:h val="0.6045476924080328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138.81199999999998</c:v>
                </c:pt>
                <c:pt idx="1">
                  <c:v>128.46699999999998</c:v>
                </c:pt>
                <c:pt idx="2">
                  <c:v>146.75900000000001</c:v>
                </c:pt>
                <c:pt idx="3">
                  <c:v>217.58933333333334</c:v>
                </c:pt>
                <c:pt idx="4">
                  <c:v>247.744</c:v>
                </c:pt>
              </c:numCache>
            </c:numRef>
          </c:val>
        </c:ser>
        <c:axId val="73348224"/>
        <c:axId val="73349760"/>
      </c:barChart>
      <c:catAx>
        <c:axId val="73348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49760"/>
        <c:crosses val="autoZero"/>
        <c:auto val="1"/>
        <c:lblAlgn val="ctr"/>
        <c:lblOffset val="100"/>
      </c:catAx>
      <c:valAx>
        <c:axId val="73349760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4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26.606696780484874</c:v>
                </c:pt>
                <c:pt idx="1">
                  <c:v>73.393303219515133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09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301.78566666666666</c:v>
                </c:pt>
                <c:pt idx="1">
                  <c:v>295.47399999999999</c:v>
                </c:pt>
                <c:pt idx="2">
                  <c:v>308.73366666666669</c:v>
                </c:pt>
                <c:pt idx="3">
                  <c:v>358.98966666666666</c:v>
                </c:pt>
                <c:pt idx="4">
                  <c:v>381.0263333333333</c:v>
                </c:pt>
              </c:numCache>
            </c:numRef>
          </c:val>
        </c:ser>
        <c:axId val="74559872"/>
        <c:axId val="74561408"/>
      </c:barChart>
      <c:catAx>
        <c:axId val="74559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61408"/>
        <c:crosses val="autoZero"/>
        <c:auto val="1"/>
        <c:lblAlgn val="ctr"/>
        <c:lblOffset val="100"/>
      </c:catAx>
      <c:valAx>
        <c:axId val="7456140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9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54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25.896030206775588</c:v>
                </c:pt>
                <c:pt idx="1">
                  <c:v>74.103969793224408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979"/>
          <c:y val="0.70590784485272651"/>
          <c:w val="0.36362579049721488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110.72</c:v>
                </c:pt>
                <c:pt idx="1">
                  <c:v>141.77133333333333</c:v>
                </c:pt>
                <c:pt idx="2">
                  <c:v>191.41900000000001</c:v>
                </c:pt>
                <c:pt idx="3">
                  <c:v>159.24866666666665</c:v>
                </c:pt>
                <c:pt idx="4">
                  <c:v>172.89</c:v>
                </c:pt>
              </c:numCache>
            </c:numRef>
          </c:val>
        </c:ser>
        <c:axId val="74513792"/>
        <c:axId val="74597504"/>
      </c:barChart>
      <c:catAx>
        <c:axId val="74513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97504"/>
        <c:crosses val="autoZero"/>
        <c:auto val="1"/>
        <c:lblAlgn val="ctr"/>
        <c:lblOffset val="100"/>
      </c:catAx>
      <c:valAx>
        <c:axId val="74597504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13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22.169158840231116</c:v>
                </c:pt>
                <c:pt idx="1">
                  <c:v>77.83084115976888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146"/>
          <c:y val="0.79185245087607292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1697.1686666666667</c:v>
                </c:pt>
                <c:pt idx="1">
                  <c:v>1703.2156666666667</c:v>
                </c:pt>
                <c:pt idx="2">
                  <c:v>1887.4283333333333</c:v>
                </c:pt>
                <c:pt idx="3">
                  <c:v>1926.307</c:v>
                </c:pt>
              </c:numCache>
            </c:numRef>
          </c:val>
        </c:ser>
        <c:axId val="74730112"/>
        <c:axId val="74850688"/>
      </c:barChart>
      <c:catAx>
        <c:axId val="74730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50688"/>
        <c:crosses val="autoZero"/>
        <c:auto val="1"/>
        <c:lblAlgn val="ctr"/>
        <c:lblOffset val="100"/>
      </c:catAx>
      <c:valAx>
        <c:axId val="74850688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30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1079.307</c:v>
                </c:pt>
                <c:pt idx="1">
                  <c:v>1239.5023333333334</c:v>
                </c:pt>
                <c:pt idx="2">
                  <c:v>1304.7969999999998</c:v>
                </c:pt>
                <c:pt idx="3">
                  <c:v>1380.1723333333332</c:v>
                </c:pt>
              </c:numCache>
            </c:numRef>
          </c:val>
        </c:ser>
        <c:axId val="74861952"/>
        <c:axId val="74884224"/>
      </c:barChart>
      <c:catAx>
        <c:axId val="7486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84224"/>
        <c:crosses val="autoZero"/>
        <c:auto val="1"/>
        <c:lblAlgn val="ctr"/>
        <c:lblOffset val="100"/>
      </c:catAx>
      <c:valAx>
        <c:axId val="74884224"/>
        <c:scaling>
          <c:orientation val="minMax"/>
          <c:min val="10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861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143.32366666666667</c:v>
                </c:pt>
                <c:pt idx="1">
                  <c:v>153.45866666666669</c:v>
                </c:pt>
                <c:pt idx="2">
                  <c:v>147.74766666666665</c:v>
                </c:pt>
                <c:pt idx="3">
                  <c:v>160.16433333333333</c:v>
                </c:pt>
              </c:numCache>
            </c:numRef>
          </c:val>
        </c:ser>
        <c:axId val="74928512"/>
        <c:axId val="74930048"/>
      </c:barChart>
      <c:catAx>
        <c:axId val="74928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30048"/>
        <c:crosses val="autoZero"/>
        <c:auto val="1"/>
        <c:lblAlgn val="ctr"/>
        <c:lblOffset val="100"/>
      </c:catAx>
      <c:valAx>
        <c:axId val="74930048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28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189.26466666666667</c:v>
                </c:pt>
                <c:pt idx="1">
                  <c:v>153.86599999999999</c:v>
                </c:pt>
                <c:pt idx="2">
                  <c:v>179.59666666666666</c:v>
                </c:pt>
                <c:pt idx="3">
                  <c:v>182.36466666666669</c:v>
                </c:pt>
              </c:numCache>
            </c:numRef>
          </c:val>
        </c:ser>
        <c:axId val="74945664"/>
        <c:axId val="74947200"/>
      </c:barChart>
      <c:catAx>
        <c:axId val="74945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47200"/>
        <c:crosses val="autoZero"/>
        <c:auto val="1"/>
        <c:lblAlgn val="ctr"/>
        <c:lblOffset val="100"/>
      </c:catAx>
      <c:valAx>
        <c:axId val="74947200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45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801"/>
          <c:y val="0.23275843967780377"/>
          <c:w val="0.8191827030589786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1787.8119999999999</c:v>
                </c:pt>
                <c:pt idx="1">
                  <c:v>1697.1686666666667</c:v>
                </c:pt>
                <c:pt idx="2">
                  <c:v>1703.2156666666667</c:v>
                </c:pt>
                <c:pt idx="3">
                  <c:v>1887.4283333333333</c:v>
                </c:pt>
                <c:pt idx="4">
                  <c:v>1926.307</c:v>
                </c:pt>
              </c:numCache>
            </c:numRef>
          </c:val>
        </c:ser>
        <c:axId val="75264000"/>
        <c:axId val="75265536"/>
      </c:barChart>
      <c:catAx>
        <c:axId val="7526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65536"/>
        <c:crosses val="autoZero"/>
        <c:auto val="1"/>
        <c:lblAlgn val="ctr"/>
        <c:lblOffset val="100"/>
      </c:catAx>
      <c:valAx>
        <c:axId val="75265536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64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27.415058174419656</c:v>
                </c:pt>
                <c:pt idx="1">
                  <c:v>72.584941825580344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1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31"/>
          <c:y val="0.23275843967780377"/>
          <c:w val="0.8464173816837917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187.476</c:v>
                </c:pt>
                <c:pt idx="1">
                  <c:v>143.32366666666667</c:v>
                </c:pt>
                <c:pt idx="2">
                  <c:v>153.45866666666669</c:v>
                </c:pt>
                <c:pt idx="3">
                  <c:v>147.74766666666665</c:v>
                </c:pt>
                <c:pt idx="4">
                  <c:v>160.16433333333333</c:v>
                </c:pt>
              </c:numCache>
            </c:numRef>
          </c:val>
        </c:ser>
        <c:axId val="75290112"/>
        <c:axId val="73363840"/>
      </c:barChart>
      <c:catAx>
        <c:axId val="75290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63840"/>
        <c:crosses val="autoZero"/>
        <c:auto val="1"/>
        <c:lblAlgn val="ctr"/>
        <c:lblOffset val="100"/>
      </c:catAx>
      <c:valAx>
        <c:axId val="73363840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0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19.537930364256574</c:v>
                </c:pt>
                <c:pt idx="1">
                  <c:v>80.462069635743433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31"/>
          <c:y val="0.23275843967780377"/>
          <c:w val="0.8464173816837917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152.328</c:v>
                </c:pt>
                <c:pt idx="1">
                  <c:v>127.37866666666666</c:v>
                </c:pt>
                <c:pt idx="2">
                  <c:v>139.75199999999998</c:v>
                </c:pt>
                <c:pt idx="3">
                  <c:v>146.09066666666666</c:v>
                </c:pt>
                <c:pt idx="4">
                  <c:v>145.363</c:v>
                </c:pt>
              </c:numCache>
            </c:numRef>
          </c:val>
        </c:ser>
        <c:axId val="75691520"/>
        <c:axId val="75693056"/>
      </c:barChart>
      <c:catAx>
        <c:axId val="75691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93056"/>
        <c:crosses val="autoZero"/>
        <c:auto val="1"/>
        <c:lblAlgn val="ctr"/>
        <c:lblOffset val="100"/>
      </c:catAx>
      <c:valAx>
        <c:axId val="75693056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91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21.512397688974481</c:v>
                </c:pt>
                <c:pt idx="1">
                  <c:v>78.487602311025512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192"/>
          <c:y val="0.23275843967780377"/>
          <c:w val="0.8191827030589786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856.83433333333335</c:v>
                </c:pt>
                <c:pt idx="1">
                  <c:v>1079.307</c:v>
                </c:pt>
                <c:pt idx="2">
                  <c:v>1239.5023333333334</c:v>
                </c:pt>
                <c:pt idx="3">
                  <c:v>1304.7969999999998</c:v>
                </c:pt>
                <c:pt idx="4">
                  <c:v>1380.1723333333332</c:v>
                </c:pt>
              </c:numCache>
            </c:numRef>
          </c:val>
        </c:ser>
        <c:axId val="75751808"/>
        <c:axId val="75753344"/>
      </c:barChart>
      <c:catAx>
        <c:axId val="75751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53344"/>
        <c:crosses val="autoZero"/>
        <c:auto val="1"/>
        <c:lblAlgn val="ctr"/>
        <c:lblOffset val="100"/>
      </c:catAx>
      <c:valAx>
        <c:axId val="75753344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5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15.370964006254084</c:v>
                </c:pt>
                <c:pt idx="1">
                  <c:v>84.629035993745916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377"/>
          <c:w val="0.8464173816837917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204.58333333333334</c:v>
                </c:pt>
                <c:pt idx="1">
                  <c:v>189.26466666666667</c:v>
                </c:pt>
                <c:pt idx="2">
                  <c:v>153.86599999999999</c:v>
                </c:pt>
                <c:pt idx="3">
                  <c:v>179.59666666666666</c:v>
                </c:pt>
                <c:pt idx="4">
                  <c:v>182.36466666666669</c:v>
                </c:pt>
              </c:numCache>
            </c:numRef>
          </c:val>
        </c:ser>
        <c:axId val="75824128"/>
        <c:axId val="75903744"/>
      </c:barChart>
      <c:catAx>
        <c:axId val="75824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03744"/>
        <c:crosses val="autoZero"/>
        <c:auto val="1"/>
        <c:lblAlgn val="ctr"/>
        <c:lblOffset val="100"/>
      </c:catAx>
      <c:valAx>
        <c:axId val="75903744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24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18.192640595472177</c:v>
                </c:pt>
                <c:pt idx="1">
                  <c:v>81.80735940452783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31"/>
          <c:y val="0.23275843967780377"/>
          <c:w val="0.8464173816837917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80.972999999999999</c:v>
                </c:pt>
                <c:pt idx="1">
                  <c:v>65.588999999999999</c:v>
                </c:pt>
                <c:pt idx="2">
                  <c:v>75.276333333333341</c:v>
                </c:pt>
                <c:pt idx="3">
                  <c:v>89.612000000000009</c:v>
                </c:pt>
                <c:pt idx="4">
                  <c:v>99.191666666666677</c:v>
                </c:pt>
              </c:numCache>
            </c:numRef>
          </c:val>
        </c:ser>
        <c:axId val="75978624"/>
        <c:axId val="75980160"/>
      </c:barChart>
      <c:catAx>
        <c:axId val="75978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80160"/>
        <c:crosses val="autoZero"/>
        <c:auto val="1"/>
        <c:lblAlgn val="ctr"/>
        <c:lblOffset val="100"/>
      </c:catAx>
      <c:valAx>
        <c:axId val="75980160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78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8.6315044473676199</c:v>
                </c:pt>
                <c:pt idx="1">
                  <c:v>91.368495552632382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5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6.0366666666666662</c:v>
                </c:pt>
                <c:pt idx="1">
                  <c:v>6.8993333333333338</c:v>
                </c:pt>
                <c:pt idx="2">
                  <c:v>10.155999999999999</c:v>
                </c:pt>
                <c:pt idx="3">
                  <c:v>12.572333333333333</c:v>
                </c:pt>
                <c:pt idx="4">
                  <c:v>7.5590000000000002</c:v>
                </c:pt>
              </c:numCache>
            </c:numRef>
          </c:val>
        </c:ser>
        <c:axId val="76124928"/>
        <c:axId val="76126464"/>
      </c:barChart>
      <c:catAx>
        <c:axId val="76124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26464"/>
        <c:crosses val="autoZero"/>
        <c:auto val="1"/>
        <c:lblAlgn val="ctr"/>
        <c:lblOffset val="100"/>
      </c:catAx>
      <c:valAx>
        <c:axId val="76126464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24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176528676489686E-2"/>
                  <c:y val="6.157190695990587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5.2250429717561513</c:v>
                </c:pt>
                <c:pt idx="1">
                  <c:v>94.774957028243847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377"/>
          <c:w val="0.88277014700516698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2.1786666666666665</c:v>
                </c:pt>
                <c:pt idx="1">
                  <c:v>1.9956666666666667</c:v>
                </c:pt>
                <c:pt idx="2">
                  <c:v>1.7706666666666664</c:v>
                </c:pt>
                <c:pt idx="3">
                  <c:v>0.93266666666666664</c:v>
                </c:pt>
                <c:pt idx="4">
                  <c:v>1.0776666666666666</c:v>
                </c:pt>
              </c:numCache>
            </c:numRef>
          </c:val>
        </c:ser>
        <c:axId val="76098176"/>
        <c:axId val="76387456"/>
      </c:barChart>
      <c:catAx>
        <c:axId val="76098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87456"/>
        <c:crosses val="autoZero"/>
        <c:auto val="1"/>
        <c:lblAlgn val="ctr"/>
        <c:lblOffset val="100"/>
      </c:catAx>
      <c:valAx>
        <c:axId val="763874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98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0.14342473240396353</c:v>
                </c:pt>
                <c:pt idx="1">
                  <c:v>99.300222168592597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7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377"/>
          <c:w val="0.86459376434447965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4.9153333333333338</c:v>
                </c:pt>
                <c:pt idx="3">
                  <c:v>2.8820000000000001</c:v>
                </c:pt>
                <c:pt idx="4">
                  <c:v>5.6090000000000009</c:v>
                </c:pt>
              </c:numCache>
            </c:numRef>
          </c:val>
        </c:ser>
        <c:axId val="76390784"/>
        <c:axId val="76489088"/>
      </c:barChart>
      <c:catAx>
        <c:axId val="7639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89088"/>
        <c:crosses val="autoZero"/>
        <c:auto val="1"/>
        <c:lblAlgn val="ctr"/>
        <c:lblOffset val="100"/>
      </c:catAx>
      <c:valAx>
        <c:axId val="764890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90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17.187244647818272</c:v>
                </c:pt>
                <c:pt idx="1">
                  <c:v>82.812755352181725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2086.4713333333334</c:v>
                </c:pt>
                <c:pt idx="1">
                  <c:v>1820.2593333333334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884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632"/>
          <c:w val="0.82021562265350512"/>
          <c:h val="0.60911544639011228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60.294928943756332</c:v>
                </c:pt>
                <c:pt idx="1">
                  <c:v>55.606624320927153</c:v>
                </c:pt>
                <c:pt idx="2">
                  <c:v>53.33793039917196</c:v>
                </c:pt>
                <c:pt idx="3">
                  <c:v>53.961272149164508</c:v>
                </c:pt>
                <c:pt idx="4">
                  <c:v>53.407094354768248</c:v>
                </c:pt>
              </c:numCache>
            </c:numRef>
          </c:val>
        </c:ser>
        <c:marker val="1"/>
        <c:axId val="76768000"/>
        <c:axId val="76769536"/>
      </c:lineChart>
      <c:catAx>
        <c:axId val="76768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69536"/>
        <c:crosses val="autoZero"/>
        <c:auto val="1"/>
        <c:lblAlgn val="ctr"/>
        <c:lblOffset val="100"/>
      </c:catAx>
      <c:valAx>
        <c:axId val="767695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680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643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39.705071056243661</c:v>
                </c:pt>
                <c:pt idx="1">
                  <c:v>44.393375679072847</c:v>
                </c:pt>
                <c:pt idx="2">
                  <c:v>46.662069600828048</c:v>
                </c:pt>
                <c:pt idx="3">
                  <c:v>46.038727850835492</c:v>
                </c:pt>
                <c:pt idx="4">
                  <c:v>46.592905645231752</c:v>
                </c:pt>
              </c:numCache>
            </c:numRef>
          </c:val>
        </c:ser>
        <c:marker val="1"/>
        <c:axId val="76805632"/>
        <c:axId val="76807168"/>
      </c:lineChart>
      <c:catAx>
        <c:axId val="76805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07168"/>
        <c:crosses val="autoZero"/>
        <c:auto val="1"/>
        <c:lblAlgn val="ctr"/>
        <c:lblOffset val="100"/>
      </c:catAx>
      <c:valAx>
        <c:axId val="76807168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0563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801"/>
          <c:y val="0.23275843967780377"/>
          <c:w val="0.81918270305897867"/>
          <c:h val="0.62111105077383721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1975.288</c:v>
                </c:pt>
                <c:pt idx="1">
                  <c:v>1840.4923333333334</c:v>
                </c:pt>
                <c:pt idx="2">
                  <c:v>1856.6743333333334</c:v>
                </c:pt>
                <c:pt idx="3">
                  <c:v>2035.1759999999999</c:v>
                </c:pt>
                <c:pt idx="4">
                  <c:v>2086.4713333333334</c:v>
                </c:pt>
              </c:numCache>
            </c:numRef>
          </c:val>
        </c:ser>
        <c:axId val="76862592"/>
        <c:axId val="76864896"/>
      </c:barChart>
      <c:catAx>
        <c:axId val="76862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64896"/>
        <c:crosses val="autoZero"/>
        <c:auto val="1"/>
        <c:lblAlgn val="ctr"/>
        <c:lblOffset val="100"/>
      </c:catAx>
      <c:valAx>
        <c:axId val="76864896"/>
        <c:scaling>
          <c:orientation val="minMax"/>
          <c:min val="1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62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26.592067659272406</c:v>
                </c:pt>
                <c:pt idx="1">
                  <c:v>73.407932340727598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0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93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651"/>
          <c:y val="0.25601416102057406"/>
          <c:w val="0.81918270305897867"/>
          <c:h val="0.49085454434475551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1300.7553333333335</c:v>
                </c:pt>
                <c:pt idx="1">
                  <c:v>1469.3513333333328</c:v>
                </c:pt>
                <c:pt idx="2">
                  <c:v>1624.29</c:v>
                </c:pt>
                <c:pt idx="3">
                  <c:v>1736.3733333333339</c:v>
                </c:pt>
                <c:pt idx="4">
                  <c:v>1820.2593333333334</c:v>
                </c:pt>
              </c:numCache>
            </c:numRef>
          </c:val>
        </c:ser>
        <c:axId val="77062528"/>
        <c:axId val="77064064"/>
      </c:barChart>
      <c:catAx>
        <c:axId val="77062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64064"/>
        <c:crosses val="autoZero"/>
        <c:auto val="1"/>
        <c:lblAlgn val="ctr"/>
        <c:lblOffset val="100"/>
      </c:catAx>
      <c:valAx>
        <c:axId val="77064064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62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14.293268596668785</c:v>
                </c:pt>
                <c:pt idx="1">
                  <c:v>85.706731403331219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52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746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58.271735764846156</c:v>
                </c:pt>
                <c:pt idx="1">
                  <c:v>60.669669849388612</c:v>
                </c:pt>
                <c:pt idx="2">
                  <c:v>61.074319534121628</c:v>
                </c:pt>
                <c:pt idx="3">
                  <c:v>60.294928943756332</c:v>
                </c:pt>
                <c:pt idx="4">
                  <c:v>55.606624320927153</c:v>
                </c:pt>
                <c:pt idx="5">
                  <c:v>53.33793039917196</c:v>
                </c:pt>
                <c:pt idx="6">
                  <c:v>53.961272149164508</c:v>
                </c:pt>
                <c:pt idx="7">
                  <c:v>53.407094354768248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asalariado'!$C$24:$J$24</c:f>
              <c:numCache>
                <c:formatCode>0.0</c:formatCode>
                <c:ptCount val="8"/>
                <c:pt idx="0">
                  <c:v>39.779925035569178</c:v>
                </c:pt>
                <c:pt idx="1">
                  <c:v>42.431914806989482</c:v>
                </c:pt>
                <c:pt idx="2">
                  <c:v>44.4875563794455</c:v>
                </c:pt>
                <c:pt idx="3">
                  <c:v>42.957620855591045</c:v>
                </c:pt>
                <c:pt idx="4">
                  <c:v>41.062598716487052</c:v>
                </c:pt>
                <c:pt idx="5">
                  <c:v>37.685073248751202</c:v>
                </c:pt>
                <c:pt idx="6">
                  <c:v>38.130169170119174</c:v>
                </c:pt>
                <c:pt idx="7">
                  <c:v>38.123042579724554</c:v>
                </c:pt>
              </c:numCache>
            </c:numRef>
          </c:val>
        </c:ser>
        <c:marker val="1"/>
        <c:axId val="75378048"/>
        <c:axId val="76326016"/>
      </c:lineChart>
      <c:catAx>
        <c:axId val="7537804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26016"/>
        <c:crosses val="autoZero"/>
        <c:auto val="1"/>
        <c:lblAlgn val="ctr"/>
        <c:lblOffset val="100"/>
      </c:catAx>
      <c:valAx>
        <c:axId val="763260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7804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7147"/>
          <c:h val="0.1543482730058010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944" l="0.70866141732285504" r="0.70866141732285504" t="0.74803149606301944" header="0.31496062992127544" footer="0.3149606299212754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asalariado'!$C$34:$J$34</c:f>
              <c:numCache>
                <c:formatCode>0.0</c:formatCode>
                <c:ptCount val="8"/>
                <c:pt idx="0">
                  <c:v>41.728264235153844</c:v>
                </c:pt>
                <c:pt idx="1">
                  <c:v>39.330330150611381</c:v>
                </c:pt>
                <c:pt idx="2">
                  <c:v>38.925680465878365</c:v>
                </c:pt>
                <c:pt idx="3">
                  <c:v>39.705071056243661</c:v>
                </c:pt>
                <c:pt idx="4">
                  <c:v>44.393375679072847</c:v>
                </c:pt>
                <c:pt idx="5">
                  <c:v>46.662069600828048</c:v>
                </c:pt>
                <c:pt idx="6">
                  <c:v>46.038727850835492</c:v>
                </c:pt>
                <c:pt idx="7">
                  <c:v>46.592905645231752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asalariado'!$C$25:$J$25</c:f>
              <c:numCache>
                <c:formatCode>0.0</c:formatCode>
                <c:ptCount val="8"/>
                <c:pt idx="0">
                  <c:v>60.220074964430822</c:v>
                </c:pt>
                <c:pt idx="1">
                  <c:v>57.568085193010518</c:v>
                </c:pt>
                <c:pt idx="2">
                  <c:v>55.5124436205545</c:v>
                </c:pt>
                <c:pt idx="3">
                  <c:v>57.042379144408962</c:v>
                </c:pt>
                <c:pt idx="4">
                  <c:v>58.937401283512948</c:v>
                </c:pt>
                <c:pt idx="5">
                  <c:v>62.314926751248798</c:v>
                </c:pt>
                <c:pt idx="6">
                  <c:v>61.869830829880833</c:v>
                </c:pt>
                <c:pt idx="7">
                  <c:v>61.876957420275446</c:v>
                </c:pt>
              </c:numCache>
            </c:numRef>
          </c:val>
        </c:ser>
        <c:marker val="1"/>
        <c:axId val="77328384"/>
        <c:axId val="77329920"/>
      </c:lineChart>
      <c:catAx>
        <c:axId val="7732838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29920"/>
        <c:crosses val="autoZero"/>
        <c:auto val="1"/>
        <c:lblAlgn val="ctr"/>
        <c:lblOffset val="100"/>
      </c:catAx>
      <c:valAx>
        <c:axId val="7732992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2838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55"/>
          <c:y val="0.26260520031385537"/>
          <c:w val="0.2725033908973018"/>
          <c:h val="0.1007882250012882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496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36"/>
          <c:w val="0.67288166960782936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'Pob ocupada x 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actividad'!$C$16:$F$16</c:f>
              <c:numCache>
                <c:formatCode>#,##0.0</c:formatCode>
                <c:ptCount val="4"/>
                <c:pt idx="0">
                  <c:v>576.41466666666668</c:v>
                </c:pt>
                <c:pt idx="1">
                  <c:v>586.12233333333336</c:v>
                </c:pt>
                <c:pt idx="2">
                  <c:v>680.81899999999996</c:v>
                </c:pt>
                <c:pt idx="3">
                  <c:v>646.21</c:v>
                </c:pt>
              </c:numCache>
            </c:numRef>
          </c:val>
        </c:ser>
        <c:ser>
          <c:idx val="3"/>
          <c:order val="1"/>
          <c:tx>
            <c:strRef>
              <c:f>'Pob ocupada x 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actividad'!$C$18:$F$18</c:f>
              <c:numCache>
                <c:formatCode>#,##0.0</c:formatCode>
                <c:ptCount val="4"/>
                <c:pt idx="0">
                  <c:v>200.12199999999999</c:v>
                </c:pt>
                <c:pt idx="1">
                  <c:v>171.994</c:v>
                </c:pt>
                <c:pt idx="2">
                  <c:v>227.67966666666666</c:v>
                </c:pt>
                <c:pt idx="3">
                  <c:v>251.92399999999998</c:v>
                </c:pt>
              </c:numCache>
            </c:numRef>
          </c:val>
        </c:ser>
        <c:ser>
          <c:idx val="5"/>
          <c:order val="2"/>
          <c:tx>
            <c:strRef>
              <c:f>'Pob ocupada x 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actividad'!$C$19:$F$19</c:f>
              <c:numCache>
                <c:formatCode>#,##0.0</c:formatCode>
                <c:ptCount val="4"/>
                <c:pt idx="0">
                  <c:v>942.76599999999996</c:v>
                </c:pt>
                <c:pt idx="1">
                  <c:v>990.95600000000002</c:v>
                </c:pt>
                <c:pt idx="2">
                  <c:v>1087.009</c:v>
                </c:pt>
                <c:pt idx="3">
                  <c:v>1113.4486666666664</c:v>
                </c:pt>
              </c:numCache>
            </c:numRef>
          </c:val>
        </c:ser>
        <c:ser>
          <c:idx val="6"/>
          <c:order val="3"/>
          <c:tx>
            <c:strRef>
              <c:f>'Pob ocupada x 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actividad'!$C$20:$F$20</c:f>
              <c:numCache>
                <c:formatCode>#,##0.0</c:formatCode>
                <c:ptCount val="4"/>
                <c:pt idx="0">
                  <c:v>293.28933333333333</c:v>
                </c:pt>
                <c:pt idx="1">
                  <c:v>350.68599999999998</c:v>
                </c:pt>
                <c:pt idx="2">
                  <c:v>343.58833333333331</c:v>
                </c:pt>
                <c:pt idx="3">
                  <c:v>356.9666666666667</c:v>
                </c:pt>
              </c:numCache>
            </c:numRef>
          </c:val>
        </c:ser>
        <c:ser>
          <c:idx val="1"/>
          <c:order val="4"/>
          <c:tx>
            <c:strRef>
              <c:f>'Pob ocupada x 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actividad'!$C$22:$F$22</c:f>
              <c:numCache>
                <c:formatCode>#,##0.0</c:formatCode>
                <c:ptCount val="4"/>
                <c:pt idx="0">
                  <c:v>417.60399999999998</c:v>
                </c:pt>
                <c:pt idx="1">
                  <c:v>429.85266666666666</c:v>
                </c:pt>
                <c:pt idx="2">
                  <c:v>467.45966666666664</c:v>
                </c:pt>
                <c:pt idx="3">
                  <c:v>511.1396666666667</c:v>
                </c:pt>
              </c:numCache>
            </c:numRef>
          </c:val>
        </c:ser>
        <c:ser>
          <c:idx val="2"/>
          <c:order val="5"/>
          <c:tx>
            <c:strRef>
              <c:f>'Pob ocupada x 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actividad'!$C$23:$F$23</c:f>
              <c:numCache>
                <c:formatCode>#,##0.0</c:formatCode>
                <c:ptCount val="4"/>
                <c:pt idx="0">
                  <c:v>738.98700000000008</c:v>
                </c:pt>
                <c:pt idx="1">
                  <c:v>802.74233333333325</c:v>
                </c:pt>
                <c:pt idx="2">
                  <c:v>821.55200000000002</c:v>
                </c:pt>
                <c:pt idx="3">
                  <c:v>863.19466666666665</c:v>
                </c:pt>
              </c:numCache>
            </c:numRef>
          </c:val>
        </c:ser>
        <c:marker val="1"/>
        <c:axId val="77454720"/>
        <c:axId val="77542528"/>
      </c:lineChart>
      <c:catAx>
        <c:axId val="77454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42528"/>
        <c:crosses val="autoZero"/>
        <c:auto val="1"/>
        <c:lblAlgn val="ctr"/>
        <c:lblOffset val="100"/>
      </c:catAx>
      <c:valAx>
        <c:axId val="775425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5472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582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4318E-2"/>
          <c:y val="0.23275843967780374"/>
          <c:w val="0.8843262954962362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3.656333333333333</c:v>
                </c:pt>
                <c:pt idx="1">
                  <c:v>7.1706666666666665</c:v>
                </c:pt>
                <c:pt idx="2">
                  <c:v>1.6173333333333335</c:v>
                </c:pt>
                <c:pt idx="3">
                  <c:v>0</c:v>
                </c:pt>
                <c:pt idx="4">
                  <c:v>1.4686666666666666</c:v>
                </c:pt>
              </c:numCache>
            </c:numRef>
          </c:val>
        </c:ser>
        <c:axId val="77561856"/>
        <c:axId val="77563392"/>
      </c:barChart>
      <c:catAx>
        <c:axId val="77561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63392"/>
        <c:crosses val="autoZero"/>
        <c:auto val="1"/>
        <c:lblAlgn val="ctr"/>
        <c:lblOffset val="100"/>
      </c:catAx>
      <c:valAx>
        <c:axId val="77563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61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44.464628115854275</c:v>
                </c:pt>
                <c:pt idx="1">
                  <c:v>55.535371884145725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374"/>
          <c:w val="0.86668613443188591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25.068666666666669</c:v>
                </c:pt>
                <c:pt idx="1">
                  <c:v>25.913666666666668</c:v>
                </c:pt>
                <c:pt idx="2">
                  <c:v>18.625333333333334</c:v>
                </c:pt>
                <c:pt idx="3">
                  <c:v>13.542</c:v>
                </c:pt>
                <c:pt idx="4">
                  <c:v>22.462333333333333</c:v>
                </c:pt>
              </c:numCache>
            </c:numRef>
          </c:val>
        </c:ser>
        <c:axId val="77689600"/>
        <c:axId val="77725056"/>
      </c:barChart>
      <c:catAx>
        <c:axId val="77689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25056"/>
        <c:crosses val="autoZero"/>
        <c:auto val="1"/>
        <c:lblAlgn val="ctr"/>
        <c:lblOffset val="100"/>
      </c:catAx>
      <c:valAx>
        <c:axId val="7772505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89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0.60843577461863851</c:v>
                </c:pt>
                <c:pt idx="1">
                  <c:v>99.391564225381359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374"/>
          <c:w val="0.86697977730759745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12.120666666666665</c:v>
                </c:pt>
                <c:pt idx="1">
                  <c:v>10.371333333333334</c:v>
                </c:pt>
                <c:pt idx="2">
                  <c:v>13.675333333333334</c:v>
                </c:pt>
                <c:pt idx="3">
                  <c:v>16.098333333333333</c:v>
                </c:pt>
                <c:pt idx="4">
                  <c:v>13.161999999999999</c:v>
                </c:pt>
              </c:numCache>
            </c:numRef>
          </c:val>
        </c:ser>
        <c:axId val="77893632"/>
        <c:axId val="77895168"/>
      </c:barChart>
      <c:catAx>
        <c:axId val="77893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95168"/>
        <c:crosses val="autoZero"/>
        <c:auto val="1"/>
        <c:lblAlgn val="ctr"/>
        <c:lblOffset val="100"/>
      </c:catAx>
      <c:valAx>
        <c:axId val="77895168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93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6.2568334585143699</c:v>
                </c:pt>
                <c:pt idx="1">
                  <c:v>93.743166541485635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74"/>
          <c:w val="0.8497854215591617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595.62900000000002</c:v>
                </c:pt>
                <c:pt idx="1">
                  <c:v>576.41466666666668</c:v>
                </c:pt>
                <c:pt idx="2">
                  <c:v>586.12233333333336</c:v>
                </c:pt>
                <c:pt idx="3">
                  <c:v>680.81899999999996</c:v>
                </c:pt>
                <c:pt idx="4">
                  <c:v>646.21</c:v>
                </c:pt>
              </c:numCache>
            </c:numRef>
          </c:val>
        </c:ser>
        <c:axId val="77897728"/>
        <c:axId val="77899648"/>
      </c:barChart>
      <c:catAx>
        <c:axId val="77897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99648"/>
        <c:crosses val="autoZero"/>
        <c:auto val="1"/>
        <c:lblAlgn val="ctr"/>
        <c:lblOffset val="100"/>
      </c:catAx>
      <c:valAx>
        <c:axId val="77899648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97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23.763859585294831</c:v>
                </c:pt>
                <c:pt idx="1">
                  <c:v>76.236140414705176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374"/>
          <c:w val="0.86727212944535759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17.285</c:v>
                </c:pt>
                <c:pt idx="1">
                  <c:v>8.3453333333333344</c:v>
                </c:pt>
                <c:pt idx="2">
                  <c:v>12.805999999999999</c:v>
                </c:pt>
                <c:pt idx="3">
                  <c:v>14.164000000000001</c:v>
                </c:pt>
                <c:pt idx="4">
                  <c:v>15.371333333333334</c:v>
                </c:pt>
              </c:numCache>
            </c:numRef>
          </c:val>
        </c:ser>
        <c:axId val="78528512"/>
        <c:axId val="78530048"/>
      </c:barChart>
      <c:catAx>
        <c:axId val="78528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30048"/>
        <c:crosses val="autoZero"/>
        <c:auto val="1"/>
        <c:lblAlgn val="ctr"/>
        <c:lblOffset val="100"/>
      </c:catAx>
      <c:valAx>
        <c:axId val="78530048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28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12.736140878057403</c:v>
                </c:pt>
                <c:pt idx="1">
                  <c:v>87.263859121942602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5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74"/>
          <c:w val="0.8497854215591617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159.10900000000001</c:v>
                </c:pt>
                <c:pt idx="1">
                  <c:v>200.12199999999999</c:v>
                </c:pt>
                <c:pt idx="2">
                  <c:v>171.994</c:v>
                </c:pt>
                <c:pt idx="3">
                  <c:v>227.67966666666666</c:v>
                </c:pt>
                <c:pt idx="4">
                  <c:v>251.92399999999998</c:v>
                </c:pt>
              </c:numCache>
            </c:numRef>
          </c:val>
        </c:ser>
        <c:axId val="78342016"/>
        <c:axId val="78343552"/>
      </c:barChart>
      <c:catAx>
        <c:axId val="78342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43552"/>
        <c:crosses val="autoZero"/>
        <c:auto val="1"/>
        <c:lblAlgn val="ctr"/>
        <c:lblOffset val="100"/>
      </c:catAx>
      <c:valAx>
        <c:axId val="7834355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42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19.8374205673219</c:v>
                </c:pt>
                <c:pt idx="1">
                  <c:v>80.1625794326781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392"/>
          <c:y val="0.23275843967780374"/>
          <c:w val="0.82197678932517571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857.04</c:v>
                </c:pt>
                <c:pt idx="1">
                  <c:v>942.76599999999996</c:v>
                </c:pt>
                <c:pt idx="2">
                  <c:v>990.95600000000002</c:v>
                </c:pt>
                <c:pt idx="3">
                  <c:v>1087.009</c:v>
                </c:pt>
                <c:pt idx="4">
                  <c:v>1113.4486666666664</c:v>
                </c:pt>
              </c:numCache>
            </c:numRef>
          </c:val>
        </c:ser>
        <c:axId val="78802944"/>
        <c:axId val="78804480"/>
      </c:barChart>
      <c:catAx>
        <c:axId val="78802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04480"/>
        <c:crosses val="autoZero"/>
        <c:auto val="1"/>
        <c:lblAlgn val="ctr"/>
        <c:lblOffset val="100"/>
      </c:catAx>
      <c:valAx>
        <c:axId val="7880448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02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20.191354316908676</c:v>
                </c:pt>
                <c:pt idx="1">
                  <c:v>79.808645683091328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7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374"/>
          <c:w val="0.84879062302644082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304.70533333333333</c:v>
                </c:pt>
                <c:pt idx="1">
                  <c:v>293.28933333333333</c:v>
                </c:pt>
                <c:pt idx="2">
                  <c:v>350.68599999999998</c:v>
                </c:pt>
                <c:pt idx="3">
                  <c:v>343.58833333333331</c:v>
                </c:pt>
                <c:pt idx="4">
                  <c:v>356.9666666666667</c:v>
                </c:pt>
              </c:numCache>
            </c:numRef>
          </c:val>
        </c:ser>
        <c:axId val="78686080"/>
        <c:axId val="78687616"/>
      </c:barChart>
      <c:catAx>
        <c:axId val="7868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87616"/>
        <c:crosses val="autoZero"/>
        <c:auto val="1"/>
        <c:lblAlgn val="ctr"/>
        <c:lblOffset val="100"/>
      </c:catAx>
      <c:valAx>
        <c:axId val="78687616"/>
        <c:scaling>
          <c:orientation val="minMax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86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21.026040954934494</c:v>
                </c:pt>
                <c:pt idx="1">
                  <c:v>78.973959045065499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28"/>
          <c:y val="0.23275843967780374"/>
          <c:w val="0.84641738168379177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101.86533333333334</c:v>
                </c:pt>
                <c:pt idx="1">
                  <c:v>88.859333333333325</c:v>
                </c:pt>
                <c:pt idx="2">
                  <c:v>101.88866666666667</c:v>
                </c:pt>
                <c:pt idx="3">
                  <c:v>99.636666666666656</c:v>
                </c:pt>
                <c:pt idx="4">
                  <c:v>111.61399999999999</c:v>
                </c:pt>
              </c:numCache>
            </c:numRef>
          </c:val>
        </c:ser>
        <c:axId val="78114816"/>
        <c:axId val="78116352"/>
      </c:barChart>
      <c:catAx>
        <c:axId val="78114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16352"/>
        <c:crosses val="autoZero"/>
        <c:auto val="1"/>
        <c:lblAlgn val="ctr"/>
        <c:lblOffset val="100"/>
      </c:catAx>
      <c:valAx>
        <c:axId val="7811635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14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42.484983670455321</c:v>
                </c:pt>
                <c:pt idx="1">
                  <c:v>57.515016329544679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0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28"/>
          <c:y val="0.23275843967780374"/>
          <c:w val="0.84641738168379177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384.03233333333333</c:v>
                </c:pt>
                <c:pt idx="1">
                  <c:v>417.60399999999998</c:v>
                </c:pt>
                <c:pt idx="2">
                  <c:v>429.85266666666666</c:v>
                </c:pt>
                <c:pt idx="3">
                  <c:v>467.45966666666664</c:v>
                </c:pt>
                <c:pt idx="4">
                  <c:v>511.1396666666667</c:v>
                </c:pt>
              </c:numCache>
            </c:numRef>
          </c:val>
        </c:ser>
        <c:axId val="79104256"/>
        <c:axId val="79155200"/>
      </c:barChart>
      <c:catAx>
        <c:axId val="79104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55200"/>
        <c:crosses val="autoZero"/>
        <c:auto val="1"/>
        <c:lblAlgn val="ctr"/>
        <c:lblOffset val="100"/>
      </c:catAx>
      <c:valAx>
        <c:axId val="79155200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04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39.21576099090305</c:v>
                </c:pt>
                <c:pt idx="1">
                  <c:v>60.78423900909695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5049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815.53233333333321</c:v>
                </c:pt>
                <c:pt idx="1">
                  <c:v>738.98700000000008</c:v>
                </c:pt>
                <c:pt idx="2">
                  <c:v>802.74233333333325</c:v>
                </c:pt>
                <c:pt idx="3">
                  <c:v>821.55200000000002</c:v>
                </c:pt>
                <c:pt idx="4">
                  <c:v>863.19466666666665</c:v>
                </c:pt>
              </c:numCache>
            </c:numRef>
          </c:val>
        </c:ser>
        <c:axId val="79233408"/>
        <c:axId val="79234944"/>
      </c:barChart>
      <c:catAx>
        <c:axId val="79233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34944"/>
        <c:crosses val="autoZero"/>
        <c:auto val="1"/>
        <c:lblAlgn val="ctr"/>
        <c:lblOffset val="100"/>
      </c:catAx>
      <c:valAx>
        <c:axId val="79234944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33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22.790321410995041</c:v>
                </c:pt>
                <c:pt idx="1">
                  <c:v>77.209678589004966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6151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368"/>
          <c:y val="0.12470612521749601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2.5393333333333334</c:v>
                </c:pt>
                <c:pt idx="1">
                  <c:v>4.7716666666666674</c:v>
                </c:pt>
                <c:pt idx="2">
                  <c:v>3.9893333333333332</c:v>
                </c:pt>
                <c:pt idx="3">
                  <c:v>4.0906666666666665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51.797333333333334</c:v>
                </c:pt>
                <c:pt idx="1">
                  <c:v>74.555999999999997</c:v>
                </c:pt>
                <c:pt idx="2">
                  <c:v>63.985999999999997</c:v>
                </c:pt>
                <c:pt idx="3">
                  <c:v>46.505999999999993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31.835666666666668</c:v>
                </c:pt>
                <c:pt idx="1">
                  <c:v>29.361999999999998</c:v>
                </c:pt>
                <c:pt idx="2">
                  <c:v>40.856000000000002</c:v>
                </c:pt>
                <c:pt idx="3">
                  <c:v>31.100333333333335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82.62266666666666</c:v>
                </c:pt>
                <c:pt idx="1">
                  <c:v>101.52633333333331</c:v>
                </c:pt>
                <c:pt idx="2">
                  <c:v>109.14266666666667</c:v>
                </c:pt>
                <c:pt idx="3">
                  <c:v>109.23233333333333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25.945333333333334</c:v>
                </c:pt>
                <c:pt idx="1">
                  <c:v>48.883000000000003</c:v>
                </c:pt>
                <c:pt idx="2">
                  <c:v>30.181333333333338</c:v>
                </c:pt>
                <c:pt idx="3">
                  <c:v>33.514333333333333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35.283999999999999</c:v>
                </c:pt>
                <c:pt idx="1">
                  <c:v>46.057333333333332</c:v>
                </c:pt>
                <c:pt idx="2">
                  <c:v>29.744</c:v>
                </c:pt>
                <c:pt idx="3">
                  <c:v>49.848999999999997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68.643000000000001</c:v>
                </c:pt>
                <c:pt idx="1">
                  <c:v>105.11333333333334</c:v>
                </c:pt>
                <c:pt idx="2">
                  <c:v>73.067333333333337</c:v>
                </c:pt>
                <c:pt idx="3">
                  <c:v>88.703666666666663</c:v>
                </c:pt>
              </c:numCache>
            </c:numRef>
          </c:val>
        </c:ser>
        <c:marker val="1"/>
        <c:axId val="79649792"/>
        <c:axId val="79659776"/>
      </c:lineChart>
      <c:catAx>
        <c:axId val="79649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59776"/>
        <c:crosses val="autoZero"/>
        <c:auto val="1"/>
        <c:lblAlgn val="ctr"/>
        <c:lblOffset val="100"/>
      </c:catAx>
      <c:valAx>
        <c:axId val="79659776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4979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374"/>
          <c:w val="0.8517362602402001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274.61766666666671</c:v>
                </c:pt>
                <c:pt idx="1">
                  <c:v>311.80466666666666</c:v>
                </c:pt>
                <c:pt idx="2">
                  <c:v>423.75166666666672</c:v>
                </c:pt>
                <c:pt idx="3">
                  <c:v>362.25966666666665</c:v>
                </c:pt>
                <c:pt idx="4">
                  <c:v>369.64600000000002</c:v>
                </c:pt>
              </c:numCache>
            </c:numRef>
          </c:val>
        </c:ser>
        <c:axId val="79673600"/>
        <c:axId val="79676544"/>
      </c:barChart>
      <c:catAx>
        <c:axId val="7967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76544"/>
        <c:crosses val="autoZero"/>
        <c:auto val="1"/>
        <c:lblAlgn val="ctr"/>
        <c:lblOffset val="100"/>
      </c:catAx>
      <c:valAx>
        <c:axId val="7967654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73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17.901913981417778</c:v>
                </c:pt>
                <c:pt idx="1">
                  <c:v>82.098086018582222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8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374"/>
          <c:w val="0.88633801209631402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2.7223333333333333</c:v>
                </c:pt>
                <c:pt idx="1">
                  <c:v>0.72666666666666668</c:v>
                </c:pt>
                <c:pt idx="2">
                  <c:v>0</c:v>
                </c:pt>
                <c:pt idx="3">
                  <c:v>0.83899999999999997</c:v>
                </c:pt>
                <c:pt idx="4">
                  <c:v>0.7593333333333333</c:v>
                </c:pt>
              </c:numCache>
            </c:numRef>
          </c:val>
        </c:ser>
        <c:axId val="78018048"/>
        <c:axId val="78019584"/>
      </c:barChart>
      <c:catAx>
        <c:axId val="78018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19584"/>
        <c:crosses val="autoZero"/>
        <c:auto val="1"/>
        <c:lblAlgn val="ctr"/>
        <c:lblOffset val="100"/>
      </c:catAx>
      <c:valAx>
        <c:axId val="780195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18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14.744336569579286</c:v>
                </c:pt>
                <c:pt idx="1">
                  <c:v>85.255663430420711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2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374"/>
          <c:w val="0.88804172497709732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1.1716666666666666</c:v>
                </c:pt>
                <c:pt idx="1">
                  <c:v>2.5393333333333334</c:v>
                </c:pt>
                <c:pt idx="2">
                  <c:v>4.7716666666666674</c:v>
                </c:pt>
                <c:pt idx="3">
                  <c:v>3.9893333333333332</c:v>
                </c:pt>
                <c:pt idx="4">
                  <c:v>4.0906666666666665</c:v>
                </c:pt>
              </c:numCache>
            </c:numRef>
          </c:val>
        </c:ser>
        <c:axId val="79078528"/>
        <c:axId val="79080064"/>
      </c:barChart>
      <c:catAx>
        <c:axId val="79078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80064"/>
        <c:crosses val="autoZero"/>
        <c:auto val="1"/>
        <c:lblAlgn val="ctr"/>
        <c:lblOffset val="100"/>
      </c:catAx>
      <c:valAx>
        <c:axId val="790800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78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2.5488819563582892</c:v>
                </c:pt>
                <c:pt idx="1">
                  <c:v>97.451118043641713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7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374"/>
          <c:w val="0.88584167153779703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0.84233333333333338</c:v>
                </c:pt>
                <c:pt idx="1">
                  <c:v>1.0066666666666666</c:v>
                </c:pt>
                <c:pt idx="2">
                  <c:v>0.98066666666666669</c:v>
                </c:pt>
                <c:pt idx="3">
                  <c:v>0.66900000000000004</c:v>
                </c:pt>
                <c:pt idx="4">
                  <c:v>0.73033333333333328</c:v>
                </c:pt>
              </c:numCache>
            </c:numRef>
          </c:val>
        </c:ser>
        <c:axId val="80145024"/>
        <c:axId val="80146816"/>
      </c:barChart>
      <c:catAx>
        <c:axId val="80145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46816"/>
        <c:crosses val="autoZero"/>
        <c:auto val="1"/>
        <c:lblAlgn val="ctr"/>
        <c:lblOffset val="100"/>
      </c:catAx>
      <c:valAx>
        <c:axId val="80146816"/>
        <c:scaling>
          <c:orientation val="minMax"/>
          <c:min val="0.6000000000000000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45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3.3316099993917643</c:v>
                </c:pt>
                <c:pt idx="1">
                  <c:v>96.668390000608241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3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25"/>
          <c:y val="0.23275843967780374"/>
          <c:w val="0.86756319933690973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36.617333333333335</c:v>
                </c:pt>
                <c:pt idx="1">
                  <c:v>51.797333333333334</c:v>
                </c:pt>
                <c:pt idx="2">
                  <c:v>74.555999999999997</c:v>
                </c:pt>
                <c:pt idx="3">
                  <c:v>63.985999999999997</c:v>
                </c:pt>
                <c:pt idx="4">
                  <c:v>46.505999999999993</c:v>
                </c:pt>
              </c:numCache>
            </c:numRef>
          </c:val>
        </c:ser>
        <c:axId val="81319808"/>
        <c:axId val="81339520"/>
      </c:barChart>
      <c:catAx>
        <c:axId val="81319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39520"/>
        <c:crosses val="autoZero"/>
        <c:auto val="1"/>
        <c:lblAlgn val="ctr"/>
        <c:lblOffset val="100"/>
      </c:catAx>
      <c:valAx>
        <c:axId val="8133952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1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19.807656268633828</c:v>
                </c:pt>
                <c:pt idx="1">
                  <c:v>80.192343731366179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0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374"/>
          <c:w val="0.88534097711470272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1.1073333333333333</c:v>
                </c:pt>
                <c:pt idx="1">
                  <c:v>3.4830000000000001</c:v>
                </c:pt>
                <c:pt idx="2">
                  <c:v>2.2866666666666666</c:v>
                </c:pt>
                <c:pt idx="3">
                  <c:v>0.58833333333333326</c:v>
                </c:pt>
                <c:pt idx="4">
                  <c:v>0.59466666666666668</c:v>
                </c:pt>
              </c:numCache>
            </c:numRef>
          </c:val>
        </c:ser>
        <c:axId val="81622528"/>
        <c:axId val="81624064"/>
      </c:barChart>
      <c:catAx>
        <c:axId val="81622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24064"/>
        <c:crossesAt val="0"/>
        <c:auto val="1"/>
        <c:lblAlgn val="ctr"/>
        <c:lblOffset val="100"/>
      </c:catAx>
      <c:valAx>
        <c:axId val="816240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22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7.8711669975733516</c:v>
                </c:pt>
                <c:pt idx="1">
                  <c:v>99.33818663136995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25"/>
          <c:y val="0.23275843967780374"/>
          <c:w val="0.86756319933690973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14.886333333333333</c:v>
                </c:pt>
                <c:pt idx="1">
                  <c:v>31.835666666666668</c:v>
                </c:pt>
                <c:pt idx="2">
                  <c:v>29.361999999999998</c:v>
                </c:pt>
                <c:pt idx="3">
                  <c:v>40.856000000000002</c:v>
                </c:pt>
                <c:pt idx="4">
                  <c:v>31.100333333333335</c:v>
                </c:pt>
              </c:numCache>
            </c:numRef>
          </c:val>
        </c:ser>
        <c:axId val="81497472"/>
        <c:axId val="9589888"/>
      </c:barChart>
      <c:catAx>
        <c:axId val="81497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89888"/>
        <c:crosses val="autoZero"/>
        <c:auto val="1"/>
        <c:lblAlgn val="ctr"/>
        <c:lblOffset val="100"/>
      </c:catAx>
      <c:valAx>
        <c:axId val="9589888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97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15.428155668918306</c:v>
                </c:pt>
                <c:pt idx="1">
                  <c:v>84.571844331081692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9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74"/>
          <c:w val="0.8497854215591617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78.260333333333321</c:v>
                </c:pt>
                <c:pt idx="1">
                  <c:v>82.62266666666666</c:v>
                </c:pt>
                <c:pt idx="2">
                  <c:v>101.52633333333331</c:v>
                </c:pt>
                <c:pt idx="3">
                  <c:v>109.14266666666667</c:v>
                </c:pt>
                <c:pt idx="4">
                  <c:v>109.23233333333333</c:v>
                </c:pt>
              </c:numCache>
            </c:numRef>
          </c:val>
        </c:ser>
        <c:axId val="9593600"/>
        <c:axId val="9624960"/>
      </c:barChart>
      <c:catAx>
        <c:axId val="959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624960"/>
        <c:crosses val="autoZero"/>
        <c:auto val="1"/>
        <c:lblAlgn val="ctr"/>
        <c:lblOffset val="100"/>
      </c:catAx>
      <c:valAx>
        <c:axId val="9624960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93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19.293476660979248</c:v>
                </c:pt>
                <c:pt idx="1">
                  <c:v>80.706523339020748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374"/>
          <c:w val="0.86727212944535759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25.417333333333335</c:v>
                </c:pt>
                <c:pt idx="1">
                  <c:v>25.945333333333334</c:v>
                </c:pt>
                <c:pt idx="2">
                  <c:v>48.883000000000003</c:v>
                </c:pt>
                <c:pt idx="3">
                  <c:v>30.181333333333338</c:v>
                </c:pt>
                <c:pt idx="4">
                  <c:v>33.514333333333333</c:v>
                </c:pt>
              </c:numCache>
            </c:numRef>
          </c:val>
        </c:ser>
        <c:axId val="81567104"/>
        <c:axId val="79930496"/>
      </c:barChart>
      <c:catAx>
        <c:axId val="81567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30496"/>
        <c:crosses val="autoZero"/>
        <c:auto val="1"/>
        <c:lblAlgn val="ctr"/>
        <c:lblOffset val="100"/>
      </c:catAx>
      <c:valAx>
        <c:axId val="79930496"/>
        <c:scaling>
          <c:orientation val="minMax"/>
          <c:min val="1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67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23.147975475942157</c:v>
                </c:pt>
                <c:pt idx="1">
                  <c:v>76.852024524057839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88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25"/>
          <c:y val="0.23275843967780374"/>
          <c:w val="0.86756319933690973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12.403666666666666</c:v>
                </c:pt>
                <c:pt idx="1">
                  <c:v>7.9213333333333331</c:v>
                </c:pt>
                <c:pt idx="2">
                  <c:v>10.214666666666666</c:v>
                </c:pt>
                <c:pt idx="3">
                  <c:v>9.1966666666666654</c:v>
                </c:pt>
                <c:pt idx="4">
                  <c:v>4.5646666666666667</c:v>
                </c:pt>
              </c:numCache>
            </c:numRef>
          </c:val>
        </c:ser>
        <c:axId val="78949376"/>
        <c:axId val="79938688"/>
      </c:barChart>
      <c:catAx>
        <c:axId val="78949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38688"/>
        <c:crosses val="autoZero"/>
        <c:auto val="1"/>
        <c:lblAlgn val="ctr"/>
        <c:lblOffset val="100"/>
      </c:catAx>
      <c:valAx>
        <c:axId val="79938688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49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20.61324943928469</c:v>
                </c:pt>
                <c:pt idx="1">
                  <c:v>79.386750560715313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9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42.195</c:v>
                </c:pt>
                <c:pt idx="1">
                  <c:v>35.283999999999999</c:v>
                </c:pt>
                <c:pt idx="2">
                  <c:v>46.057333333333332</c:v>
                </c:pt>
                <c:pt idx="3">
                  <c:v>29.744</c:v>
                </c:pt>
                <c:pt idx="4">
                  <c:v>49.848999999999997</c:v>
                </c:pt>
              </c:numCache>
            </c:numRef>
          </c:val>
        </c:ser>
        <c:axId val="82168448"/>
        <c:axId val="82248832"/>
      </c:barChart>
      <c:catAx>
        <c:axId val="82168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48832"/>
        <c:crosses val="autoZero"/>
        <c:auto val="1"/>
        <c:lblAlgn val="ctr"/>
        <c:lblOffset val="100"/>
      </c:catAx>
      <c:valAx>
        <c:axId val="82248832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68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38.429831707110232</c:v>
                </c:pt>
                <c:pt idx="1">
                  <c:v>61.570168292889768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02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374"/>
          <c:w val="0.85109163528474008"/>
          <c:h val="0.6211110507738371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58.994333333333337</c:v>
                </c:pt>
                <c:pt idx="1">
                  <c:v>68.643000000000001</c:v>
                </c:pt>
                <c:pt idx="2">
                  <c:v>105.11333333333334</c:v>
                </c:pt>
                <c:pt idx="3">
                  <c:v>73.067333333333337</c:v>
                </c:pt>
                <c:pt idx="4">
                  <c:v>88.703666666666663</c:v>
                </c:pt>
              </c:numCache>
            </c:numRef>
          </c:val>
        </c:ser>
        <c:axId val="82228736"/>
        <c:axId val="82230272"/>
      </c:barChart>
      <c:catAx>
        <c:axId val="82228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30272"/>
        <c:crosses val="autoZero"/>
        <c:auto val="1"/>
        <c:lblAlgn val="ctr"/>
        <c:lblOffset val="100"/>
      </c:catAx>
      <c:valAx>
        <c:axId val="82230272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28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15.54700891652168</c:v>
                </c:pt>
                <c:pt idx="1">
                  <c:v>84.452991083478324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60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7</xdr:row>
      <xdr:rowOff>16948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9794" cy="1428889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22411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97088" y="358589"/>
          <a:ext cx="3888441" cy="90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8,3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7.6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95250</xdr:rowOff>
    </xdr:from>
    <xdr:to>
      <xdr:col>11</xdr:col>
      <xdr:colOff>28575</xdr:colOff>
      <xdr:row>47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38</xdr:row>
      <xdr:rowOff>0</xdr:rowOff>
    </xdr:from>
    <xdr:to>
      <xdr:col>11</xdr:col>
      <xdr:colOff>76200</xdr:colOff>
      <xdr:row>48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76325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marzo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%20backup\Mercado%20laboral\BD%20Mercado%20Labora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/>
      <sheetData sheetId="1"/>
      <sheetData sheetId="2"/>
      <sheetData sheetId="3">
        <row r="6">
          <cell r="I6">
            <v>7187.1343333333325</v>
          </cell>
          <cell r="J6">
            <v>7291.4540000000006</v>
          </cell>
          <cell r="K6">
            <v>7395.4463333333333</v>
          </cell>
          <cell r="L6">
            <v>7499.1973333333335</v>
          </cell>
          <cell r="X6">
            <v>78.664908090142347</v>
          </cell>
          <cell r="Y6">
            <v>79.128375908132838</v>
          </cell>
          <cell r="Z6">
            <v>79.539337061943399</v>
          </cell>
          <cell r="AA6">
            <v>79.92294842779944</v>
          </cell>
          <cell r="AB6">
            <v>80.275689869263388</v>
          </cell>
          <cell r="AC6">
            <v>80.595658436482012</v>
          </cell>
          <cell r="AD6">
            <v>80.888399078443612</v>
          </cell>
        </row>
        <row r="7">
          <cell r="I7">
            <v>5744.1696666666658</v>
          </cell>
          <cell r="J7">
            <v>5853.2650000000003</v>
          </cell>
          <cell r="K7">
            <v>5960.4086666666662</v>
          </cell>
          <cell r="L7">
            <v>6065.9806666666673</v>
          </cell>
          <cell r="X7">
            <v>67.01353161092652</v>
          </cell>
          <cell r="Y7">
            <v>63.751401996222867</v>
          </cell>
          <cell r="Z7">
            <v>64.218653782556515</v>
          </cell>
          <cell r="AA7">
            <v>64.037001228317962</v>
          </cell>
          <cell r="AB7">
            <v>67.768849237704657</v>
          </cell>
          <cell r="AC7">
            <v>70.169142764595676</v>
          </cell>
          <cell r="AD7">
            <v>71.39601829701401</v>
          </cell>
        </row>
        <row r="8">
          <cell r="I8">
            <v>3678.3940000000002</v>
          </cell>
          <cell r="J8">
            <v>3966.6903333333335</v>
          </cell>
          <cell r="K8">
            <v>4182.367666666667</v>
          </cell>
          <cell r="L8">
            <v>4330.8686666666663</v>
          </cell>
          <cell r="X8">
            <v>59.031648813532478</v>
          </cell>
          <cell r="Y8">
            <v>56.246446334259105</v>
          </cell>
          <cell r="Z8">
            <v>58.153937495521504</v>
          </cell>
          <cell r="AA8">
            <v>57.620924497993876</v>
          </cell>
          <cell r="AB8">
            <v>59.470472178063581</v>
          </cell>
          <cell r="AC8">
            <v>63.276690311950659</v>
          </cell>
          <cell r="AD8">
            <v>64.403941940247961</v>
          </cell>
        </row>
        <row r="9">
          <cell r="I9">
            <v>3309.8436666666662</v>
          </cell>
          <cell r="J9">
            <v>3480.9643333333333</v>
          </cell>
          <cell r="K9">
            <v>3771.5493333333338</v>
          </cell>
          <cell r="L9">
            <v>3906.7306666666668</v>
          </cell>
          <cell r="X9">
            <v>11.910852339100716</v>
          </cell>
          <cell r="Y9">
            <v>11.772220573923123</v>
          </cell>
          <cell r="Z9">
            <v>9.4438453824946809</v>
          </cell>
          <cell r="AA9">
            <v>10.019336337180484</v>
          </cell>
          <cell r="AB9">
            <v>12.245120218190293</v>
          </cell>
          <cell r="AC9">
            <v>9.8226259878475517</v>
          </cell>
          <cell r="AD9">
            <v>9.7933778643022045</v>
          </cell>
        </row>
        <row r="10">
          <cell r="I10">
            <v>368.5506666666667</v>
          </cell>
          <cell r="J10">
            <v>485.72599999999994</v>
          </cell>
          <cell r="K10">
            <v>410.81833333333333</v>
          </cell>
          <cell r="L10">
            <v>424.13833333333332</v>
          </cell>
          <cell r="X10">
            <v>10.985597444796094</v>
          </cell>
          <cell r="Y10">
            <v>10.84301865572596</v>
          </cell>
          <cell r="Z10">
            <v>8.6778047040844335</v>
          </cell>
          <cell r="AA10">
            <v>9.5333180730503582</v>
          </cell>
          <cell r="AB10">
            <v>11.297596459718601</v>
          </cell>
          <cell r="AC10">
            <v>9.6086562770704909</v>
          </cell>
          <cell r="AD10">
            <v>9.1143762844805725</v>
          </cell>
        </row>
        <row r="11">
          <cell r="I11">
            <v>350.673</v>
          </cell>
          <cell r="J11">
            <v>448.14066666666668</v>
          </cell>
          <cell r="K11">
            <v>401.86933333333332</v>
          </cell>
          <cell r="L11">
            <v>394.73166666666663</v>
          </cell>
          <cell r="X11">
            <v>0.92524569392184985</v>
          </cell>
          <cell r="Y11">
            <v>0.92920191819716225</v>
          </cell>
          <cell r="Z11">
            <v>0.76604989238537735</v>
          </cell>
          <cell r="AA11">
            <v>0.48601826413012483</v>
          </cell>
          <cell r="AB11">
            <v>0.94751535516048613</v>
          </cell>
          <cell r="AC11">
            <v>0.21396971077706142</v>
          </cell>
          <cell r="AD11">
            <v>0.67899388313630071</v>
          </cell>
        </row>
        <row r="12">
          <cell r="I12">
            <v>17.877666666666666</v>
          </cell>
          <cell r="J12">
            <v>37.585000000000001</v>
          </cell>
          <cell r="K12">
            <v>8.9489999999999998</v>
          </cell>
          <cell r="L12">
            <v>29.406333333333333</v>
          </cell>
          <cell r="X12">
            <v>35.016546428397604</v>
          </cell>
          <cell r="Y12">
            <v>28.473602534615782</v>
          </cell>
          <cell r="Z12">
            <v>33.892428130302925</v>
          </cell>
          <cell r="AA12">
            <v>26.392478166649173</v>
          </cell>
          <cell r="AB12">
            <v>29.760704789072268</v>
          </cell>
          <cell r="AC12">
            <v>32.111922568898962</v>
          </cell>
          <cell r="AD12">
            <v>34.781528817236513</v>
          </cell>
        </row>
        <row r="13">
          <cell r="I13">
            <v>2065.7756666666669</v>
          </cell>
          <cell r="J13">
            <v>1886.5746666666666</v>
          </cell>
          <cell r="K13">
            <v>1778.0409999999999</v>
          </cell>
          <cell r="L13">
            <v>1735.1120000000001</v>
          </cell>
          <cell r="X13">
            <v>15.407586617233623</v>
          </cell>
          <cell r="Y13">
            <v>9.1158400512438487</v>
          </cell>
          <cell r="Z13">
            <v>8.7982497869959282</v>
          </cell>
          <cell r="AA13">
            <v>7.2488156516131763</v>
          </cell>
          <cell r="AB13">
            <v>9.4046665771994142</v>
          </cell>
          <cell r="AC13">
            <v>10.547781428111332</v>
          </cell>
          <cell r="AD13">
            <v>11.959171239395701</v>
          </cell>
        </row>
        <row r="14">
          <cell r="I14">
            <v>768.41233333333332</v>
          </cell>
          <cell r="J14">
            <v>747.17733333333342</v>
          </cell>
          <cell r="K14">
            <v>751.178</v>
          </cell>
          <cell r="L14">
            <v>718.48500000000001</v>
          </cell>
          <cell r="X14">
            <v>3.7777323687774707</v>
          </cell>
          <cell r="Y14">
            <v>20.703756268994965</v>
          </cell>
          <cell r="Z14">
            <v>25.023286018649632</v>
          </cell>
          <cell r="AA14">
            <v>18.604849471445053</v>
          </cell>
          <cell r="AB14">
            <v>19.211507225461091</v>
          </cell>
          <cell r="AC14">
            <v>19.917362597565351</v>
          </cell>
          <cell r="AD14">
            <v>21.878451482327719</v>
          </cell>
        </row>
        <row r="15">
          <cell r="I15">
            <v>935.49433333333343</v>
          </cell>
          <cell r="J15">
            <v>743.61500000000001</v>
          </cell>
          <cell r="K15">
            <v>609.58733333333328</v>
          </cell>
          <cell r="L15">
            <v>596.04066666666665</v>
          </cell>
          <cell r="X15">
            <v>26.379815905860948</v>
          </cell>
          <cell r="Y15">
            <v>24.010798784473852</v>
          </cell>
          <cell r="Z15">
            <v>29.482923693819966</v>
          </cell>
          <cell r="AA15">
            <v>22.775591739220975</v>
          </cell>
          <cell r="AB15">
            <v>24.728617165393381</v>
          </cell>
          <cell r="AC15">
            <v>26.888573402163029</v>
          </cell>
          <cell r="AD15">
            <v>29.23144132901437</v>
          </cell>
        </row>
        <row r="16">
          <cell r="I16">
            <v>361.86933333333332</v>
          </cell>
          <cell r="J16">
            <v>395.78233333333333</v>
          </cell>
          <cell r="K16">
            <v>417.27533333333332</v>
          </cell>
          <cell r="L16">
            <v>420.58633333333336</v>
          </cell>
          <cell r="X16">
            <v>9.5628318520563713</v>
          </cell>
          <cell r="Y16">
            <v>7.1023088045908862</v>
          </cell>
          <cell r="Z16">
            <v>11.736236325193982</v>
          </cell>
          <cell r="AA16">
            <v>11.505791204893583</v>
          </cell>
          <cell r="AB16">
            <v>11.008657007172477</v>
          </cell>
          <cell r="AC16">
            <v>13.246316699560049</v>
          </cell>
          <cell r="AD16">
            <v>14.235535195941445</v>
          </cell>
        </row>
        <row r="17">
          <cell r="I17">
            <v>970.81933333333336</v>
          </cell>
          <cell r="J17">
            <v>1180.5150000000001</v>
          </cell>
          <cell r="K17">
            <v>1343.0386666666666</v>
          </cell>
          <cell r="L17">
            <v>1506.3423333333333</v>
          </cell>
          <cell r="X17">
            <v>4.7847050628694365</v>
          </cell>
          <cell r="Y17">
            <v>2.4929290178221803</v>
          </cell>
          <cell r="Z17">
            <v>3.8370309476232496</v>
          </cell>
          <cell r="AA17">
            <v>3.4924752487090829</v>
          </cell>
          <cell r="AB17">
            <v>3.6997846483436949</v>
          </cell>
          <cell r="AC17">
            <v>5.2025395822446026</v>
          </cell>
          <cell r="AD17">
            <v>5.7204228312626437</v>
          </cell>
        </row>
        <row r="18">
          <cell r="I18">
            <v>266.64</v>
          </cell>
          <cell r="J18">
            <v>373.05400000000003</v>
          </cell>
          <cell r="K18">
            <v>441.14699999999993</v>
          </cell>
          <cell r="L18">
            <v>517.93600000000004</v>
          </cell>
          <cell r="X18">
            <v>1.3539007276858745</v>
          </cell>
          <cell r="Y18">
            <v>4.8388842607091282</v>
          </cell>
          <cell r="Z18">
            <v>8.3419368826118365</v>
          </cell>
          <cell r="AA18">
            <v>8.0326903534531624</v>
          </cell>
          <cell r="AB18">
            <v>7.7831552433594728</v>
          </cell>
          <cell r="AC18">
            <v>8.5834076599195832</v>
          </cell>
          <cell r="AD18">
            <v>8.7979193704480849</v>
          </cell>
        </row>
        <row r="19">
          <cell r="I19">
            <v>684.35966666666661</v>
          </cell>
          <cell r="J19">
            <v>762.06100000000004</v>
          </cell>
          <cell r="K19">
            <v>833.01733333333334</v>
          </cell>
          <cell r="L19">
            <v>947.52700000000004</v>
          </cell>
          <cell r="X19">
            <v>6.8992842378214307</v>
          </cell>
          <cell r="Y19">
            <v>5.7011903834074191</v>
          </cell>
          <cell r="Z19">
            <v>9.7519514968977923</v>
          </cell>
          <cell r="AA19">
            <v>9.9163294270996172</v>
          </cell>
          <cell r="AB19">
            <v>9.1265169762432503</v>
          </cell>
          <cell r="AC19">
            <v>10.631203075323443</v>
          </cell>
          <cell r="AD19">
            <v>11.582841810180346</v>
          </cell>
        </row>
        <row r="20">
          <cell r="I20">
            <v>837.77599999999995</v>
          </cell>
          <cell r="J20">
            <v>980.90766666666661</v>
          </cell>
          <cell r="K20">
            <v>1124.579</v>
          </cell>
          <cell r="L20">
            <v>1265.9753333333333</v>
          </cell>
        </row>
        <row r="21">
          <cell r="I21">
            <v>423.2283333333333</v>
          </cell>
          <cell r="J21">
            <v>436.67933333333332</v>
          </cell>
          <cell r="K21">
            <v>554.0096666666667</v>
          </cell>
          <cell r="L21">
            <v>616.52233333333334</v>
          </cell>
        </row>
        <row r="22">
          <cell r="I22">
            <v>128.46699999999998</v>
          </cell>
          <cell r="J22">
            <v>146.75900000000001</v>
          </cell>
          <cell r="K22">
            <v>217.58933333333334</v>
          </cell>
          <cell r="L22">
            <v>247.744</v>
          </cell>
        </row>
        <row r="23">
          <cell r="I23">
            <v>295.47399999999999</v>
          </cell>
          <cell r="J23">
            <v>308.73366666666669</v>
          </cell>
          <cell r="K23">
            <v>358.98966666666666</v>
          </cell>
          <cell r="L23">
            <v>381.0263333333333</v>
          </cell>
        </row>
        <row r="24">
          <cell r="I24">
            <v>364.76166666666671</v>
          </cell>
          <cell r="J24">
            <v>362.02066666666661</v>
          </cell>
          <cell r="K24">
            <v>444.63599999999997</v>
          </cell>
          <cell r="L24">
            <v>501.63766666666669</v>
          </cell>
        </row>
        <row r="33">
          <cell r="I33">
            <v>7.1706666666666665</v>
          </cell>
          <cell r="J33">
            <v>1.6173333333333335</v>
          </cell>
          <cell r="K33">
            <v>0</v>
          </cell>
          <cell r="L33">
            <v>1.4686666666666666</v>
          </cell>
        </row>
        <row r="34">
          <cell r="I34">
            <v>25.913666666666668</v>
          </cell>
          <cell r="J34">
            <v>18.625333333333334</v>
          </cell>
          <cell r="K34">
            <v>13.542</v>
          </cell>
          <cell r="L34">
            <v>22.462333333333333</v>
          </cell>
        </row>
        <row r="35">
          <cell r="I35">
            <v>10.371333333333334</v>
          </cell>
          <cell r="J35">
            <v>13.675333333333334</v>
          </cell>
          <cell r="K35">
            <v>16.098333333333333</v>
          </cell>
          <cell r="L35">
            <v>13.161999999999999</v>
          </cell>
        </row>
        <row r="36">
          <cell r="I36">
            <v>576.41466666666668</v>
          </cell>
          <cell r="J36">
            <v>586.12233333333336</v>
          </cell>
          <cell r="K36">
            <v>680.81899999999996</v>
          </cell>
          <cell r="L36">
            <v>646.21</v>
          </cell>
        </row>
        <row r="37">
          <cell r="I37">
            <v>8.3453333333333344</v>
          </cell>
          <cell r="J37">
            <v>12.805999999999999</v>
          </cell>
          <cell r="K37">
            <v>14.164000000000001</v>
          </cell>
          <cell r="L37">
            <v>15.371333333333334</v>
          </cell>
        </row>
        <row r="38">
          <cell r="I38">
            <v>200.12199999999999</v>
          </cell>
          <cell r="J38">
            <v>171.994</v>
          </cell>
          <cell r="K38">
            <v>227.67966666666666</v>
          </cell>
          <cell r="L38">
            <v>251.92399999999998</v>
          </cell>
        </row>
        <row r="39">
          <cell r="I39">
            <v>942.76599999999996</v>
          </cell>
          <cell r="J39">
            <v>990.95600000000002</v>
          </cell>
          <cell r="K39">
            <v>1087.009</v>
          </cell>
          <cell r="L39">
            <v>1113.4486666666664</v>
          </cell>
        </row>
        <row r="40">
          <cell r="I40">
            <v>293.28933333333333</v>
          </cell>
          <cell r="J40">
            <v>350.68599999999998</v>
          </cell>
          <cell r="K40">
            <v>343.58833333333331</v>
          </cell>
          <cell r="L40">
            <v>356.9666666666667</v>
          </cell>
        </row>
        <row r="41">
          <cell r="I41">
            <v>88.859333333333325</v>
          </cell>
          <cell r="J41">
            <v>101.88866666666667</v>
          </cell>
          <cell r="K41">
            <v>99.636666666666656</v>
          </cell>
          <cell r="L41">
            <v>111.61399999999999</v>
          </cell>
        </row>
        <row r="42">
          <cell r="I42">
            <v>417.60399999999998</v>
          </cell>
          <cell r="J42">
            <v>429.85266666666666</v>
          </cell>
          <cell r="K42">
            <v>467.45966666666664</v>
          </cell>
          <cell r="L42">
            <v>511.1396666666667</v>
          </cell>
        </row>
        <row r="43">
          <cell r="I43">
            <v>738.98700000000008</v>
          </cell>
          <cell r="J43">
            <v>802.74233333333325</v>
          </cell>
          <cell r="K43">
            <v>821.55200000000002</v>
          </cell>
          <cell r="L43">
            <v>863.19466666666665</v>
          </cell>
        </row>
        <row r="53">
          <cell r="K53">
            <v>3309.8436666666662</v>
          </cell>
          <cell r="L53">
            <v>3480.9643333333333</v>
          </cell>
          <cell r="M53">
            <v>3771.5493333333338</v>
          </cell>
          <cell r="N53">
            <v>3906.7306666666668</v>
          </cell>
        </row>
        <row r="54">
          <cell r="K54">
            <v>1697.1686666666667</v>
          </cell>
          <cell r="L54">
            <v>1703.2156666666667</v>
          </cell>
          <cell r="M54">
            <v>1887.4283333333333</v>
          </cell>
          <cell r="N54">
            <v>1926.307</v>
          </cell>
        </row>
        <row r="55">
          <cell r="K55">
            <v>143.32366666666667</v>
          </cell>
          <cell r="L55">
            <v>153.45866666666669</v>
          </cell>
          <cell r="M55">
            <v>147.74766666666665</v>
          </cell>
          <cell r="N55">
            <v>160.16433333333333</v>
          </cell>
        </row>
        <row r="56">
          <cell r="K56">
            <v>127.37866666666666</v>
          </cell>
          <cell r="L56">
            <v>139.75199999999998</v>
          </cell>
          <cell r="M56">
            <v>146.09066666666666</v>
          </cell>
          <cell r="N56">
            <v>145.363</v>
          </cell>
        </row>
        <row r="57">
          <cell r="K57">
            <v>1079.307</v>
          </cell>
          <cell r="L57">
            <v>1239.5023333333334</v>
          </cell>
          <cell r="M57">
            <v>1304.7969999999998</v>
          </cell>
          <cell r="N57">
            <v>1380.1723333333332</v>
          </cell>
        </row>
        <row r="58">
          <cell r="K58">
            <v>189.26466666666667</v>
          </cell>
          <cell r="L58">
            <v>153.86599999999999</v>
          </cell>
          <cell r="M58">
            <v>179.59666666666666</v>
          </cell>
          <cell r="N58">
            <v>182.36466666666669</v>
          </cell>
        </row>
        <row r="59">
          <cell r="K59">
            <v>65.588999999999999</v>
          </cell>
          <cell r="L59">
            <v>75.276333333333341</v>
          </cell>
          <cell r="M59">
            <v>89.612000000000009</v>
          </cell>
          <cell r="N59">
            <v>99.191666666666677</v>
          </cell>
        </row>
        <row r="60">
          <cell r="K60">
            <v>6.8993333333333338</v>
          </cell>
          <cell r="L60">
            <v>10.155999999999999</v>
          </cell>
          <cell r="M60">
            <v>12.572333333333333</v>
          </cell>
          <cell r="N60">
            <v>7.5590000000000002</v>
          </cell>
        </row>
        <row r="61">
          <cell r="K61">
            <v>0.91200000000000003</v>
          </cell>
          <cell r="L61">
            <v>0.82200000000000006</v>
          </cell>
          <cell r="M61">
            <v>0.82266666666666666</v>
          </cell>
          <cell r="N61">
            <v>0</v>
          </cell>
        </row>
        <row r="62">
          <cell r="K62">
            <v>0</v>
          </cell>
          <cell r="L62">
            <v>4.9153333333333338</v>
          </cell>
          <cell r="M62">
            <v>2.8820000000000001</v>
          </cell>
          <cell r="N62">
            <v>5.6090000000000009</v>
          </cell>
        </row>
        <row r="73">
          <cell r="I73">
            <v>1840.4923333333334</v>
          </cell>
          <cell r="J73">
            <v>1856.6743333333334</v>
          </cell>
          <cell r="K73">
            <v>2035.1759999999999</v>
          </cell>
          <cell r="L73">
            <v>2086.4713333333334</v>
          </cell>
          <cell r="V73">
            <v>60.294928943756332</v>
          </cell>
          <cell r="W73">
            <v>55.606624320927153</v>
          </cell>
          <cell r="X73">
            <v>53.33793039917196</v>
          </cell>
          <cell r="Y73">
            <v>53.961272149164508</v>
          </cell>
          <cell r="Z73">
            <v>53.407094354768248</v>
          </cell>
        </row>
        <row r="74">
          <cell r="I74">
            <v>1469.3513333333328</v>
          </cell>
          <cell r="J74">
            <v>1624.29</v>
          </cell>
          <cell r="K74">
            <v>1736.3733333333339</v>
          </cell>
          <cell r="L74">
            <v>1820.2593333333334</v>
          </cell>
          <cell r="V74">
            <v>39.705071056243661</v>
          </cell>
          <cell r="W74">
            <v>44.393375679072847</v>
          </cell>
          <cell r="X74">
            <v>46.662069600828048</v>
          </cell>
          <cell r="Y74">
            <v>46.038727850835492</v>
          </cell>
          <cell r="Z74">
            <v>46.592905645231752</v>
          </cell>
        </row>
        <row r="84">
          <cell r="K84">
            <v>311.80466666666666</v>
          </cell>
          <cell r="L84">
            <v>423.75166666666672</v>
          </cell>
          <cell r="M84">
            <v>362.25966666666665</v>
          </cell>
          <cell r="N84">
            <v>369.64600000000002</v>
          </cell>
        </row>
        <row r="85">
          <cell r="K85">
            <v>0.72666666666666668</v>
          </cell>
          <cell r="L85">
            <v>0</v>
          </cell>
          <cell r="M85">
            <v>0.83899999999999997</v>
          </cell>
          <cell r="N85">
            <v>0.7593333333333333</v>
          </cell>
        </row>
        <row r="86">
          <cell r="K86">
            <v>2.5393333333333334</v>
          </cell>
          <cell r="L86">
            <v>4.7716666666666674</v>
          </cell>
          <cell r="M86">
            <v>3.9893333333333332</v>
          </cell>
          <cell r="N86">
            <v>4.0906666666666665</v>
          </cell>
        </row>
        <row r="87">
          <cell r="K87">
            <v>1.0066666666666666</v>
          </cell>
          <cell r="L87">
            <v>0.98066666666666669</v>
          </cell>
          <cell r="M87">
            <v>0.66900000000000004</v>
          </cell>
          <cell r="N87">
            <v>0.73033333333333328</v>
          </cell>
        </row>
        <row r="88">
          <cell r="K88">
            <v>51.797333333333334</v>
          </cell>
          <cell r="L88">
            <v>74.555999999999997</v>
          </cell>
          <cell r="M88">
            <v>63.985999999999997</v>
          </cell>
          <cell r="N88">
            <v>46.505999999999993</v>
          </cell>
        </row>
        <row r="89">
          <cell r="K89">
            <v>3.4830000000000001</v>
          </cell>
          <cell r="L89">
            <v>2.2866666666666666</v>
          </cell>
          <cell r="M89">
            <v>0.58833333333333326</v>
          </cell>
          <cell r="N89">
            <v>0.59466666666666668</v>
          </cell>
        </row>
        <row r="90">
          <cell r="K90">
            <v>31.835666666666668</v>
          </cell>
          <cell r="L90">
            <v>29.361999999999998</v>
          </cell>
          <cell r="M90">
            <v>40.856000000000002</v>
          </cell>
          <cell r="N90">
            <v>31.100333333333335</v>
          </cell>
        </row>
        <row r="91">
          <cell r="K91">
            <v>82.62266666666666</v>
          </cell>
          <cell r="L91">
            <v>101.52633333333331</v>
          </cell>
          <cell r="M91">
            <v>109.14266666666667</v>
          </cell>
          <cell r="N91">
            <v>109.23233333333333</v>
          </cell>
        </row>
        <row r="92">
          <cell r="K92">
            <v>25.945333333333334</v>
          </cell>
          <cell r="L92">
            <v>48.883000000000003</v>
          </cell>
          <cell r="M92">
            <v>30.181333333333338</v>
          </cell>
          <cell r="N92">
            <v>33.514333333333333</v>
          </cell>
        </row>
        <row r="93">
          <cell r="K93">
            <v>7.9213333333333331</v>
          </cell>
          <cell r="L93">
            <v>10.214666666666666</v>
          </cell>
          <cell r="M93">
            <v>9.1966666666666654</v>
          </cell>
          <cell r="N93">
            <v>4.5646666666666667</v>
          </cell>
        </row>
        <row r="94">
          <cell r="K94">
            <v>35.283999999999999</v>
          </cell>
          <cell r="L94">
            <v>46.057333333333332</v>
          </cell>
          <cell r="M94">
            <v>29.744</v>
          </cell>
          <cell r="N94">
            <v>49.848999999999997</v>
          </cell>
        </row>
        <row r="95">
          <cell r="K95">
            <v>68.643000000000001</v>
          </cell>
          <cell r="L95">
            <v>105.11333333333334</v>
          </cell>
          <cell r="M95">
            <v>73.067333333333337</v>
          </cell>
          <cell r="N95">
            <v>88.703666666666663</v>
          </cell>
        </row>
      </sheetData>
      <sheetData sheetId="4">
        <row r="5">
          <cell r="N5" t="str">
            <v>Medellín</v>
          </cell>
          <cell r="O5">
            <v>81.182779853306968</v>
          </cell>
          <cell r="P5">
            <v>81.55200011183571</v>
          </cell>
          <cell r="Q5">
            <v>81.968231007305619</v>
          </cell>
          <cell r="R5">
            <v>82.366868090117535</v>
          </cell>
          <cell r="S5">
            <v>82.731352963594901</v>
          </cell>
          <cell r="T5">
            <v>83.05737378913733</v>
          </cell>
          <cell r="U5">
            <v>83.341339381706007</v>
          </cell>
          <cell r="V5">
            <v>83.609165027193626</v>
          </cell>
          <cell r="W5">
            <v>1</v>
          </cell>
        </row>
        <row r="6">
          <cell r="N6" t="str">
            <v>Manizales</v>
          </cell>
          <cell r="O6">
            <v>81.658789776720866</v>
          </cell>
          <cell r="P6">
            <v>81.965148695717389</v>
          </cell>
          <cell r="Q6">
            <v>82.163021794751359</v>
          </cell>
          <cell r="R6">
            <v>82.42155150742677</v>
          </cell>
          <cell r="S6">
            <v>82.650146337551945</v>
          </cell>
          <cell r="T6">
            <v>82.861361804628103</v>
          </cell>
          <cell r="U6">
            <v>83.029628450044839</v>
          </cell>
          <cell r="V6">
            <v>83.296314462458128</v>
          </cell>
          <cell r="W6">
            <v>2</v>
          </cell>
        </row>
        <row r="7">
          <cell r="N7" t="str">
            <v>Popayán</v>
          </cell>
          <cell r="Q7">
            <v>80.390190246691134</v>
          </cell>
          <cell r="R7">
            <v>80.869631323251596</v>
          </cell>
          <cell r="S7">
            <v>81.374075736994968</v>
          </cell>
          <cell r="T7">
            <v>81.870689764525309</v>
          </cell>
          <cell r="U7">
            <v>82.307648034050544</v>
          </cell>
          <cell r="V7">
            <v>82.459483628135246</v>
          </cell>
          <cell r="W7">
            <v>3</v>
          </cell>
        </row>
        <row r="8">
          <cell r="N8" t="str">
            <v>Pereira</v>
          </cell>
          <cell r="O8">
            <v>79.056780070590634</v>
          </cell>
          <cell r="P8">
            <v>79.467024562145227</v>
          </cell>
          <cell r="Q8">
            <v>79.977637141010433</v>
          </cell>
          <cell r="R8">
            <v>80.426254370861614</v>
          </cell>
          <cell r="S8">
            <v>80.841650597238399</v>
          </cell>
          <cell r="T8">
            <v>81.211055629791119</v>
          </cell>
          <cell r="U8">
            <v>81.515692348573936</v>
          </cell>
          <cell r="V8">
            <v>81.690696361671328</v>
          </cell>
          <cell r="W8">
            <v>4</v>
          </cell>
        </row>
        <row r="9">
          <cell r="N9" t="str">
            <v>Bucaramanga</v>
          </cell>
          <cell r="O9">
            <v>78.909042842756833</v>
          </cell>
          <cell r="P9">
            <v>79.296715292796094</v>
          </cell>
          <cell r="Q9">
            <v>79.743749157316003</v>
          </cell>
          <cell r="R9">
            <v>80.178305741606621</v>
          </cell>
          <cell r="S9">
            <v>80.604215072246348</v>
          </cell>
          <cell r="T9">
            <v>81.001930958646298</v>
          </cell>
          <cell r="U9">
            <v>81.341064457599472</v>
          </cell>
          <cell r="V9">
            <v>81.62335836858729</v>
          </cell>
          <cell r="W9">
            <v>5</v>
          </cell>
        </row>
        <row r="10">
          <cell r="N10" t="str">
            <v>Cali</v>
          </cell>
          <cell r="O10">
            <v>78.747327657979923</v>
          </cell>
          <cell r="P10">
            <v>79.017652790924771</v>
          </cell>
          <cell r="Q10">
            <v>79.434321541633977</v>
          </cell>
          <cell r="R10">
            <v>79.815386096003834</v>
          </cell>
          <cell r="S10">
            <v>80.19915395007861</v>
          </cell>
          <cell r="T10">
            <v>80.559340120941997</v>
          </cell>
          <cell r="U10">
            <v>80.855356652616948</v>
          </cell>
          <cell r="V10">
            <v>81.17664629101246</v>
          </cell>
          <cell r="W10">
            <v>6</v>
          </cell>
        </row>
        <row r="11">
          <cell r="N11" t="str">
            <v>Armenia</v>
          </cell>
          <cell r="Q11">
            <v>79.61377000219035</v>
          </cell>
          <cell r="R11">
            <v>80.001395685167111</v>
          </cell>
          <cell r="S11">
            <v>80.348911908296657</v>
          </cell>
          <cell r="T11">
            <v>80.644624068423667</v>
          </cell>
          <cell r="U11">
            <v>80.878594853981625</v>
          </cell>
          <cell r="V11">
            <v>81.103343425702249</v>
          </cell>
          <cell r="W11">
            <v>7</v>
          </cell>
        </row>
        <row r="12">
          <cell r="N12" t="str">
            <v>Pasto</v>
          </cell>
          <cell r="O12">
            <v>77.802344697480123</v>
          </cell>
          <cell r="P12">
            <v>78.211252991127196</v>
          </cell>
          <cell r="Q12">
            <v>78.700351608282332</v>
          </cell>
          <cell r="R12">
            <v>79.165731215369078</v>
          </cell>
          <cell r="S12">
            <v>79.683930085173387</v>
          </cell>
          <cell r="T12">
            <v>80.219001885446687</v>
          </cell>
          <cell r="U12">
            <v>80.732772695188686</v>
          </cell>
          <cell r="V12">
            <v>81.024555461473341</v>
          </cell>
          <cell r="W12">
            <v>8</v>
          </cell>
        </row>
        <row r="13">
          <cell r="N13" t="str">
            <v>Bogotá</v>
          </cell>
          <cell r="O13">
            <v>78.240256422103442</v>
          </cell>
          <cell r="P13">
            <v>78.664908090142347</v>
          </cell>
          <cell r="Q13">
            <v>79.128375908132838</v>
          </cell>
          <cell r="R13">
            <v>79.539337061943399</v>
          </cell>
          <cell r="S13">
            <v>79.92294842779944</v>
          </cell>
          <cell r="T13">
            <v>80.275689869263388</v>
          </cell>
          <cell r="U13">
            <v>80.595658436482012</v>
          </cell>
          <cell r="V13">
            <v>80.888399078443612</v>
          </cell>
          <cell r="W13">
            <v>9</v>
          </cell>
        </row>
        <row r="14">
          <cell r="N14" t="str">
            <v>Neiva</v>
          </cell>
          <cell r="Q14">
            <v>77.468315112789881</v>
          </cell>
          <cell r="R14">
            <v>78.014252209598041</v>
          </cell>
          <cell r="S14">
            <v>78.598267847574078</v>
          </cell>
          <cell r="T14">
            <v>79.16783603258969</v>
          </cell>
          <cell r="U14">
            <v>79.666171718240747</v>
          </cell>
          <cell r="V14">
            <v>80.002204267801574</v>
          </cell>
          <cell r="W14">
            <v>10</v>
          </cell>
        </row>
        <row r="15">
          <cell r="N15" t="str">
            <v>Ibagué</v>
          </cell>
          <cell r="O15">
            <v>77.17073408391046</v>
          </cell>
          <cell r="P15">
            <v>77.440287544884669</v>
          </cell>
          <cell r="Q15">
            <v>77.780969634954033</v>
          </cell>
          <cell r="R15">
            <v>78.149081434448746</v>
          </cell>
          <cell r="S15">
            <v>78.537374896280426</v>
          </cell>
          <cell r="T15">
            <v>78.907448728200052</v>
          </cell>
          <cell r="U15">
            <v>79.228285467715097</v>
          </cell>
          <cell r="V15">
            <v>79.629887838992502</v>
          </cell>
          <cell r="W15">
            <v>11</v>
          </cell>
        </row>
        <row r="16">
          <cell r="N16" t="str">
            <v>Tunja</v>
          </cell>
          <cell r="Q16">
            <v>77.126583112008589</v>
          </cell>
          <cell r="R16">
            <v>77.379869767761079</v>
          </cell>
          <cell r="S16">
            <v>77.685111168459485</v>
          </cell>
          <cell r="T16">
            <v>78.048489780484886</v>
          </cell>
          <cell r="U16">
            <v>78.41709495493896</v>
          </cell>
          <cell r="V16">
            <v>79.025340281804972</v>
          </cell>
          <cell r="W16">
            <v>12</v>
          </cell>
        </row>
        <row r="17">
          <cell r="N17" t="str">
            <v>Colombia</v>
          </cell>
          <cell r="O17">
            <v>76.388954397383955</v>
          </cell>
          <cell r="P17">
            <v>76.797855502026508</v>
          </cell>
          <cell r="Q17">
            <v>77.197237799464446</v>
          </cell>
          <cell r="R17">
            <v>77.597819567644464</v>
          </cell>
          <cell r="S17">
            <v>77.984647821324515</v>
          </cell>
          <cell r="T17">
            <v>78.344035233717065</v>
          </cell>
          <cell r="U17">
            <v>78.64582655735866</v>
          </cell>
          <cell r="V17">
            <v>78.922936215761567</v>
          </cell>
          <cell r="W17" t="str">
            <v/>
          </cell>
        </row>
        <row r="18">
          <cell r="N18" t="str">
            <v>Barranquilla</v>
          </cell>
          <cell r="O18">
            <v>76.36615926462045</v>
          </cell>
          <cell r="P18">
            <v>76.567651243956519</v>
          </cell>
          <cell r="Q18">
            <v>76.881425099327899</v>
          </cell>
          <cell r="R18">
            <v>77.206401508600479</v>
          </cell>
          <cell r="S18">
            <v>77.544438722425241</v>
          </cell>
          <cell r="T18">
            <v>77.871221238716586</v>
          </cell>
          <cell r="U18">
            <v>78.164719428502309</v>
          </cell>
          <cell r="V18">
            <v>78.55662006207767</v>
          </cell>
          <cell r="W18">
            <v>13</v>
          </cell>
        </row>
        <row r="19">
          <cell r="N19" t="str">
            <v>Cartagena</v>
          </cell>
          <cell r="O19">
            <v>76.14146972046845</v>
          </cell>
          <cell r="P19">
            <v>76.378108896816471</v>
          </cell>
          <cell r="Q19">
            <v>76.664021172238762</v>
          </cell>
          <cell r="R19">
            <v>76.977535816838454</v>
          </cell>
          <cell r="S19">
            <v>77.33748501436466</v>
          </cell>
          <cell r="T19">
            <v>77.719147621504902</v>
          </cell>
          <cell r="U19">
            <v>78.075957908632617</v>
          </cell>
          <cell r="V19">
            <v>78.503441227913598</v>
          </cell>
          <cell r="W19">
            <v>14</v>
          </cell>
        </row>
        <row r="20">
          <cell r="N20" t="str">
            <v>Villavicencio</v>
          </cell>
          <cell r="O20">
            <v>75.929519801905002</v>
          </cell>
          <cell r="P20">
            <v>76.276900580476493</v>
          </cell>
          <cell r="Q20">
            <v>76.57709986713111</v>
          </cell>
          <cell r="R20">
            <v>76.898763758223936</v>
          </cell>
          <cell r="S20">
            <v>77.202271292946108</v>
          </cell>
          <cell r="T20">
            <v>77.476361654058707</v>
          </cell>
          <cell r="U20">
            <v>77.701800810247519</v>
          </cell>
          <cell r="V20">
            <v>78.001178075201523</v>
          </cell>
          <cell r="W20">
            <v>15</v>
          </cell>
        </row>
        <row r="21">
          <cell r="N21" t="str">
            <v>Sincelejo</v>
          </cell>
          <cell r="Q21">
            <v>75.6484456832425</v>
          </cell>
          <cell r="R21">
            <v>76.122591225315659</v>
          </cell>
          <cell r="S21">
            <v>76.610813488370752</v>
          </cell>
          <cell r="T21">
            <v>77.075839993688334</v>
          </cell>
          <cell r="U21">
            <v>77.462090472365688</v>
          </cell>
          <cell r="V21">
            <v>77.844753049742451</v>
          </cell>
          <cell r="W21">
            <v>16</v>
          </cell>
        </row>
        <row r="22">
          <cell r="N22" t="str">
            <v>Montería</v>
          </cell>
          <cell r="O22">
            <v>75.578661685141796</v>
          </cell>
          <cell r="P22">
            <v>75.933279739983817</v>
          </cell>
          <cell r="Q22">
            <v>76.273445542020497</v>
          </cell>
          <cell r="R22">
            <v>76.619639058380301</v>
          </cell>
          <cell r="S22">
            <v>76.960288524762063</v>
          </cell>
          <cell r="T22">
            <v>77.274668486530217</v>
          </cell>
          <cell r="U22">
            <v>77.545783027093933</v>
          </cell>
          <cell r="V22">
            <v>77.843433464299352</v>
          </cell>
          <cell r="W22">
            <v>17</v>
          </cell>
        </row>
        <row r="23">
          <cell r="N23" t="str">
            <v>Cúcuta</v>
          </cell>
          <cell r="O23">
            <v>74.564622953391677</v>
          </cell>
          <cell r="P23">
            <v>74.862874786249705</v>
          </cell>
          <cell r="Q23">
            <v>75.340640721113019</v>
          </cell>
          <cell r="R23">
            <v>75.800748096906986</v>
          </cell>
          <cell r="S23">
            <v>76.310616237194424</v>
          </cell>
          <cell r="T23">
            <v>76.8304267780956</v>
          </cell>
          <cell r="U23">
            <v>77.301002396251121</v>
          </cell>
          <cell r="V23">
            <v>77.733331445651288</v>
          </cell>
          <cell r="W23">
            <v>18</v>
          </cell>
        </row>
        <row r="24">
          <cell r="N24" t="str">
            <v>Florencia</v>
          </cell>
          <cell r="Q24">
            <v>73.457137398097828</v>
          </cell>
          <cell r="R24">
            <v>73.860546293675057</v>
          </cell>
          <cell r="S24">
            <v>74.284740797998396</v>
          </cell>
          <cell r="T24">
            <v>74.691603759970931</v>
          </cell>
          <cell r="U24">
            <v>75.073735195212876</v>
          </cell>
          <cell r="V24">
            <v>75.505090129285961</v>
          </cell>
          <cell r="W24">
            <v>19</v>
          </cell>
        </row>
        <row r="25">
          <cell r="N25" t="str">
            <v>Valledupar</v>
          </cell>
          <cell r="Q25">
            <v>73.098226552098936</v>
          </cell>
          <cell r="R25">
            <v>73.505555584173408</v>
          </cell>
          <cell r="S25">
            <v>73.968077820933871</v>
          </cell>
          <cell r="T25">
            <v>74.436943077018938</v>
          </cell>
          <cell r="U25">
            <v>74.886092137102949</v>
          </cell>
          <cell r="V25">
            <v>75.416757839536359</v>
          </cell>
          <cell r="W25">
            <v>20</v>
          </cell>
        </row>
        <row r="26">
          <cell r="N26" t="str">
            <v>Santa Marta</v>
          </cell>
          <cell r="Q26">
            <v>73.444174698172958</v>
          </cell>
          <cell r="R26">
            <v>73.601213177423901</v>
          </cell>
          <cell r="S26">
            <v>73.854415255208153</v>
          </cell>
          <cell r="T26">
            <v>74.154538907749895</v>
          </cell>
          <cell r="U26">
            <v>74.457613366822855</v>
          </cell>
          <cell r="V26">
            <v>74.986551458766684</v>
          </cell>
          <cell r="W26">
            <v>21</v>
          </cell>
        </row>
        <row r="27">
          <cell r="N27" t="str">
            <v>Quibdó</v>
          </cell>
          <cell r="Q27">
            <v>67.038727403067952</v>
          </cell>
          <cell r="R27">
            <v>67.444923448572737</v>
          </cell>
          <cell r="S27">
            <v>67.847603159493303</v>
          </cell>
          <cell r="T27">
            <v>68.185687927056605</v>
          </cell>
          <cell r="U27">
            <v>68.385860750969769</v>
          </cell>
          <cell r="V27">
            <v>68.650162767809817</v>
          </cell>
          <cell r="W27">
            <v>22</v>
          </cell>
        </row>
        <row r="28">
          <cell r="N28" t="str">
            <v>Riohacha</v>
          </cell>
          <cell r="Q28">
            <v>68.714891847109854</v>
          </cell>
          <cell r="R28">
            <v>68.603342373535426</v>
          </cell>
          <cell r="S28">
            <v>68.471848336210073</v>
          </cell>
          <cell r="T28">
            <v>68.280906387142409</v>
          </cell>
          <cell r="U28">
            <v>68.074744791580571</v>
          </cell>
          <cell r="V28">
            <v>68.613004687366157</v>
          </cell>
          <cell r="W28">
            <v>23</v>
          </cell>
        </row>
        <row r="29">
          <cell r="N29" t="str">
            <v>San Andrés</v>
          </cell>
          <cell r="Q29">
            <v>78.452046501187027</v>
          </cell>
          <cell r="R29">
            <v>78.901626844623181</v>
          </cell>
          <cell r="S29">
            <v>79.316849963875725</v>
          </cell>
          <cell r="T29">
            <v>79.633745811631215</v>
          </cell>
          <cell r="U29">
            <v>79.899861174163931</v>
          </cell>
          <cell r="W29">
            <v>24</v>
          </cell>
        </row>
        <row r="38">
          <cell r="N38" t="str">
            <v>Ibagué</v>
          </cell>
          <cell r="O38">
            <v>69.502976533109518</v>
          </cell>
          <cell r="P38">
            <v>67.203718231958419</v>
          </cell>
          <cell r="Q38">
            <v>66.737267383816601</v>
          </cell>
          <cell r="R38">
            <v>69.476770394517047</v>
          </cell>
          <cell r="S38">
            <v>69.443683582157036</v>
          </cell>
          <cell r="T38">
            <v>67.158816546574784</v>
          </cell>
          <cell r="U38">
            <v>68.788491678420542</v>
          </cell>
          <cell r="V38">
            <v>71.951326787362163</v>
          </cell>
          <cell r="W38">
            <v>1</v>
          </cell>
        </row>
        <row r="39">
          <cell r="N39" t="str">
            <v>Bucaramanga</v>
          </cell>
          <cell r="O39">
            <v>66.39088838429457</v>
          </cell>
          <cell r="P39">
            <v>65.19559868774823</v>
          </cell>
          <cell r="Q39">
            <v>56.200757522386866</v>
          </cell>
          <cell r="R39">
            <v>61.88586792737533</v>
          </cell>
          <cell r="S39">
            <v>60.53648632706998</v>
          </cell>
          <cell r="T39">
            <v>69.324667632604303</v>
          </cell>
          <cell r="U39">
            <v>70.533262466107061</v>
          </cell>
          <cell r="V39">
            <v>71.722230034807041</v>
          </cell>
          <cell r="W39">
            <v>2</v>
          </cell>
        </row>
        <row r="40">
          <cell r="N40" t="str">
            <v>Bogotá</v>
          </cell>
          <cell r="O40">
            <v>66.355915141092609</v>
          </cell>
          <cell r="P40">
            <v>67.01353161092652</v>
          </cell>
          <cell r="Q40">
            <v>63.751401996222867</v>
          </cell>
          <cell r="R40">
            <v>64.218653782556515</v>
          </cell>
          <cell r="S40">
            <v>64.037001228317962</v>
          </cell>
          <cell r="T40">
            <v>67.768849237704657</v>
          </cell>
          <cell r="U40">
            <v>70.169142764595676</v>
          </cell>
          <cell r="V40">
            <v>71.39601829701401</v>
          </cell>
          <cell r="W40">
            <v>3</v>
          </cell>
        </row>
        <row r="41">
          <cell r="N41" t="str">
            <v>Montería</v>
          </cell>
          <cell r="O41">
            <v>67.240130331237822</v>
          </cell>
          <cell r="P41">
            <v>66.190027021731311</v>
          </cell>
          <cell r="Q41">
            <v>61.011850853255503</v>
          </cell>
          <cell r="R41">
            <v>63.910921337747396</v>
          </cell>
          <cell r="S41">
            <v>68.216311649089633</v>
          </cell>
          <cell r="T41">
            <v>66.774097690487551</v>
          </cell>
          <cell r="U41">
            <v>70.118127579961822</v>
          </cell>
          <cell r="V41">
            <v>69.250826905543093</v>
          </cell>
          <cell r="W41">
            <v>4</v>
          </cell>
        </row>
        <row r="42">
          <cell r="N42" t="str">
            <v>Pasto</v>
          </cell>
          <cell r="O42">
            <v>65.027005157167522</v>
          </cell>
          <cell r="P42">
            <v>63.002758997879994</v>
          </cell>
          <cell r="Q42">
            <v>63.230234636131996</v>
          </cell>
          <cell r="R42">
            <v>63.529318833410606</v>
          </cell>
          <cell r="S42">
            <v>62.242212552114715</v>
          </cell>
          <cell r="T42">
            <v>67.556539625104179</v>
          </cell>
          <cell r="U42">
            <v>67.098489829874268</v>
          </cell>
          <cell r="V42">
            <v>67.67473565205826</v>
          </cell>
          <cell r="W42">
            <v>5</v>
          </cell>
        </row>
        <row r="43">
          <cell r="N43" t="str">
            <v>Neiva</v>
          </cell>
          <cell r="Q43">
            <v>55.200890108285051</v>
          </cell>
          <cell r="R43">
            <v>62.379498680701609</v>
          </cell>
          <cell r="S43">
            <v>61.938223071497568</v>
          </cell>
          <cell r="T43">
            <v>64.019344643614346</v>
          </cell>
          <cell r="U43">
            <v>64.877797428472519</v>
          </cell>
          <cell r="V43">
            <v>67.334949398611784</v>
          </cell>
          <cell r="W43">
            <v>6</v>
          </cell>
        </row>
        <row r="44">
          <cell r="N44" t="str">
            <v>Cúcuta</v>
          </cell>
          <cell r="O44">
            <v>61.028637271662689</v>
          </cell>
          <cell r="P44">
            <v>60.235697244327746</v>
          </cell>
          <cell r="Q44">
            <v>58.502267093887916</v>
          </cell>
          <cell r="R44">
            <v>59.654730432913816</v>
          </cell>
          <cell r="S44">
            <v>62.182351717519339</v>
          </cell>
          <cell r="T44">
            <v>62.325114836301097</v>
          </cell>
          <cell r="U44">
            <v>61.420470438366578</v>
          </cell>
          <cell r="V44">
            <v>66.443381954834919</v>
          </cell>
          <cell r="W44">
            <v>7</v>
          </cell>
        </row>
        <row r="45">
          <cell r="N45" t="str">
            <v>Villavicencio</v>
          </cell>
          <cell r="O45">
            <v>67.206526333164078</v>
          </cell>
          <cell r="P45">
            <v>64.482589184138789</v>
          </cell>
          <cell r="Q45">
            <v>62.018905550794457</v>
          </cell>
          <cell r="R45">
            <v>62.955953122088879</v>
          </cell>
          <cell r="S45">
            <v>62.575508355909172</v>
          </cell>
          <cell r="T45">
            <v>66.158667968386595</v>
          </cell>
          <cell r="U45">
            <v>67.20433068779495</v>
          </cell>
          <cell r="V45">
            <v>66.382436558062906</v>
          </cell>
          <cell r="W45">
            <v>8</v>
          </cell>
        </row>
        <row r="46">
          <cell r="N46" t="str">
            <v>Pereira</v>
          </cell>
          <cell r="O46">
            <v>62.776292886576648</v>
          </cell>
          <cell r="P46">
            <v>63.588961067908457</v>
          </cell>
          <cell r="Q46">
            <v>57.42737925714323</v>
          </cell>
          <cell r="R46">
            <v>57.285855172472608</v>
          </cell>
          <cell r="S46">
            <v>59.946766914129213</v>
          </cell>
          <cell r="T46">
            <v>64.15109894868111</v>
          </cell>
          <cell r="U46">
            <v>65.819693462449848</v>
          </cell>
          <cell r="V46">
            <v>65.891536999941692</v>
          </cell>
          <cell r="W46">
            <v>9</v>
          </cell>
        </row>
        <row r="47">
          <cell r="N47" t="str">
            <v>Medellín</v>
          </cell>
          <cell r="O47">
            <v>61.693678266689091</v>
          </cell>
          <cell r="P47">
            <v>58.957436961105302</v>
          </cell>
          <cell r="Q47">
            <v>55.940288499003508</v>
          </cell>
          <cell r="R47">
            <v>60.418212124509907</v>
          </cell>
          <cell r="S47">
            <v>59.488276654711704</v>
          </cell>
          <cell r="T47">
            <v>64.70031522985812</v>
          </cell>
          <cell r="U47">
            <v>63.598017394159548</v>
          </cell>
          <cell r="V47">
            <v>65.160588382729955</v>
          </cell>
          <cell r="W47">
            <v>10</v>
          </cell>
        </row>
        <row r="48">
          <cell r="N48" t="str">
            <v>Colombia</v>
          </cell>
          <cell r="O48">
            <v>60.974809434418717</v>
          </cell>
          <cell r="P48">
            <v>60.841586767171286</v>
          </cell>
          <cell r="Q48">
            <v>57.202377416025904</v>
          </cell>
          <cell r="R48">
            <v>58.511263930262004</v>
          </cell>
          <cell r="S48">
            <v>58.209596266099105</v>
          </cell>
          <cell r="T48">
            <v>62.508898368366928</v>
          </cell>
          <cell r="U48">
            <v>63.020236905775384</v>
          </cell>
          <cell r="V48">
            <v>64.783147911723731</v>
          </cell>
          <cell r="W48" t="str">
            <v/>
          </cell>
        </row>
        <row r="49">
          <cell r="N49" t="str">
            <v>Cali</v>
          </cell>
          <cell r="O49">
            <v>66.030647263009783</v>
          </cell>
          <cell r="P49">
            <v>68.517212093914253</v>
          </cell>
          <cell r="Q49">
            <v>63.185314002154932</v>
          </cell>
          <cell r="R49">
            <v>65.544899039790167</v>
          </cell>
          <cell r="S49">
            <v>66.299869210001887</v>
          </cell>
          <cell r="T49">
            <v>67.772890553998195</v>
          </cell>
          <cell r="U49">
            <v>65.404949655139092</v>
          </cell>
          <cell r="V49">
            <v>64.435163998689688</v>
          </cell>
          <cell r="W49">
            <v>11</v>
          </cell>
        </row>
        <row r="50">
          <cell r="N50" t="str">
            <v>Riohacha</v>
          </cell>
          <cell r="Q50">
            <v>54.47870440123296</v>
          </cell>
          <cell r="R50">
            <v>60.079377480546256</v>
          </cell>
          <cell r="S50">
            <v>58.383704907396663</v>
          </cell>
          <cell r="T50">
            <v>65.06747860434497</v>
          </cell>
          <cell r="U50">
            <v>66.06480269637936</v>
          </cell>
          <cell r="V50">
            <v>64.283548355039343</v>
          </cell>
          <cell r="W50">
            <v>12</v>
          </cell>
        </row>
        <row r="51">
          <cell r="N51" t="str">
            <v>Sincelejo</v>
          </cell>
          <cell r="Q51">
            <v>58.237797413000706</v>
          </cell>
          <cell r="R51">
            <v>60.564290288357682</v>
          </cell>
          <cell r="S51">
            <v>57.152067274001396</v>
          </cell>
          <cell r="T51">
            <v>56.813786598718288</v>
          </cell>
          <cell r="U51">
            <v>62.198196972030509</v>
          </cell>
          <cell r="V51">
            <v>63.842712007159022</v>
          </cell>
          <cell r="W51">
            <v>13</v>
          </cell>
        </row>
        <row r="52">
          <cell r="N52" t="str">
            <v>Armenia</v>
          </cell>
          <cell r="Q52">
            <v>58.575801886649046</v>
          </cell>
          <cell r="R52">
            <v>58.277862834214147</v>
          </cell>
          <cell r="S52">
            <v>56.349094092581375</v>
          </cell>
          <cell r="T52">
            <v>59.367490983648864</v>
          </cell>
          <cell r="U52">
            <v>61.397423988648583</v>
          </cell>
          <cell r="V52">
            <v>63.675405887729788</v>
          </cell>
          <cell r="W52">
            <v>14</v>
          </cell>
        </row>
        <row r="53">
          <cell r="N53" t="str">
            <v>Tunja</v>
          </cell>
          <cell r="Q53">
            <v>55.486210125191747</v>
          </cell>
          <cell r="R53">
            <v>59.645378472693821</v>
          </cell>
          <cell r="S53">
            <v>61.815957349120367</v>
          </cell>
          <cell r="T53">
            <v>61.862358411576679</v>
          </cell>
          <cell r="U53">
            <v>59.886565321398244</v>
          </cell>
          <cell r="V53">
            <v>62.245347759661371</v>
          </cell>
          <cell r="W53">
            <v>15</v>
          </cell>
        </row>
        <row r="54">
          <cell r="N54" t="str">
            <v>Quibdó</v>
          </cell>
          <cell r="Q54">
            <v>52.161185276940422</v>
          </cell>
          <cell r="R54">
            <v>49.090744551135508</v>
          </cell>
          <cell r="S54">
            <v>54.43902210126226</v>
          </cell>
          <cell r="T54">
            <v>55.842968340241462</v>
          </cell>
          <cell r="U54">
            <v>62.966918155257211</v>
          </cell>
          <cell r="V54">
            <v>61.929771357153363</v>
          </cell>
          <cell r="W54">
            <v>16</v>
          </cell>
        </row>
        <row r="55">
          <cell r="N55" t="str">
            <v>Santa Marta</v>
          </cell>
          <cell r="Q55">
            <v>55.679193593384838</v>
          </cell>
          <cell r="R55">
            <v>57.697058997798742</v>
          </cell>
          <cell r="S55">
            <v>61.168048904114379</v>
          </cell>
          <cell r="T55">
            <v>61.494985801017876</v>
          </cell>
          <cell r="U55">
            <v>60.773336058428264</v>
          </cell>
          <cell r="V55">
            <v>61.38522208933567</v>
          </cell>
          <cell r="W55">
            <v>17</v>
          </cell>
        </row>
        <row r="56">
          <cell r="N56" t="str">
            <v>Valledupar</v>
          </cell>
          <cell r="Q56">
            <v>57.326606315373297</v>
          </cell>
          <cell r="R56">
            <v>57.652933937696751</v>
          </cell>
          <cell r="S56">
            <v>54.995255872041007</v>
          </cell>
          <cell r="T56">
            <v>60.975172689828007</v>
          </cell>
          <cell r="U56">
            <v>61.022473662278955</v>
          </cell>
          <cell r="V56">
            <v>60.902201335395446</v>
          </cell>
          <cell r="W56">
            <v>18</v>
          </cell>
        </row>
        <row r="57">
          <cell r="N57" t="str">
            <v>Florencia</v>
          </cell>
          <cell r="Q57">
            <v>57.879050612333373</v>
          </cell>
          <cell r="R57">
            <v>59.053891541777716</v>
          </cell>
          <cell r="S57">
            <v>55.751155228478531</v>
          </cell>
          <cell r="T57">
            <v>57.126439461823651</v>
          </cell>
          <cell r="U57">
            <v>57.930721769687942</v>
          </cell>
          <cell r="V57">
            <v>60.735607138808781</v>
          </cell>
          <cell r="W57">
            <v>19</v>
          </cell>
        </row>
        <row r="58">
          <cell r="N58" t="str">
            <v>Barranquilla</v>
          </cell>
          <cell r="O58">
            <v>55.705340507791391</v>
          </cell>
          <cell r="P58">
            <v>55.18693276711317</v>
          </cell>
          <cell r="Q58">
            <v>57.828110160185567</v>
          </cell>
          <cell r="R58">
            <v>55.653385402099843</v>
          </cell>
          <cell r="S58">
            <v>54.917748776158817</v>
          </cell>
          <cell r="T58">
            <v>58.51490067763104</v>
          </cell>
          <cell r="U58">
            <v>58.302580566653916</v>
          </cell>
          <cell r="V58">
            <v>60.118999710052442</v>
          </cell>
          <cell r="W58">
            <v>20</v>
          </cell>
        </row>
        <row r="59">
          <cell r="N59" t="str">
            <v>Cartagena</v>
          </cell>
          <cell r="O59">
            <v>53.633374817742485</v>
          </cell>
          <cell r="P59">
            <v>57.685478192020668</v>
          </cell>
          <cell r="Q59">
            <v>54.607073796039586</v>
          </cell>
          <cell r="R59">
            <v>57.396578694457034</v>
          </cell>
          <cell r="S59">
            <v>53.853731077697432</v>
          </cell>
          <cell r="T59">
            <v>55.570054341642283</v>
          </cell>
          <cell r="U59">
            <v>56.013707444931505</v>
          </cell>
          <cell r="V59">
            <v>60.054072353031884</v>
          </cell>
          <cell r="W59">
            <v>21</v>
          </cell>
        </row>
        <row r="60">
          <cell r="N60" t="str">
            <v>Popayán</v>
          </cell>
          <cell r="Q60">
            <v>54.879989630067037</v>
          </cell>
          <cell r="R60">
            <v>62.029663106289846</v>
          </cell>
          <cell r="S60">
            <v>58.401401048341761</v>
          </cell>
          <cell r="T60">
            <v>60.007402625349684</v>
          </cell>
          <cell r="U60">
            <v>58.326752751479141</v>
          </cell>
          <cell r="V60">
            <v>58.505067867638225</v>
          </cell>
          <cell r="W60">
            <v>22</v>
          </cell>
        </row>
        <row r="61">
          <cell r="N61" t="str">
            <v>Manizales</v>
          </cell>
          <cell r="O61">
            <v>58.772242348190808</v>
          </cell>
          <cell r="P61">
            <v>56.333458766197985</v>
          </cell>
          <cell r="Q61">
            <v>52.956040277098197</v>
          </cell>
          <cell r="R61">
            <v>57.333492463259859</v>
          </cell>
          <cell r="S61">
            <v>53.854922719638132</v>
          </cell>
          <cell r="T61">
            <v>59.084753097302581</v>
          </cell>
          <cell r="U61">
            <v>58.950213653979922</v>
          </cell>
          <cell r="V61">
            <v>58.413840029068076</v>
          </cell>
          <cell r="W61">
            <v>23</v>
          </cell>
        </row>
        <row r="62">
          <cell r="N62" t="str">
            <v>San Andrés</v>
          </cell>
          <cell r="Q62">
            <v>58.936096418971637</v>
          </cell>
          <cell r="R62">
            <v>62.460554334533448</v>
          </cell>
          <cell r="S62">
            <v>62.875529241097794</v>
          </cell>
          <cell r="T62">
            <v>62.827028828528583</v>
          </cell>
          <cell r="U62">
            <v>63.163398908093768</v>
          </cell>
          <cell r="W62">
            <v>24</v>
          </cell>
        </row>
        <row r="70">
          <cell r="N70" t="str">
            <v>Bucaramanga</v>
          </cell>
          <cell r="O70">
            <v>55.622531120935562</v>
          </cell>
          <cell r="P70">
            <v>55.143826457783874</v>
          </cell>
          <cell r="Q70">
            <v>48.486897919780844</v>
          </cell>
          <cell r="R70">
            <v>56.132525719877059</v>
          </cell>
          <cell r="S70">
            <v>54.809688294862603</v>
          </cell>
          <cell r="T70">
            <v>61.9795031947735</v>
          </cell>
          <cell r="U70">
            <v>62.43432141076746</v>
          </cell>
          <cell r="V70">
            <v>64.471303846254685</v>
          </cell>
          <cell r="W70">
            <v>1</v>
          </cell>
        </row>
        <row r="71">
          <cell r="N71" t="str">
            <v>Bogotá</v>
          </cell>
          <cell r="O71">
            <v>57.520829495605831</v>
          </cell>
          <cell r="P71">
            <v>59.031648813532478</v>
          </cell>
          <cell r="Q71">
            <v>56.246446334259105</v>
          </cell>
          <cell r="R71">
            <v>58.153937495521504</v>
          </cell>
          <cell r="S71">
            <v>57.620924497993876</v>
          </cell>
          <cell r="T71">
            <v>59.470472178063581</v>
          </cell>
          <cell r="U71">
            <v>63.276690311950659</v>
          </cell>
          <cell r="V71">
            <v>64.403941940247961</v>
          </cell>
          <cell r="W71">
            <v>2</v>
          </cell>
        </row>
        <row r="72">
          <cell r="N72" t="str">
            <v>Ibagué</v>
          </cell>
          <cell r="O72">
            <v>54.026118474559269</v>
          </cell>
          <cell r="P72">
            <v>52.628709258773853</v>
          </cell>
          <cell r="Q72">
            <v>54.42955848641887</v>
          </cell>
          <cell r="R72">
            <v>57.567012386883732</v>
          </cell>
          <cell r="S72">
            <v>56.237027297999752</v>
          </cell>
          <cell r="T72">
            <v>55.984152836630251</v>
          </cell>
          <cell r="U72">
            <v>55.28098451016875</v>
          </cell>
          <cell r="V72">
            <v>60.622016637123487</v>
          </cell>
          <cell r="W72">
            <v>3</v>
          </cell>
        </row>
        <row r="73">
          <cell r="N73" t="str">
            <v>Montería</v>
          </cell>
          <cell r="O73">
            <v>54.916957362533502</v>
          </cell>
          <cell r="P73">
            <v>56.378662705302126</v>
          </cell>
          <cell r="Q73">
            <v>53.007402700367322</v>
          </cell>
          <cell r="R73">
            <v>55.176782886725718</v>
          </cell>
          <cell r="S73">
            <v>58.723157250859693</v>
          </cell>
          <cell r="T73">
            <v>56.074412068563305</v>
          </cell>
          <cell r="U73">
            <v>58.786146658762497</v>
          </cell>
          <cell r="V73">
            <v>60.390791899320497</v>
          </cell>
          <cell r="W73">
            <v>4</v>
          </cell>
        </row>
        <row r="74">
          <cell r="N74" t="str">
            <v>Neiva</v>
          </cell>
          <cell r="Q74">
            <v>47.105716110444455</v>
          </cell>
          <cell r="R74">
            <v>55.261204174984194</v>
          </cell>
          <cell r="S74">
            <v>52.55611706881762</v>
          </cell>
          <cell r="T74">
            <v>54.846318613970205</v>
          </cell>
          <cell r="U74">
            <v>56.418620628577699</v>
          </cell>
          <cell r="V74">
            <v>60.293673501828017</v>
          </cell>
          <cell r="W74">
            <v>5</v>
          </cell>
        </row>
        <row r="75">
          <cell r="N75" t="str">
            <v>Pasto</v>
          </cell>
          <cell r="O75">
            <v>54.971221287102658</v>
          </cell>
          <cell r="P75">
            <v>52.887065200616249</v>
          </cell>
          <cell r="Q75">
            <v>54.650958069960623</v>
          </cell>
          <cell r="R75">
            <v>55.03448436613774</v>
          </cell>
          <cell r="S75">
            <v>52.88638355428796</v>
          </cell>
          <cell r="T75">
            <v>56.216665366406993</v>
          </cell>
          <cell r="U75">
            <v>56.239699394890543</v>
          </cell>
          <cell r="V75">
            <v>60.040590353318947</v>
          </cell>
          <cell r="W75">
            <v>6</v>
          </cell>
        </row>
        <row r="76">
          <cell r="N76" t="str">
            <v>Villavicencio</v>
          </cell>
          <cell r="O76">
            <v>59.024851384369903</v>
          </cell>
          <cell r="P76">
            <v>55.755517580252402</v>
          </cell>
          <cell r="Q76">
            <v>54.697840621728368</v>
          </cell>
          <cell r="R76">
            <v>55.756585673972211</v>
          </cell>
          <cell r="S76">
            <v>56.124673756528999</v>
          </cell>
          <cell r="T76">
            <v>58.365136718019031</v>
          </cell>
          <cell r="U76">
            <v>58.847138318668037</v>
          </cell>
          <cell r="V76">
            <v>59.667626439659493</v>
          </cell>
          <cell r="W76">
            <v>7</v>
          </cell>
        </row>
        <row r="77">
          <cell r="N77" t="str">
            <v>Colombia</v>
          </cell>
          <cell r="O77">
            <v>53.444962308349155</v>
          </cell>
          <cell r="P77">
            <v>53.968930432575355</v>
          </cell>
          <cell r="Q77">
            <v>50.224987223020726</v>
          </cell>
          <cell r="R77">
            <v>52.200722279263523</v>
          </cell>
          <cell r="S77">
            <v>51.289559796047079</v>
          </cell>
          <cell r="T77">
            <v>54.808805359083912</v>
          </cell>
          <cell r="U77">
            <v>55.585065463245201</v>
          </cell>
          <cell r="V77">
            <v>57.986013554930125</v>
          </cell>
          <cell r="W77" t="str">
            <v/>
          </cell>
        </row>
        <row r="78">
          <cell r="N78" t="str">
            <v>Medellín</v>
          </cell>
          <cell r="O78">
            <v>53.221219260417584</v>
          </cell>
          <cell r="P78">
            <v>51.556603455055551</v>
          </cell>
          <cell r="Q78">
            <v>48.567261805278257</v>
          </cell>
          <cell r="R78">
            <v>53.427334610634482</v>
          </cell>
          <cell r="S78">
            <v>50.823653217670326</v>
          </cell>
          <cell r="T78">
            <v>54.835616405417817</v>
          </cell>
          <cell r="U78">
            <v>55.17811976068414</v>
          </cell>
          <cell r="V78">
            <v>57.169485148278078</v>
          </cell>
          <cell r="W78">
            <v>8</v>
          </cell>
        </row>
        <row r="79">
          <cell r="N79" t="str">
            <v>Riohacha</v>
          </cell>
          <cell r="Q79">
            <v>41.254609632775512</v>
          </cell>
          <cell r="R79">
            <v>48.243070095940489</v>
          </cell>
          <cell r="S79">
            <v>47.960583685264716</v>
          </cell>
          <cell r="T79">
            <v>55.373033529318292</v>
          </cell>
          <cell r="U79">
            <v>58.132719505843674</v>
          </cell>
          <cell r="V79">
            <v>56.120537864290434</v>
          </cell>
          <cell r="W79">
            <v>9</v>
          </cell>
        </row>
        <row r="80">
          <cell r="N80" t="str">
            <v>Sincelejo</v>
          </cell>
          <cell r="Q80">
            <v>48.16379374410846</v>
          </cell>
          <cell r="R80">
            <v>54.221185735995491</v>
          </cell>
          <cell r="S80">
            <v>51.013314646110722</v>
          </cell>
          <cell r="T80">
            <v>50.371242336614984</v>
          </cell>
          <cell r="U80">
            <v>53.703478189235554</v>
          </cell>
          <cell r="V80">
            <v>55.895316804407713</v>
          </cell>
          <cell r="W80">
            <v>10</v>
          </cell>
        </row>
        <row r="81">
          <cell r="N81" t="str">
            <v>Cúcuta</v>
          </cell>
          <cell r="O81">
            <v>52.571092199114524</v>
          </cell>
          <cell r="P81">
            <v>51.264889658561707</v>
          </cell>
          <cell r="Q81">
            <v>50.769481893476808</v>
          </cell>
          <cell r="R81">
            <v>54.488094736298422</v>
          </cell>
          <cell r="S81">
            <v>55.547041750598872</v>
          </cell>
          <cell r="T81">
            <v>53.07879097048113</v>
          </cell>
          <cell r="U81">
            <v>50.822183104524754</v>
          </cell>
          <cell r="V81">
            <v>55.778036930559125</v>
          </cell>
          <cell r="W81">
            <v>11</v>
          </cell>
        </row>
        <row r="82">
          <cell r="N82" t="str">
            <v>Barranquilla</v>
          </cell>
          <cell r="O82">
            <v>47.075850412000847</v>
          </cell>
          <cell r="P82">
            <v>47.535056722277055</v>
          </cell>
          <cell r="Q82">
            <v>50.281440702999056</v>
          </cell>
          <cell r="R82">
            <v>50.272333351111655</v>
          </cell>
          <cell r="S82">
            <v>49.077628249714195</v>
          </cell>
          <cell r="T82">
            <v>53.245215271063714</v>
          </cell>
          <cell r="U82">
            <v>52.643520247460316</v>
          </cell>
          <cell r="V82">
            <v>55.403982269562</v>
          </cell>
          <cell r="W82">
            <v>12</v>
          </cell>
        </row>
        <row r="83">
          <cell r="N83" t="str">
            <v>Pereira</v>
          </cell>
          <cell r="O83">
            <v>52.378736423866592</v>
          </cell>
          <cell r="P83">
            <v>54.164739172598964</v>
          </cell>
          <cell r="Q83">
            <v>48.578125146307514</v>
          </cell>
          <cell r="R83">
            <v>49.862939920932895</v>
          </cell>
          <cell r="S83">
            <v>51.09780089142626</v>
          </cell>
          <cell r="T83">
            <v>50.937734901363086</v>
          </cell>
          <cell r="U83">
            <v>52.930186689312286</v>
          </cell>
          <cell r="V83">
            <v>55.390397090076618</v>
          </cell>
          <cell r="W83">
            <v>13</v>
          </cell>
        </row>
        <row r="84">
          <cell r="N84" t="str">
            <v>Santa Marta</v>
          </cell>
          <cell r="Q84">
            <v>48.416869045822303</v>
          </cell>
          <cell r="R84">
            <v>51.30403771530402</v>
          </cell>
          <cell r="S84">
            <v>52.453507882686054</v>
          </cell>
          <cell r="T84">
            <v>55.112220515901676</v>
          </cell>
          <cell r="U84">
            <v>54.251356638456372</v>
          </cell>
          <cell r="V84">
            <v>54.971340197595651</v>
          </cell>
          <cell r="W84">
            <v>14</v>
          </cell>
        </row>
        <row r="85">
          <cell r="N85" t="str">
            <v>Cali</v>
          </cell>
          <cell r="O85">
            <v>57.23991463105267</v>
          </cell>
          <cell r="P85">
            <v>59.454063677518363</v>
          </cell>
          <cell r="Q85">
            <v>55.815635494017947</v>
          </cell>
          <cell r="R85">
            <v>58.869808100333344</v>
          </cell>
          <cell r="S85">
            <v>56.939952220410596</v>
          </cell>
          <cell r="T85">
            <v>59.09321251430336</v>
          </cell>
          <cell r="U85">
            <v>55.969026448461321</v>
          </cell>
          <cell r="V85">
            <v>54.92513946708808</v>
          </cell>
          <cell r="W85">
            <v>15</v>
          </cell>
        </row>
        <row r="86">
          <cell r="N86" t="str">
            <v>Tunja</v>
          </cell>
          <cell r="Q86">
            <v>45.965775041906085</v>
          </cell>
          <cell r="R86">
            <v>52.708444781985655</v>
          </cell>
          <cell r="S86">
            <v>52.887684936612459</v>
          </cell>
          <cell r="T86">
            <v>53.740409375510133</v>
          </cell>
          <cell r="U86">
            <v>52.270751343982305</v>
          </cell>
          <cell r="V86">
            <v>54.61792771808549</v>
          </cell>
          <cell r="W86">
            <v>16</v>
          </cell>
        </row>
        <row r="87">
          <cell r="N87" t="str">
            <v>Cartagena</v>
          </cell>
          <cell r="O87">
            <v>45.931457568148353</v>
          </cell>
          <cell r="P87">
            <v>49.251019580793503</v>
          </cell>
          <cell r="Q87">
            <v>46.070991196500074</v>
          </cell>
          <cell r="R87">
            <v>50.641314372200732</v>
          </cell>
          <cell r="S87">
            <v>47.27850285637188</v>
          </cell>
          <cell r="T87">
            <v>47.866205970139227</v>
          </cell>
          <cell r="U87">
            <v>50.222481794799691</v>
          </cell>
          <cell r="V87">
            <v>53.982371375552319</v>
          </cell>
          <cell r="W87">
            <v>17</v>
          </cell>
        </row>
        <row r="88">
          <cell r="N88" t="str">
            <v>Armenia</v>
          </cell>
          <cell r="Q88">
            <v>47.814514976758893</v>
          </cell>
          <cell r="R88">
            <v>50.423059685555216</v>
          </cell>
          <cell r="S88">
            <v>47.048077338244646</v>
          </cell>
          <cell r="T88">
            <v>49.040689741641891</v>
          </cell>
          <cell r="U88">
            <v>49.445667517535455</v>
          </cell>
          <cell r="V88">
            <v>53.92307357485889</v>
          </cell>
          <cell r="W88">
            <v>18</v>
          </cell>
        </row>
        <row r="89">
          <cell r="N89" t="str">
            <v>Valledupar</v>
          </cell>
          <cell r="Q89">
            <v>45.421034576988603</v>
          </cell>
          <cell r="R89">
            <v>49.547708548827011</v>
          </cell>
          <cell r="S89">
            <v>48.727600552535471</v>
          </cell>
          <cell r="T89">
            <v>53.969740530345142</v>
          </cell>
          <cell r="U89">
            <v>53.073224105182163</v>
          </cell>
          <cell r="V89">
            <v>53.791506964627715</v>
          </cell>
          <cell r="W89">
            <v>19</v>
          </cell>
        </row>
        <row r="90">
          <cell r="N90" t="str">
            <v>Florencia</v>
          </cell>
          <cell r="Q90">
            <v>50.281059210288646</v>
          </cell>
          <cell r="R90">
            <v>50.77535462364532</v>
          </cell>
          <cell r="S90">
            <v>48.907410576758515</v>
          </cell>
          <cell r="T90">
            <v>49.788307089630543</v>
          </cell>
          <cell r="U90">
            <v>50.844196855111655</v>
          </cell>
          <cell r="V90">
            <v>52.553937806214343</v>
          </cell>
          <cell r="W90">
            <v>20</v>
          </cell>
        </row>
        <row r="91">
          <cell r="N91" t="str">
            <v>Manizales</v>
          </cell>
          <cell r="O91">
            <v>48.150775559191885</v>
          </cell>
          <cell r="P91">
            <v>46.955619634886411</v>
          </cell>
          <cell r="Q91">
            <v>45.079343823234026</v>
          </cell>
          <cell r="R91">
            <v>51.205766215696535</v>
          </cell>
          <cell r="S91">
            <v>45.561053203896066</v>
          </cell>
          <cell r="T91">
            <v>48.948600003205485</v>
          </cell>
          <cell r="U91">
            <v>49.604392328331514</v>
          </cell>
          <cell r="V91">
            <v>51.399098219974057</v>
          </cell>
          <cell r="W91">
            <v>21</v>
          </cell>
        </row>
        <row r="92">
          <cell r="N92" t="str">
            <v>Quibdó</v>
          </cell>
          <cell r="Q92">
            <v>36.802810290851554</v>
          </cell>
          <cell r="R92">
            <v>38.19825483920134</v>
          </cell>
          <cell r="S92">
            <v>44.054713528224859</v>
          </cell>
          <cell r="T92">
            <v>45.176307862258462</v>
          </cell>
          <cell r="U92">
            <v>48.95058988867931</v>
          </cell>
          <cell r="V92">
            <v>51.254870607263634</v>
          </cell>
          <cell r="W92">
            <v>22</v>
          </cell>
        </row>
        <row r="93">
          <cell r="N93" t="str">
            <v>Popayán</v>
          </cell>
          <cell r="Q93">
            <v>45.794596112715404</v>
          </cell>
          <cell r="R93">
            <v>48.829013228141996</v>
          </cell>
          <cell r="S93">
            <v>46.98331104181144</v>
          </cell>
          <cell r="T93">
            <v>47.966774262965359</v>
          </cell>
          <cell r="U93">
            <v>47.812887479725269</v>
          </cell>
          <cell r="V93">
            <v>48.847950436237575</v>
          </cell>
          <cell r="W93">
            <v>23</v>
          </cell>
        </row>
        <row r="94">
          <cell r="N94" t="str">
            <v>San Andrés</v>
          </cell>
          <cell r="Q94">
            <v>51.103789126853371</v>
          </cell>
          <cell r="R94">
            <v>57.069432923126925</v>
          </cell>
          <cell r="S94">
            <v>58.417252838081744</v>
          </cell>
          <cell r="T94">
            <v>56.919680053324441</v>
          </cell>
          <cell r="U94">
            <v>58.015135170744173</v>
          </cell>
          <cell r="W94">
            <v>24</v>
          </cell>
        </row>
        <row r="102">
          <cell r="N102" t="str">
            <v>Quibdó</v>
          </cell>
          <cell r="Q102">
            <v>29.444068236843808</v>
          </cell>
          <cell r="R102">
            <v>22.189449581340288</v>
          </cell>
          <cell r="S102">
            <v>19.075981554109379</v>
          </cell>
          <cell r="T102">
            <v>19.10117029057783</v>
          </cell>
          <cell r="U102">
            <v>22.259828934326936</v>
          </cell>
          <cell r="V102">
            <v>17.235622760222292</v>
          </cell>
          <cell r="W102">
            <v>1</v>
          </cell>
        </row>
        <row r="103">
          <cell r="N103" t="str">
            <v>Popayán</v>
          </cell>
          <cell r="Q103">
            <v>16.555020470291836</v>
          </cell>
          <cell r="R103">
            <v>21.281189058738082</v>
          </cell>
          <cell r="S103">
            <v>19.550755965354451</v>
          </cell>
          <cell r="T103">
            <v>20.065525234674439</v>
          </cell>
          <cell r="U103">
            <v>18.025802527618414</v>
          </cell>
          <cell r="V103">
            <v>16.506752262803275</v>
          </cell>
          <cell r="W103">
            <v>2</v>
          </cell>
        </row>
        <row r="104">
          <cell r="N104" t="str">
            <v>Cúcuta</v>
          </cell>
          <cell r="O104">
            <v>13.858322011845489</v>
          </cell>
          <cell r="P104">
            <v>14.8929448498815</v>
          </cell>
          <cell r="Q104">
            <v>13.217923996006967</v>
          </cell>
          <cell r="R104">
            <v>8.6609980912346085</v>
          </cell>
          <cell r="S104">
            <v>10.670728564695034</v>
          </cell>
          <cell r="T104">
            <v>14.835538932760258</v>
          </cell>
          <cell r="U104">
            <v>17.255392910411253</v>
          </cell>
          <cell r="V104">
            <v>16.05177929011138</v>
          </cell>
          <cell r="W104">
            <v>3</v>
          </cell>
        </row>
        <row r="105">
          <cell r="N105" t="str">
            <v>Pereira</v>
          </cell>
          <cell r="O105">
            <v>16.562871084943186</v>
          </cell>
          <cell r="P105">
            <v>14.820416400421092</v>
          </cell>
          <cell r="Q105">
            <v>15.409343412489074</v>
          </cell>
          <cell r="R105">
            <v>12.957675553923853</v>
          </cell>
          <cell r="S105">
            <v>14.761373262012068</v>
          </cell>
          <cell r="T105">
            <v>20.597036846646713</v>
          </cell>
          <cell r="U105">
            <v>19.583263100284469</v>
          </cell>
          <cell r="V105">
            <v>15.937111500810957</v>
          </cell>
          <cell r="W105">
            <v>4</v>
          </cell>
        </row>
        <row r="106">
          <cell r="N106" t="str">
            <v>Ibagué</v>
          </cell>
          <cell r="O106">
            <v>22.26790683011604</v>
          </cell>
          <cell r="P106">
            <v>21.687801444077667</v>
          </cell>
          <cell r="Q106">
            <v>18.44203303472726</v>
          </cell>
          <cell r="R106">
            <v>17.142072004793707</v>
          </cell>
          <cell r="S106">
            <v>19.018043851191447</v>
          </cell>
          <cell r="T106">
            <v>16.639161147509018</v>
          </cell>
          <cell r="U106">
            <v>19.636411769247832</v>
          </cell>
          <cell r="V106">
            <v>15.74591274761397</v>
          </cell>
          <cell r="W106">
            <v>5</v>
          </cell>
        </row>
        <row r="107">
          <cell r="N107" t="str">
            <v>Armenia</v>
          </cell>
          <cell r="Q107">
            <v>18.371557133292853</v>
          </cell>
          <cell r="R107">
            <v>13.478193548387097</v>
          </cell>
          <cell r="S107">
            <v>16.506062615763067</v>
          </cell>
          <cell r="T107">
            <v>17.394707222596299</v>
          </cell>
          <cell r="U107">
            <v>19.466218115800459</v>
          </cell>
          <cell r="V107">
            <v>15.315924989176748</v>
          </cell>
          <cell r="W107">
            <v>6</v>
          </cell>
        </row>
        <row r="108">
          <cell r="N108" t="str">
            <v>Cali</v>
          </cell>
          <cell r="O108">
            <v>13.313139719228225</v>
          </cell>
          <cell r="P108">
            <v>13.227549895015178</v>
          </cell>
          <cell r="Q108">
            <v>11.663563885495769</v>
          </cell>
          <cell r="R108">
            <v>10.1839975913375</v>
          </cell>
          <cell r="S108">
            <v>14.117549704274943</v>
          </cell>
          <cell r="T108">
            <v>12.807005823042573</v>
          </cell>
          <cell r="U108">
            <v>14.426925265489221</v>
          </cell>
          <cell r="V108">
            <v>14.759060024732747</v>
          </cell>
          <cell r="W108">
            <v>7</v>
          </cell>
        </row>
        <row r="109">
          <cell r="N109" t="str">
            <v>Florencia</v>
          </cell>
          <cell r="Q109">
            <v>13.127984271135663</v>
          </cell>
          <cell r="R109">
            <v>14.01801823259359</v>
          </cell>
          <cell r="S109">
            <v>12.276748712218421</v>
          </cell>
          <cell r="T109">
            <v>12.846005376312736</v>
          </cell>
          <cell r="U109">
            <v>12.232757849539317</v>
          </cell>
          <cell r="V109">
            <v>13.471996847928084</v>
          </cell>
          <cell r="W109">
            <v>8</v>
          </cell>
        </row>
        <row r="110">
          <cell r="N110" t="str">
            <v>Montería</v>
          </cell>
          <cell r="O110">
            <v>18.327341663873124</v>
          </cell>
          <cell r="P110">
            <v>14.823025095922604</v>
          </cell>
          <cell r="Q110">
            <v>13.119740690809806</v>
          </cell>
          <cell r="R110">
            <v>13.666112564493863</v>
          </cell>
          <cell r="S110">
            <v>13.915836733165374</v>
          </cell>
          <cell r="T110">
            <v>16.023914738757476</v>
          </cell>
          <cell r="U110">
            <v>16.161465342387658</v>
          </cell>
          <cell r="V110">
            <v>12.794313809155872</v>
          </cell>
          <cell r="W110">
            <v>9</v>
          </cell>
        </row>
        <row r="111">
          <cell r="N111" t="str">
            <v>Riohacha</v>
          </cell>
          <cell r="Q111">
            <v>24.273878965737957</v>
          </cell>
          <cell r="R111">
            <v>19.701115226166202</v>
          </cell>
          <cell r="S111">
            <v>17.852791697039827</v>
          </cell>
          <cell r="T111">
            <v>14.899063684295449</v>
          </cell>
          <cell r="U111">
            <v>12.006519155124032</v>
          </cell>
          <cell r="V111">
            <v>12.698840550986029</v>
          </cell>
          <cell r="W111">
            <v>10</v>
          </cell>
        </row>
        <row r="112">
          <cell r="N112" t="str">
            <v>Sincelejo</v>
          </cell>
          <cell r="Q112">
            <v>17.297714794230739</v>
          </cell>
          <cell r="R112">
            <v>10.473025221488925</v>
          </cell>
          <cell r="S112">
            <v>10.740758905946018</v>
          </cell>
          <cell r="T112">
            <v>11.339433366149967</v>
          </cell>
          <cell r="U112">
            <v>13.657212124004134</v>
          </cell>
          <cell r="V112">
            <v>12.44839849826575</v>
          </cell>
          <cell r="W112">
            <v>11</v>
          </cell>
        </row>
        <row r="113">
          <cell r="N113" t="str">
            <v>Medellín</v>
          </cell>
          <cell r="O113">
            <v>13.73312873224282</v>
          </cell>
          <cell r="P113">
            <v>12.552907395757892</v>
          </cell>
          <cell r="Q113">
            <v>13.180195563193053</v>
          </cell>
          <cell r="R113">
            <v>11.570811627905535</v>
          </cell>
          <cell r="S113">
            <v>14.565262139519564</v>
          </cell>
          <cell r="T113">
            <v>15.246774010127833</v>
          </cell>
          <cell r="U113">
            <v>13.239226893228331</v>
          </cell>
          <cell r="V113">
            <v>12.26370637956029</v>
          </cell>
          <cell r="W113">
            <v>12</v>
          </cell>
        </row>
        <row r="114">
          <cell r="N114" t="str">
            <v>Tunja</v>
          </cell>
          <cell r="Q114">
            <v>17.158200320052519</v>
          </cell>
          <cell r="R114">
            <v>11.631224789486403</v>
          </cell>
          <cell r="S114">
            <v>14.443313337498525</v>
          </cell>
          <cell r="T114">
            <v>13.128213422316046</v>
          </cell>
          <cell r="U114">
            <v>12.716636385893029</v>
          </cell>
          <cell r="V114">
            <v>12.253799385982209</v>
          </cell>
          <cell r="W114">
            <v>13</v>
          </cell>
        </row>
        <row r="115">
          <cell r="N115" t="str">
            <v>Manizales</v>
          </cell>
          <cell r="O115">
            <v>18.072250376415806</v>
          </cell>
          <cell r="P115">
            <v>16.646830119812741</v>
          </cell>
          <cell r="Q115">
            <v>14.874028368904696</v>
          </cell>
          <cell r="R115">
            <v>10.68786495343897</v>
          </cell>
          <cell r="S115">
            <v>15.400392567488961</v>
          </cell>
          <cell r="T115">
            <v>17.155446598715578</v>
          </cell>
          <cell r="U115">
            <v>15.853753101736972</v>
          </cell>
          <cell r="V115">
            <v>12.008866862209636</v>
          </cell>
          <cell r="W115">
            <v>14</v>
          </cell>
        </row>
        <row r="116">
          <cell r="N116" t="str">
            <v>Valledupar</v>
          </cell>
          <cell r="Q116">
            <v>20.767968843102405</v>
          </cell>
          <cell r="R116">
            <v>14.058652067262928</v>
          </cell>
          <cell r="S116">
            <v>11.396719989972693</v>
          </cell>
          <cell r="T116">
            <v>11.488991093339738</v>
          </cell>
          <cell r="U116">
            <v>13.026547856942368</v>
          </cell>
          <cell r="V116">
            <v>11.675594994683898</v>
          </cell>
          <cell r="W116">
            <v>15</v>
          </cell>
        </row>
        <row r="117">
          <cell r="N117" t="str">
            <v>Pasto</v>
          </cell>
          <cell r="O117">
            <v>15.464011983575855</v>
          </cell>
          <cell r="P117">
            <v>16.055953672765565</v>
          </cell>
          <cell r="Q117">
            <v>13.568313664407722</v>
          </cell>
          <cell r="R117">
            <v>13.371722092561075</v>
          </cell>
          <cell r="S117">
            <v>15.03112111291297</v>
          </cell>
          <cell r="T117">
            <v>16.785936869890385</v>
          </cell>
          <cell r="U117">
            <v>16.183360404259158</v>
          </cell>
          <cell r="V117">
            <v>11.280642953656095</v>
          </cell>
          <cell r="W117">
            <v>16</v>
          </cell>
        </row>
        <row r="118">
          <cell r="N118" t="str">
            <v>Colombia</v>
          </cell>
          <cell r="O118">
            <v>12.349111372243451</v>
          </cell>
          <cell r="P118">
            <v>11.295983001546308</v>
          </cell>
          <cell r="Q118">
            <v>12.197727626352778</v>
          </cell>
          <cell r="R118">
            <v>10.785174045325459</v>
          </cell>
          <cell r="S118">
            <v>11.888138551327163</v>
          </cell>
          <cell r="T118">
            <v>12.318396546101933</v>
          </cell>
          <cell r="U118">
            <v>11.798071161009307</v>
          </cell>
          <cell r="V118">
            <v>10.492133488257901</v>
          </cell>
          <cell r="W118" t="str">
            <v/>
          </cell>
        </row>
        <row r="119">
          <cell r="N119" t="str">
            <v>Neiva</v>
          </cell>
          <cell r="Q119">
            <v>14.664674402255825</v>
          </cell>
          <cell r="R119">
            <v>11.411046547078923</v>
          </cell>
          <cell r="S119">
            <v>15.147745780609595</v>
          </cell>
          <cell r="T119">
            <v>14.328309256526081</v>
          </cell>
          <cell r="U119">
            <v>13.038424468555968</v>
          </cell>
          <cell r="V119">
            <v>10.456892735946489</v>
          </cell>
          <cell r="W119">
            <v>17</v>
          </cell>
        </row>
        <row r="120">
          <cell r="N120" t="str">
            <v>Santa Marta</v>
          </cell>
          <cell r="Q120">
            <v>13.04315683987449</v>
          </cell>
          <cell r="R120">
            <v>11.080905647216117</v>
          </cell>
          <cell r="S120">
            <v>14.246884080100438</v>
          </cell>
          <cell r="T120">
            <v>10.379326382429301</v>
          </cell>
          <cell r="U120">
            <v>10.731646216856637</v>
          </cell>
          <cell r="V120">
            <v>10.448576503324722</v>
          </cell>
          <cell r="W120">
            <v>18</v>
          </cell>
        </row>
        <row r="121">
          <cell r="N121" t="str">
            <v>Villavicencio</v>
          </cell>
          <cell r="O121">
            <v>12.173929222639826</v>
          </cell>
          <cell r="P121">
            <v>13.533996873117255</v>
          </cell>
          <cell r="Q121">
            <v>11.804569693784769</v>
          </cell>
          <cell r="R121">
            <v>11.435923531938084</v>
          </cell>
          <cell r="S121">
            <v>10.308880852697074</v>
          </cell>
          <cell r="T121">
            <v>11.780060708132241</v>
          </cell>
          <cell r="U121">
            <v>12.435496765753324</v>
          </cell>
          <cell r="V121">
            <v>10.115493531814709</v>
          </cell>
          <cell r="W121">
            <v>19</v>
          </cell>
        </row>
        <row r="122">
          <cell r="N122" t="str">
            <v>Cartagena</v>
          </cell>
          <cell r="O122">
            <v>14.360306946499039</v>
          </cell>
          <cell r="P122">
            <v>14.621459118620697</v>
          </cell>
          <cell r="Q122">
            <v>15.631825707091085</v>
          </cell>
          <cell r="R122">
            <v>11.769454688609656</v>
          </cell>
          <cell r="S122">
            <v>12.209420015558718</v>
          </cell>
          <cell r="T122">
            <v>13.863309047963391</v>
          </cell>
          <cell r="U122">
            <v>10.338690985534003</v>
          </cell>
          <cell r="V122">
            <v>10.110390086098869</v>
          </cell>
          <cell r="W122">
            <v>20</v>
          </cell>
        </row>
        <row r="123">
          <cell r="N123" t="str">
            <v>Bucaramanga</v>
          </cell>
          <cell r="O123">
            <v>16.219631225640242</v>
          </cell>
          <cell r="P123">
            <v>15.41786935358463</v>
          </cell>
          <cell r="Q123">
            <v>13.725543823022862</v>
          </cell>
          <cell r="R123">
            <v>9.2965621037461048</v>
          </cell>
          <cell r="S123">
            <v>9.460145066269904</v>
          </cell>
          <cell r="T123">
            <v>10.595370277205546</v>
          </cell>
          <cell r="U123">
            <v>11.48232805657395</v>
          </cell>
          <cell r="V123">
            <v>10.109677933920736</v>
          </cell>
          <cell r="W123">
            <v>21</v>
          </cell>
        </row>
        <row r="124">
          <cell r="N124" t="str">
            <v>Bogotá</v>
          </cell>
          <cell r="O124">
            <v>13.314691880446123</v>
          </cell>
          <cell r="P124">
            <v>11.910852339100716</v>
          </cell>
          <cell r="Q124">
            <v>11.772220573923123</v>
          </cell>
          <cell r="R124">
            <v>9.4438453824946809</v>
          </cell>
          <cell r="S124">
            <v>10.019336337180484</v>
          </cell>
          <cell r="T124">
            <v>12.245120218190293</v>
          </cell>
          <cell r="U124">
            <v>9.8226259878475517</v>
          </cell>
          <cell r="V124">
            <v>9.7933778643022045</v>
          </cell>
          <cell r="W124">
            <v>22</v>
          </cell>
        </row>
        <row r="125">
          <cell r="N125" t="str">
            <v>Barranquilla</v>
          </cell>
          <cell r="O125">
            <v>15.491414100863441</v>
          </cell>
          <cell r="P125">
            <v>13.8653276864659</v>
          </cell>
          <cell r="Q125">
            <v>13.050174796101754</v>
          </cell>
          <cell r="R125">
            <v>9.6688674230861089</v>
          </cell>
          <cell r="S125">
            <v>10.63435084135762</v>
          </cell>
          <cell r="T125">
            <v>9.0056724692810963</v>
          </cell>
          <cell r="U125">
            <v>9.7063633619508991</v>
          </cell>
          <cell r="V125">
            <v>7.8428075371022077</v>
          </cell>
          <cell r="W125">
            <v>23</v>
          </cell>
        </row>
        <row r="126">
          <cell r="N126" t="str">
            <v>San Andrés</v>
          </cell>
          <cell r="Q126">
            <v>13.2894911065013</v>
          </cell>
          <cell r="R126">
            <v>9.8634938455851149</v>
          </cell>
          <cell r="S126">
            <v>7.0906383720774251</v>
          </cell>
          <cell r="T126">
            <v>9.4012333399641932</v>
          </cell>
          <cell r="U126">
            <v>8.1507072550681201</v>
          </cell>
          <cell r="W126">
            <v>24</v>
          </cell>
        </row>
        <row r="134">
          <cell r="N134" t="str">
            <v>Quibdó</v>
          </cell>
          <cell r="Q134">
            <v>25.642619270693217</v>
          </cell>
          <cell r="R134">
            <v>20.256726207224425</v>
          </cell>
          <cell r="S134">
            <v>16.597853725811316</v>
          </cell>
          <cell r="T134">
            <v>17.509475364053458</v>
          </cell>
          <cell r="U134">
            <v>19.309863808230237</v>
          </cell>
          <cell r="V134">
            <v>16.182788119810951</v>
          </cell>
          <cell r="W134">
            <v>1</v>
          </cell>
        </row>
        <row r="135">
          <cell r="N135" t="str">
            <v>Popayán</v>
          </cell>
          <cell r="Q135">
            <v>15.93303852613899</v>
          </cell>
          <cell r="R135">
            <v>20.353595141283645</v>
          </cell>
          <cell r="S135">
            <v>19.294531995108724</v>
          </cell>
          <cell r="T135">
            <v>19.671341029583896</v>
          </cell>
          <cell r="U135">
            <v>17.568468515886799</v>
          </cell>
          <cell r="V135">
            <v>16.120702119661086</v>
          </cell>
          <cell r="W135">
            <v>2</v>
          </cell>
        </row>
        <row r="136">
          <cell r="N136" t="str">
            <v>Cúcuta</v>
          </cell>
          <cell r="O136">
            <v>12.600918579690276</v>
          </cell>
          <cell r="P136">
            <v>13.794993119270742</v>
          </cell>
          <cell r="Q136">
            <v>12.197345006541378</v>
          </cell>
          <cell r="R136">
            <v>7.9143105654841897</v>
          </cell>
          <cell r="S136">
            <v>9.6628131111471358</v>
          </cell>
          <cell r="T136">
            <v>14.269197523953888</v>
          </cell>
          <cell r="U136">
            <v>16.370726068774299</v>
          </cell>
          <cell r="V136">
            <v>15.307020057663607</v>
          </cell>
          <cell r="W136">
            <v>3</v>
          </cell>
        </row>
        <row r="137">
          <cell r="N137" t="str">
            <v>Pereira</v>
          </cell>
          <cell r="O137">
            <v>14.846584779113714</v>
          </cell>
          <cell r="P137">
            <v>13.65483540277018</v>
          </cell>
          <cell r="Q137">
            <v>14.80705239881649</v>
          </cell>
          <cell r="R137">
            <v>11.961331997102624</v>
          </cell>
          <cell r="S137">
            <v>14.144448968321941</v>
          </cell>
          <cell r="T137">
            <v>19.647765107621922</v>
          </cell>
          <cell r="U137">
            <v>19.015467918583767</v>
          </cell>
          <cell r="V137">
            <v>15.190163920929351</v>
          </cell>
          <cell r="W137">
            <v>4</v>
          </cell>
        </row>
        <row r="138">
          <cell r="N138" t="str">
            <v>Ibagué</v>
          </cell>
          <cell r="O138">
            <v>20.303201529232133</v>
          </cell>
          <cell r="P138">
            <v>20.753622085446018</v>
          </cell>
          <cell r="Q138">
            <v>17.274762917192358</v>
          </cell>
          <cell r="R138">
            <v>15.730295624472829</v>
          </cell>
          <cell r="S138">
            <v>18.03483552672769</v>
          </cell>
          <cell r="T138">
            <v>16.026690761076654</v>
          </cell>
          <cell r="U138">
            <v>17.855116230330555</v>
          </cell>
          <cell r="V138">
            <v>15.161385196505291</v>
          </cell>
          <cell r="W138">
            <v>5</v>
          </cell>
        </row>
        <row r="139">
          <cell r="N139" t="str">
            <v>Armenia</v>
          </cell>
          <cell r="Q139">
            <v>16.288580607325066</v>
          </cell>
          <cell r="R139">
            <v>11.857290322580646</v>
          </cell>
          <cell r="S139">
            <v>15.634652426763761</v>
          </cell>
          <cell r="T139">
            <v>16.446817550494075</v>
          </cell>
          <cell r="U139">
            <v>18.670453300041459</v>
          </cell>
          <cell r="V139">
            <v>14.552373140109829</v>
          </cell>
          <cell r="W139">
            <v>6</v>
          </cell>
        </row>
        <row r="140">
          <cell r="N140" t="str">
            <v>Cali</v>
          </cell>
          <cell r="O140">
            <v>12.552344562116241</v>
          </cell>
          <cell r="P140">
            <v>11.746702447024601</v>
          </cell>
          <cell r="Q140">
            <v>10.457321915580843</v>
          </cell>
          <cell r="R140">
            <v>9.1695427597581958</v>
          </cell>
          <cell r="S140">
            <v>12.773561993685906</v>
          </cell>
          <cell r="T140">
            <v>11.868584698679593</v>
          </cell>
          <cell r="U140">
            <v>13.541238657968306</v>
          </cell>
          <cell r="V140">
            <v>13.782173621288143</v>
          </cell>
          <cell r="W140">
            <v>7</v>
          </cell>
        </row>
        <row r="141">
          <cell r="N141" t="str">
            <v>Florencia</v>
          </cell>
          <cell r="Q141">
            <v>11.964547639109945</v>
          </cell>
          <cell r="R141">
            <v>12.545477280711678</v>
          </cell>
          <cell r="S141">
            <v>11.572536331096471</v>
          </cell>
          <cell r="T141">
            <v>12.035476666686105</v>
          </cell>
          <cell r="U141">
            <v>12.08907326236694</v>
          </cell>
          <cell r="V141">
            <v>13.262031531087828</v>
          </cell>
          <cell r="W141">
            <v>8</v>
          </cell>
        </row>
        <row r="142">
          <cell r="N142" t="str">
            <v>Montería</v>
          </cell>
          <cell r="O142">
            <v>17.488353812898083</v>
          </cell>
          <cell r="P142">
            <v>13.984734996603699</v>
          </cell>
          <cell r="Q142">
            <v>12.224228472421629</v>
          </cell>
          <cell r="R142">
            <v>13.294364508393286</v>
          </cell>
          <cell r="S142">
            <v>13.229074129167962</v>
          </cell>
          <cell r="T142">
            <v>15.670808422147129</v>
          </cell>
          <cell r="U142">
            <v>15.60358501615274</v>
          </cell>
          <cell r="V142">
            <v>12.389530212693982</v>
          </cell>
          <cell r="W142">
            <v>9</v>
          </cell>
        </row>
        <row r="143">
          <cell r="N143" t="str">
            <v>Riohacha</v>
          </cell>
          <cell r="Q143">
            <v>21.097665543518954</v>
          </cell>
          <cell r="R143">
            <v>16.763243310723649</v>
          </cell>
          <cell r="S143">
            <v>15.509937758384268</v>
          </cell>
          <cell r="T143">
            <v>13.668813752981862</v>
          </cell>
          <cell r="U143">
            <v>11.327236262187675</v>
          </cell>
          <cell r="V143">
            <v>12.245763551679715</v>
          </cell>
          <cell r="W143">
            <v>10</v>
          </cell>
        </row>
        <row r="144">
          <cell r="N144" t="str">
            <v>Tunja</v>
          </cell>
          <cell r="Q144">
            <v>16.271901029912598</v>
          </cell>
          <cell r="R144">
            <v>11.040578470918451</v>
          </cell>
          <cell r="S144">
            <v>13.851739550246631</v>
          </cell>
          <cell r="T144">
            <v>12.905189145016854</v>
          </cell>
          <cell r="U144">
            <v>12.386769234733983</v>
          </cell>
          <cell r="V144">
            <v>12.141135570783055</v>
          </cell>
          <cell r="W144">
            <v>11</v>
          </cell>
        </row>
        <row r="145">
          <cell r="N145" t="str">
            <v>Sincelejo</v>
          </cell>
          <cell r="Q145">
            <v>15.144483436036065</v>
          </cell>
          <cell r="R145">
            <v>9.3598204732461578</v>
          </cell>
          <cell r="S145">
            <v>9.3269246489119961</v>
          </cell>
          <cell r="T145">
            <v>10.510974267899543</v>
          </cell>
          <cell r="U145">
            <v>13.139232561018799</v>
          </cell>
          <cell r="V145">
            <v>11.791252343024247</v>
          </cell>
          <cell r="W145">
            <v>12</v>
          </cell>
        </row>
        <row r="146">
          <cell r="N146" t="str">
            <v>Valledupar</v>
          </cell>
          <cell r="Q146">
            <v>19.576511634393281</v>
          </cell>
          <cell r="R146">
            <v>13.178360532988446</v>
          </cell>
          <cell r="S146">
            <v>10.926812963732123</v>
          </cell>
          <cell r="T146">
            <v>10.981019718213176</v>
          </cell>
          <cell r="U146">
            <v>12.029484585318036</v>
          </cell>
          <cell r="V146">
            <v>11.321665167252803</v>
          </cell>
          <cell r="W146">
            <v>13</v>
          </cell>
        </row>
        <row r="147">
          <cell r="N147" t="str">
            <v>Medellín</v>
          </cell>
          <cell r="O147">
            <v>12.690586667497097</v>
          </cell>
          <cell r="P147">
            <v>11.824142160101921</v>
          </cell>
          <cell r="Q147">
            <v>12.449700684371054</v>
          </cell>
          <cell r="R147">
            <v>10.859368657882108</v>
          </cell>
          <cell r="S147">
            <v>13.418579279965421</v>
          </cell>
          <cell r="T147">
            <v>14.193686491982685</v>
          </cell>
          <cell r="U147">
            <v>12.367780631176396</v>
          </cell>
          <cell r="V147">
            <v>11.235659988394547</v>
          </cell>
          <cell r="W147">
            <v>14</v>
          </cell>
        </row>
        <row r="148">
          <cell r="N148" t="str">
            <v>Manizales</v>
          </cell>
          <cell r="O148">
            <v>16.761321979464327</v>
          </cell>
          <cell r="P148">
            <v>15.853737297690287</v>
          </cell>
          <cell r="Q148">
            <v>13.807860194053893</v>
          </cell>
          <cell r="R148">
            <v>9.9962993143056433</v>
          </cell>
          <cell r="S148">
            <v>14.165268661029609</v>
          </cell>
          <cell r="T148">
            <v>15.163706521812841</v>
          </cell>
          <cell r="U148">
            <v>14.779439529614846</v>
          </cell>
          <cell r="V148">
            <v>11.071103469201981</v>
          </cell>
          <cell r="W148">
            <v>15</v>
          </cell>
        </row>
        <row r="149">
          <cell r="N149" t="str">
            <v>Pasto</v>
          </cell>
          <cell r="O149">
            <v>15.084091717823439</v>
          </cell>
          <cell r="P149">
            <v>15.45150789131579</v>
          </cell>
          <cell r="Q149">
            <v>12.912613025664857</v>
          </cell>
          <cell r="R149">
            <v>13.008082022849804</v>
          </cell>
          <cell r="S149">
            <v>14.773931922183994</v>
          </cell>
          <cell r="T149">
            <v>16.275983429262748</v>
          </cell>
          <cell r="U149">
            <v>15.645009926006137</v>
          </cell>
          <cell r="V149">
            <v>10.453963184585959</v>
          </cell>
          <cell r="W149">
            <v>16</v>
          </cell>
        </row>
        <row r="150">
          <cell r="N150" t="str">
            <v>Villavicencio</v>
          </cell>
          <cell r="O150">
            <v>11.367729691511927</v>
          </cell>
          <cell r="P150">
            <v>12.765602037541363</v>
          </cell>
          <cell r="Q150">
            <v>11.292478171366351</v>
          </cell>
          <cell r="R150">
            <v>10.833757393993858</v>
          </cell>
          <cell r="S150">
            <v>10.07172712003465</v>
          </cell>
          <cell r="T150">
            <v>11.218720603590119</v>
          </cell>
          <cell r="U150">
            <v>12.14508723883632</v>
          </cell>
          <cell r="V150">
            <v>9.9141326730806068</v>
          </cell>
          <cell r="W150">
            <v>17</v>
          </cell>
        </row>
        <row r="151">
          <cell r="N151" t="str">
            <v>Colombia</v>
          </cell>
          <cell r="O151">
            <v>11.445769433201397</v>
          </cell>
          <cell r="P151">
            <v>10.456004924274104</v>
          </cell>
          <cell r="Q151">
            <v>11.064751300086805</v>
          </cell>
          <cell r="R151">
            <v>9.7633782040218566</v>
          </cell>
          <cell r="S151">
            <v>10.946037411144346</v>
          </cell>
          <cell r="T151">
            <v>11.405491443872217</v>
          </cell>
          <cell r="U151">
            <v>10.896363979357814</v>
          </cell>
          <cell r="V151">
            <v>9.7521266852772523</v>
          </cell>
          <cell r="W151" t="str">
            <v/>
          </cell>
        </row>
        <row r="152">
          <cell r="N152" t="str">
            <v>Santa Marta</v>
          </cell>
          <cell r="Q152">
            <v>12.118250069819782</v>
          </cell>
          <cell r="R152">
            <v>10.478690938683771</v>
          </cell>
          <cell r="S152">
            <v>14.00096794875229</v>
          </cell>
          <cell r="T152">
            <v>9.5607324827500051</v>
          </cell>
          <cell r="U152">
            <v>9.6927123637418084</v>
          </cell>
          <cell r="V152">
            <v>9.6111476202221109</v>
          </cell>
          <cell r="W152">
            <v>18</v>
          </cell>
        </row>
        <row r="153">
          <cell r="N153" t="str">
            <v>Neiva</v>
          </cell>
          <cell r="Q153">
            <v>12.935191742479077</v>
          </cell>
          <cell r="R153">
            <v>10.80828999162148</v>
          </cell>
          <cell r="S153">
            <v>14.297827215291822</v>
          </cell>
          <cell r="T153">
            <v>13.498985174820408</v>
          </cell>
          <cell r="U153">
            <v>12.509358957918815</v>
          </cell>
          <cell r="V153">
            <v>9.5983868588009607</v>
          </cell>
          <cell r="W153">
            <v>19</v>
          </cell>
        </row>
        <row r="154">
          <cell r="N154" t="str">
            <v>Bucaramanga</v>
          </cell>
          <cell r="O154">
            <v>14.529603537684174</v>
          </cell>
          <cell r="P154">
            <v>14.48829443905972</v>
          </cell>
          <cell r="Q154">
            <v>12.826800923509612</v>
          </cell>
          <cell r="R154">
            <v>8.7854179245481632</v>
          </cell>
          <cell r="S154">
            <v>8.6928993014719946</v>
          </cell>
          <cell r="T154">
            <v>10.023789391802399</v>
          </cell>
          <cell r="U154">
            <v>10.845603020593451</v>
          </cell>
          <cell r="V154">
            <v>9.5410165120622477</v>
          </cell>
          <cell r="W154">
            <v>20</v>
          </cell>
        </row>
        <row r="155">
          <cell r="N155" t="str">
            <v>Cartagena</v>
          </cell>
          <cell r="O155">
            <v>13.453206661956823</v>
          </cell>
          <cell r="P155">
            <v>13.704341707052873</v>
          </cell>
          <cell r="Q155">
            <v>14.415336885599411</v>
          </cell>
          <cell r="R155">
            <v>11.042800618436379</v>
          </cell>
          <cell r="S155">
            <v>11.764988884683012</v>
          </cell>
          <cell r="T155">
            <v>13.433930575462188</v>
          </cell>
          <cell r="U155">
            <v>9.6199390905354516</v>
          </cell>
          <cell r="V155">
            <v>9.3700092152394614</v>
          </cell>
          <cell r="W155">
            <v>21</v>
          </cell>
        </row>
        <row r="156">
          <cell r="N156" t="str">
            <v>Bogotá</v>
          </cell>
          <cell r="O156">
            <v>12.325417831638873</v>
          </cell>
          <cell r="P156">
            <v>10.985597444796094</v>
          </cell>
          <cell r="Q156">
            <v>10.84301865572596</v>
          </cell>
          <cell r="R156">
            <v>8.6778047040844335</v>
          </cell>
          <cell r="S156">
            <v>9.5333180730503582</v>
          </cell>
          <cell r="T156">
            <v>11.297596459718601</v>
          </cell>
          <cell r="U156">
            <v>9.6086562770704909</v>
          </cell>
          <cell r="V156">
            <v>9.1143762844805725</v>
          </cell>
          <cell r="W156">
            <v>22</v>
          </cell>
        </row>
        <row r="157">
          <cell r="N157" t="str">
            <v>Barranquilla</v>
          </cell>
          <cell r="O157">
            <v>15.394080480520717</v>
          </cell>
          <cell r="P157">
            <v>13.649806231107044</v>
          </cell>
          <cell r="Q157">
            <v>12.363130597953388</v>
          </cell>
          <cell r="R157">
            <v>9.0743686752406241</v>
          </cell>
          <cell r="S157">
            <v>10.074190223826951</v>
          </cell>
          <cell r="T157">
            <v>8.5853322412582163</v>
          </cell>
          <cell r="U157">
            <v>9.2807195725442408</v>
          </cell>
          <cell r="V157">
            <v>7.753769498745684</v>
          </cell>
          <cell r="W157">
            <v>23</v>
          </cell>
        </row>
        <row r="158">
          <cell r="N158" t="str">
            <v>San Andrés</v>
          </cell>
          <cell r="Q158">
            <v>12.194906651366026</v>
          </cell>
          <cell r="R158">
            <v>9.2542136177553864</v>
          </cell>
          <cell r="S158">
            <v>6.7713852633838156</v>
          </cell>
          <cell r="T158">
            <v>8.9556395464491736</v>
          </cell>
          <cell r="U158">
            <v>7.8691089237989704</v>
          </cell>
          <cell r="W158">
            <v>24</v>
          </cell>
        </row>
        <row r="166">
          <cell r="N166" t="str">
            <v>Quibdó</v>
          </cell>
          <cell r="Q166">
            <v>3.8014489661505926</v>
          </cell>
          <cell r="R166">
            <v>1.9336936167735548</v>
          </cell>
          <cell r="S166">
            <v>2.4789897858035594</v>
          </cell>
          <cell r="T166">
            <v>1.5908637542389785</v>
          </cell>
          <cell r="U166">
            <v>2.9492309386586393</v>
          </cell>
          <cell r="V166">
            <v>1.0535765957604672</v>
          </cell>
          <cell r="W166">
            <v>1</v>
          </cell>
        </row>
        <row r="167">
          <cell r="N167" t="str">
            <v>Medellín</v>
          </cell>
          <cell r="O167">
            <v>1.0425420647457215</v>
          </cell>
          <cell r="P167">
            <v>0.72869915647725725</v>
          </cell>
          <cell r="Q167">
            <v>0.73049487882199715</v>
          </cell>
          <cell r="R167">
            <v>0.71146362628525839</v>
          </cell>
          <cell r="S167">
            <v>1.1467034437331465</v>
          </cell>
          <cell r="T167">
            <v>1.0530875181451478</v>
          </cell>
          <cell r="U167">
            <v>0.87144626205193609</v>
          </cell>
          <cell r="V167">
            <v>1.0280463911657458</v>
          </cell>
          <cell r="W167">
            <v>2</v>
          </cell>
        </row>
        <row r="168">
          <cell r="N168" t="str">
            <v>Cali</v>
          </cell>
          <cell r="O168">
            <v>0.76079515711198509</v>
          </cell>
          <cell r="P168">
            <v>1.4808191616319304</v>
          </cell>
          <cell r="Q168">
            <v>1.2062419699149274</v>
          </cell>
          <cell r="R168">
            <v>1.014426265847554</v>
          </cell>
          <cell r="S168">
            <v>1.3440154795039032</v>
          </cell>
          <cell r="T168">
            <v>0.93842112436297931</v>
          </cell>
          <cell r="U168">
            <v>0.88571387283946212</v>
          </cell>
          <cell r="V168">
            <v>0.97691364815688153</v>
          </cell>
          <cell r="W168">
            <v>3</v>
          </cell>
        </row>
        <row r="169">
          <cell r="N169" t="str">
            <v>Manizales</v>
          </cell>
          <cell r="O169">
            <v>1.3109283969514791</v>
          </cell>
          <cell r="P169">
            <v>0.79309282212245524</v>
          </cell>
          <cell r="Q169">
            <v>1.0661681748508027</v>
          </cell>
          <cell r="R169">
            <v>0.69138772155186845</v>
          </cell>
          <cell r="S169">
            <v>1.2353115582227128</v>
          </cell>
          <cell r="T169">
            <v>1.9917400769027327</v>
          </cell>
          <cell r="U169">
            <v>1.0743135721221275</v>
          </cell>
          <cell r="V169">
            <v>0.93776339300765299</v>
          </cell>
          <cell r="W169">
            <v>4</v>
          </cell>
        </row>
        <row r="170">
          <cell r="N170" t="str">
            <v>Neiva</v>
          </cell>
          <cell r="Q170">
            <v>1.7297420692052474</v>
          </cell>
          <cell r="R170">
            <v>0.60275655545744244</v>
          </cell>
          <cell r="S170">
            <v>0.84969484366330772</v>
          </cell>
          <cell r="T170">
            <v>0.82911110685161393</v>
          </cell>
          <cell r="U170">
            <v>0.52906551063715368</v>
          </cell>
          <cell r="V170">
            <v>0.85850587714552673</v>
          </cell>
          <cell r="W170">
            <v>5</v>
          </cell>
        </row>
        <row r="171">
          <cell r="N171" t="str">
            <v>Santa Marta</v>
          </cell>
          <cell r="Q171">
            <v>0.92490677005470578</v>
          </cell>
          <cell r="R171">
            <v>0.60182718297987781</v>
          </cell>
          <cell r="S171">
            <v>0.24573754301746412</v>
          </cell>
          <cell r="T171">
            <v>0.81842035846672878</v>
          </cell>
          <cell r="U171">
            <v>1.0389338531148282</v>
          </cell>
          <cell r="V171">
            <v>0.83742888310260855</v>
          </cell>
          <cell r="W171">
            <v>6</v>
          </cell>
        </row>
        <row r="172">
          <cell r="N172" t="str">
            <v>Pasto</v>
          </cell>
          <cell r="O172">
            <v>0.37992026575241467</v>
          </cell>
          <cell r="P172">
            <v>0.60423090559429282</v>
          </cell>
          <cell r="Q172">
            <v>0.6554912834942227</v>
          </cell>
          <cell r="R172">
            <v>0.36364006971126889</v>
          </cell>
          <cell r="S172">
            <v>0.25718919072898083</v>
          </cell>
          <cell r="T172">
            <v>0.50995344062763504</v>
          </cell>
          <cell r="U172">
            <v>0.53835047825302296</v>
          </cell>
          <cell r="V172">
            <v>0.82685524768806917</v>
          </cell>
          <cell r="W172">
            <v>7</v>
          </cell>
        </row>
        <row r="173">
          <cell r="N173" t="str">
            <v>Armenia</v>
          </cell>
          <cell r="Q173">
            <v>2.0829765259677919</v>
          </cell>
          <cell r="R173">
            <v>1.6206451612903225</v>
          </cell>
          <cell r="S173">
            <v>0.87114596517001486</v>
          </cell>
          <cell r="T173">
            <v>0.94788967210222819</v>
          </cell>
          <cell r="U173">
            <v>0.79600306869785264</v>
          </cell>
          <cell r="V173">
            <v>0.76377970697473074</v>
          </cell>
          <cell r="W173">
            <v>8</v>
          </cell>
        </row>
        <row r="174">
          <cell r="N174" t="str">
            <v>Pereira</v>
          </cell>
          <cell r="O174">
            <v>1.7162863058294713</v>
          </cell>
          <cell r="P174">
            <v>1.1655809976509093</v>
          </cell>
          <cell r="Q174">
            <v>0.60254186374075158</v>
          </cell>
          <cell r="R174">
            <v>0.99621952550579951</v>
          </cell>
          <cell r="S174">
            <v>0.61692429369012691</v>
          </cell>
          <cell r="T174">
            <v>0.94948772804390613</v>
          </cell>
          <cell r="U174">
            <v>0.56779518170070098</v>
          </cell>
          <cell r="V174">
            <v>0.74705049357406905</v>
          </cell>
          <cell r="W174">
            <v>9</v>
          </cell>
        </row>
        <row r="175">
          <cell r="N175" t="str">
            <v>Cúcuta</v>
          </cell>
          <cell r="O175">
            <v>1.2576086554997805</v>
          </cell>
          <cell r="P175">
            <v>1.0979517306107593</v>
          </cell>
          <cell r="Q175">
            <v>1.0205789894655912</v>
          </cell>
          <cell r="R175">
            <v>0.74648848869170958</v>
          </cell>
          <cell r="S175">
            <v>1.007915453547898</v>
          </cell>
          <cell r="T175">
            <v>0.56624964901881247</v>
          </cell>
          <cell r="U175">
            <v>0.88475828952217594</v>
          </cell>
          <cell r="V175">
            <v>0.74475923244777931</v>
          </cell>
          <cell r="W175">
            <v>10</v>
          </cell>
        </row>
        <row r="176">
          <cell r="N176" t="str">
            <v>Cartagena</v>
          </cell>
          <cell r="O176">
            <v>0.90710028454221492</v>
          </cell>
          <cell r="P176">
            <v>0.91711741156782423</v>
          </cell>
          <cell r="Q176">
            <v>1.2164888214916736</v>
          </cell>
          <cell r="R176">
            <v>0.72674078306948064</v>
          </cell>
          <cell r="S176">
            <v>0.44443113087570912</v>
          </cell>
          <cell r="T176">
            <v>0.42937847250120315</v>
          </cell>
          <cell r="U176">
            <v>0.71892033931422961</v>
          </cell>
          <cell r="V176">
            <v>0.74038087085940785</v>
          </cell>
          <cell r="W176">
            <v>11</v>
          </cell>
        </row>
        <row r="177">
          <cell r="N177" t="str">
            <v>Colombia</v>
          </cell>
          <cell r="O177">
            <v>0.90334193904205373</v>
          </cell>
          <cell r="P177">
            <v>0.83997807727220331</v>
          </cell>
          <cell r="Q177">
            <v>1.1329745466111267</v>
          </cell>
          <cell r="R177">
            <v>1.021795841303601</v>
          </cell>
          <cell r="S177">
            <v>0.94210114018281677</v>
          </cell>
          <cell r="T177">
            <v>0.91290355311863158</v>
          </cell>
          <cell r="U177">
            <v>0.90170566872505853</v>
          </cell>
          <cell r="V177">
            <v>0.74000680298064703</v>
          </cell>
          <cell r="W177" t="str">
            <v/>
          </cell>
        </row>
        <row r="178">
          <cell r="N178" t="str">
            <v>Bogotá</v>
          </cell>
          <cell r="O178">
            <v>0.98927404880724767</v>
          </cell>
          <cell r="P178">
            <v>0.92524569392184985</v>
          </cell>
          <cell r="Q178">
            <v>0.92920191819716225</v>
          </cell>
          <cell r="R178">
            <v>0.76604989238537735</v>
          </cell>
          <cell r="S178">
            <v>0.48601826413012483</v>
          </cell>
          <cell r="T178">
            <v>0.94751535516048613</v>
          </cell>
          <cell r="U178">
            <v>0.21396971077706142</v>
          </cell>
          <cell r="V178">
            <v>0.67899388313630071</v>
          </cell>
          <cell r="W178">
            <v>12</v>
          </cell>
        </row>
        <row r="179">
          <cell r="N179" t="str">
            <v>Sincelejo</v>
          </cell>
          <cell r="Q179">
            <v>2.1532313581946707</v>
          </cell>
          <cell r="R179">
            <v>1.1132047482427652</v>
          </cell>
          <cell r="S179">
            <v>1.4141612307289879</v>
          </cell>
          <cell r="T179">
            <v>0.82910256162770501</v>
          </cell>
          <cell r="U179">
            <v>0.51769163660235351</v>
          </cell>
          <cell r="V179">
            <v>0.65714615524150333</v>
          </cell>
          <cell r="W179">
            <v>13</v>
          </cell>
        </row>
        <row r="180">
          <cell r="N180" t="str">
            <v>Ibagué</v>
          </cell>
          <cell r="O180">
            <v>1.9645717201590678</v>
          </cell>
          <cell r="P180">
            <v>0.93431525903295998</v>
          </cell>
          <cell r="Q180">
            <v>1.1671354687729321</v>
          </cell>
          <cell r="R180">
            <v>1.4117763803208778</v>
          </cell>
          <cell r="S180">
            <v>0.98320832446375583</v>
          </cell>
          <cell r="T180">
            <v>0.6124703864323664</v>
          </cell>
          <cell r="U180">
            <v>1.7812955389172751</v>
          </cell>
          <cell r="V180">
            <v>0.58452755110867616</v>
          </cell>
          <cell r="W180">
            <v>14</v>
          </cell>
        </row>
        <row r="181">
          <cell r="N181" t="str">
            <v>Bucaramanga</v>
          </cell>
          <cell r="O181">
            <v>1.6900276879560712</v>
          </cell>
          <cell r="P181">
            <v>0.92957491452490759</v>
          </cell>
          <cell r="Q181">
            <v>0.89881887101785873</v>
          </cell>
          <cell r="R181">
            <v>0.51114417919793975</v>
          </cell>
          <cell r="S181">
            <v>0.76717738891654319</v>
          </cell>
          <cell r="T181">
            <v>0.57158088540315144</v>
          </cell>
          <cell r="U181">
            <v>0.63672503598049768</v>
          </cell>
          <cell r="V181">
            <v>0.56871680915973044</v>
          </cell>
          <cell r="W181">
            <v>15</v>
          </cell>
        </row>
        <row r="182">
          <cell r="N182" t="str">
            <v>Riohacha</v>
          </cell>
          <cell r="Q182">
            <v>3.1768172650749369</v>
          </cell>
          <cell r="R182">
            <v>2.9378719154425528</v>
          </cell>
          <cell r="S182">
            <v>2.3433636979981749</v>
          </cell>
          <cell r="T182">
            <v>1.2302499313135893</v>
          </cell>
          <cell r="U182">
            <v>0.67928289293635657</v>
          </cell>
          <cell r="V182">
            <v>0.45307699930631262</v>
          </cell>
          <cell r="W182">
            <v>16</v>
          </cell>
        </row>
        <row r="183">
          <cell r="N183" t="str">
            <v>Montería</v>
          </cell>
          <cell r="O183">
            <v>0.83898785097504325</v>
          </cell>
          <cell r="P183">
            <v>0.83829009931890364</v>
          </cell>
          <cell r="Q183">
            <v>0.8955122183881753</v>
          </cell>
          <cell r="R183">
            <v>0.3717480561005741</v>
          </cell>
          <cell r="S183">
            <v>0.6871786976684191</v>
          </cell>
          <cell r="T183">
            <v>0.35289836236028077</v>
          </cell>
          <cell r="U183">
            <v>0.55788032623491857</v>
          </cell>
          <cell r="V183">
            <v>0.40459139152529994</v>
          </cell>
          <cell r="W183">
            <v>17</v>
          </cell>
        </row>
        <row r="184">
          <cell r="N184" t="str">
            <v>Popayán</v>
          </cell>
          <cell r="Q184">
            <v>0.62198194415284491</v>
          </cell>
          <cell r="R184">
            <v>0.9275939174544352</v>
          </cell>
          <cell r="S184">
            <v>0.25682192583556818</v>
          </cell>
          <cell r="T184">
            <v>0.39389731702279041</v>
          </cell>
          <cell r="U184">
            <v>0.45733401173161153</v>
          </cell>
          <cell r="V184">
            <v>0.38605014314218794</v>
          </cell>
          <cell r="W184">
            <v>18</v>
          </cell>
        </row>
        <row r="185">
          <cell r="N185" t="str">
            <v>Valledupar</v>
          </cell>
          <cell r="Q185">
            <v>1.191457208709124</v>
          </cell>
          <cell r="R185">
            <v>0.88053464157475181</v>
          </cell>
          <cell r="S185">
            <v>0.46966125896743338</v>
          </cell>
          <cell r="T185">
            <v>0.50797137512656387</v>
          </cell>
          <cell r="U185">
            <v>0.99706327162433339</v>
          </cell>
          <cell r="V185">
            <v>0.35413429295820725</v>
          </cell>
          <cell r="W185">
            <v>19</v>
          </cell>
        </row>
        <row r="186">
          <cell r="N186" t="str">
            <v>Florencia</v>
          </cell>
          <cell r="Q186">
            <v>1.1628124707424399</v>
          </cell>
          <cell r="R186">
            <v>1.4725409518819108</v>
          </cell>
          <cell r="S186">
            <v>0.70482634134960742</v>
          </cell>
          <cell r="T186">
            <v>0.81052870962663204</v>
          </cell>
          <cell r="U186">
            <v>0.14312550317559708</v>
          </cell>
          <cell r="V186">
            <v>0.20944688395916825</v>
          </cell>
          <cell r="W186">
            <v>20</v>
          </cell>
        </row>
        <row r="187">
          <cell r="N187" t="str">
            <v>Villavicencio</v>
          </cell>
          <cell r="O187">
            <v>0.80601347076991803</v>
          </cell>
          <cell r="P187">
            <v>0.76839483557589272</v>
          </cell>
          <cell r="Q187">
            <v>0.51209152241841782</v>
          </cell>
          <cell r="R187">
            <v>0.60216613794422613</v>
          </cell>
          <cell r="S187">
            <v>0.23715373266242479</v>
          </cell>
          <cell r="T187">
            <v>0.56150173428716443</v>
          </cell>
          <cell r="U187">
            <v>0.29040952691700439</v>
          </cell>
          <cell r="V187">
            <v>0.20136085873410325</v>
          </cell>
          <cell r="W187">
            <v>21</v>
          </cell>
        </row>
        <row r="188">
          <cell r="N188" t="str">
            <v>Tunja</v>
          </cell>
          <cell r="Q188">
            <v>0.88681219482171436</v>
          </cell>
          <cell r="R188">
            <v>0.58971689871182409</v>
          </cell>
          <cell r="S188">
            <v>0.59157378725189069</v>
          </cell>
          <cell r="T188">
            <v>0.223024277299193</v>
          </cell>
          <cell r="U188">
            <v>0.33072618019852168</v>
          </cell>
          <cell r="V188">
            <v>0.11266381519915343</v>
          </cell>
          <cell r="W188">
            <v>22</v>
          </cell>
        </row>
        <row r="189">
          <cell r="N189" t="str">
            <v>Barranquilla</v>
          </cell>
          <cell r="O189">
            <v>9.7284362437694907E-2</v>
          </cell>
          <cell r="P189">
            <v>0.21557033752155705</v>
          </cell>
          <cell r="Q189">
            <v>0.68704419814836604</v>
          </cell>
          <cell r="R189">
            <v>0.5944987478454854</v>
          </cell>
          <cell r="S189">
            <v>0.5601140886979139</v>
          </cell>
          <cell r="T189">
            <v>0.42034022802288212</v>
          </cell>
          <cell r="U189">
            <v>0.42560145364085478</v>
          </cell>
          <cell r="V189">
            <v>8.9038038356522367E-2</v>
          </cell>
          <cell r="W189">
            <v>23</v>
          </cell>
        </row>
        <row r="190">
          <cell r="N190" t="str">
            <v>San Andrés</v>
          </cell>
          <cell r="Q190">
            <v>1.0945844551352784</v>
          </cell>
          <cell r="R190">
            <v>0.60791105877842744</v>
          </cell>
          <cell r="S190">
            <v>0.31791170907725119</v>
          </cell>
          <cell r="T190">
            <v>0.44824613752403675</v>
          </cell>
          <cell r="U190">
            <v>0.28159833126914802</v>
          </cell>
          <cell r="W190">
            <v>24</v>
          </cell>
        </row>
        <row r="198">
          <cell r="N198" t="str">
            <v>Sincelejo</v>
          </cell>
          <cell r="Q198">
            <v>42.256997498195012</v>
          </cell>
          <cell r="R198">
            <v>38.871582189986533</v>
          </cell>
          <cell r="S198">
            <v>32.781074762535354</v>
          </cell>
          <cell r="T198">
            <v>28.450089763141129</v>
          </cell>
          <cell r="U198">
            <v>38.109360198784373</v>
          </cell>
          <cell r="V198">
            <v>35.716484446716464</v>
          </cell>
          <cell r="W198">
            <v>1</v>
          </cell>
        </row>
        <row r="199">
          <cell r="N199" t="str">
            <v>Pasto</v>
          </cell>
          <cell r="O199">
            <v>30.33481139292023</v>
          </cell>
          <cell r="P199">
            <v>30.283958443009556</v>
          </cell>
          <cell r="Q199">
            <v>44.746753423481699</v>
          </cell>
          <cell r="R199">
            <v>38.169977272495643</v>
          </cell>
          <cell r="S199">
            <v>31.068820490490722</v>
          </cell>
          <cell r="T199">
            <v>40.780327748652709</v>
          </cell>
          <cell r="U199">
            <v>40.25843710521567</v>
          </cell>
          <cell r="V199">
            <v>35.268745503360414</v>
          </cell>
          <cell r="W199">
            <v>2</v>
          </cell>
        </row>
        <row r="200">
          <cell r="N200" t="str">
            <v>Bucaramanga</v>
          </cell>
          <cell r="O200">
            <v>37.115273526462914</v>
          </cell>
          <cell r="P200">
            <v>32.700546934080336</v>
          </cell>
          <cell r="Q200">
            <v>28.019430472018552</v>
          </cell>
          <cell r="R200">
            <v>26.194746883113972</v>
          </cell>
          <cell r="S200">
            <v>14.621703598759389</v>
          </cell>
          <cell r="T200">
            <v>35.786176733468785</v>
          </cell>
          <cell r="U200">
            <v>34.935623003103764</v>
          </cell>
          <cell r="V200">
            <v>35.103142232374104</v>
          </cell>
          <cell r="W200">
            <v>3</v>
          </cell>
        </row>
        <row r="201">
          <cell r="N201" t="str">
            <v>Neiva</v>
          </cell>
          <cell r="Q201">
            <v>32.037323828571878</v>
          </cell>
          <cell r="R201">
            <v>41.361204519432071</v>
          </cell>
          <cell r="S201">
            <v>33.759373937322138</v>
          </cell>
          <cell r="T201">
            <v>33.921143930536125</v>
          </cell>
          <cell r="U201">
            <v>35.803960338701209</v>
          </cell>
          <cell r="V201">
            <v>35.074411055918944</v>
          </cell>
          <cell r="W201">
            <v>4</v>
          </cell>
        </row>
        <row r="202">
          <cell r="N202" t="str">
            <v>Bogotá</v>
          </cell>
          <cell r="O202">
            <v>31.463742098990782</v>
          </cell>
          <cell r="P202">
            <v>35.016546428397604</v>
          </cell>
          <cell r="Q202">
            <v>28.473602534615782</v>
          </cell>
          <cell r="R202">
            <v>33.892428130302925</v>
          </cell>
          <cell r="S202">
            <v>26.392478166649173</v>
          </cell>
          <cell r="T202">
            <v>29.760704789072268</v>
          </cell>
          <cell r="U202">
            <v>32.111922568898962</v>
          </cell>
          <cell r="V202">
            <v>34.781528817236513</v>
          </cell>
          <cell r="W202">
            <v>5</v>
          </cell>
        </row>
        <row r="203">
          <cell r="N203" t="str">
            <v>Ibagué</v>
          </cell>
          <cell r="O203">
            <v>38.832985355545141</v>
          </cell>
          <cell r="P203">
            <v>33.843005138394176</v>
          </cell>
          <cell r="Q203">
            <v>36.083579179531235</v>
          </cell>
          <cell r="R203">
            <v>37.202731189991233</v>
          </cell>
          <cell r="S203">
            <v>27.65104368840861</v>
          </cell>
          <cell r="T203">
            <v>32.240716409389172</v>
          </cell>
          <cell r="U203">
            <v>30.936007441878704</v>
          </cell>
          <cell r="V203">
            <v>33.911478907759296</v>
          </cell>
          <cell r="W203">
            <v>6</v>
          </cell>
        </row>
        <row r="204">
          <cell r="N204" t="str">
            <v>Colombia</v>
          </cell>
          <cell r="O204">
            <v>30.612529211929125</v>
          </cell>
          <cell r="P204">
            <v>30.452973035936644</v>
          </cell>
          <cell r="Q204">
            <v>34.305514878083585</v>
          </cell>
          <cell r="R204">
            <v>34.222843973879144</v>
          </cell>
          <cell r="S204">
            <v>27.495576344972893</v>
          </cell>
          <cell r="T204">
            <v>30.935982210008333</v>
          </cell>
          <cell r="U204">
            <v>31.177578575460846</v>
          </cell>
          <cell r="V204">
            <v>31.36034765712931</v>
          </cell>
          <cell r="W204" t="str">
            <v/>
          </cell>
        </row>
        <row r="205">
          <cell r="N205" t="str">
            <v>Cúcuta</v>
          </cell>
          <cell r="O205">
            <v>35.899617053239041</v>
          </cell>
          <cell r="P205">
            <v>30.994362505035301</v>
          </cell>
          <cell r="Q205">
            <v>38.386212056390185</v>
          </cell>
          <cell r="R205">
            <v>34.405545968603896</v>
          </cell>
          <cell r="S205">
            <v>28.191458956681934</v>
          </cell>
          <cell r="T205">
            <v>30.206129186769704</v>
          </cell>
          <cell r="U205">
            <v>28.922588450680792</v>
          </cell>
          <cell r="V205">
            <v>28.446297343836051</v>
          </cell>
          <cell r="W205">
            <v>7</v>
          </cell>
        </row>
        <row r="206">
          <cell r="N206" t="str">
            <v>Medellín</v>
          </cell>
          <cell r="O206">
            <v>26.789055058668904</v>
          </cell>
          <cell r="P206">
            <v>15.843848733306196</v>
          </cell>
          <cell r="Q206">
            <v>21.460206995165986</v>
          </cell>
          <cell r="R206">
            <v>25.634296996145743</v>
          </cell>
          <cell r="S206">
            <v>24.607500874827604</v>
          </cell>
          <cell r="T206">
            <v>26.646758104089407</v>
          </cell>
          <cell r="U206">
            <v>26.369420860778831</v>
          </cell>
          <cell r="V206">
            <v>28.100641399894776</v>
          </cell>
          <cell r="W206">
            <v>8</v>
          </cell>
        </row>
        <row r="207">
          <cell r="N207" t="str">
            <v>Manizales</v>
          </cell>
          <cell r="O207">
            <v>24.897446810032509</v>
          </cell>
          <cell r="P207">
            <v>27.680194268990952</v>
          </cell>
          <cell r="Q207">
            <v>21.723881700266887</v>
          </cell>
          <cell r="R207">
            <v>24.655996356247936</v>
          </cell>
          <cell r="S207">
            <v>20.64075571118142</v>
          </cell>
          <cell r="T207">
            <v>25.744952834347178</v>
          </cell>
          <cell r="U207">
            <v>17.739912611932247</v>
          </cell>
          <cell r="V207">
            <v>27.998550284885869</v>
          </cell>
          <cell r="W207">
            <v>9</v>
          </cell>
        </row>
        <row r="208">
          <cell r="N208" t="str">
            <v>Cali</v>
          </cell>
          <cell r="O208">
            <v>32.363383638400087</v>
          </cell>
          <cell r="P208">
            <v>37.336975107721528</v>
          </cell>
          <cell r="Q208">
            <v>37.63744386286762</v>
          </cell>
          <cell r="R208">
            <v>40.766727092711221</v>
          </cell>
          <cell r="S208">
            <v>32.868648311969331</v>
          </cell>
          <cell r="T208">
            <v>37.091578635125849</v>
          </cell>
          <cell r="U208">
            <v>31.016671924328932</v>
          </cell>
          <cell r="V208">
            <v>27.247000833960644</v>
          </cell>
          <cell r="W208">
            <v>10</v>
          </cell>
        </row>
        <row r="209">
          <cell r="N209" t="str">
            <v>Popayán</v>
          </cell>
          <cell r="Q209">
            <v>45.265260865001054</v>
          </cell>
          <cell r="R209">
            <v>42.043394467605687</v>
          </cell>
          <cell r="S209">
            <v>32.969776334711618</v>
          </cell>
          <cell r="T209">
            <v>33.182334580340147</v>
          </cell>
          <cell r="U209">
            <v>30.296331385862413</v>
          </cell>
          <cell r="V209">
            <v>27.244151412625428</v>
          </cell>
          <cell r="W209">
            <v>11</v>
          </cell>
        </row>
        <row r="210">
          <cell r="N210" t="str">
            <v>Riohacha</v>
          </cell>
          <cell r="Q210">
            <v>32.924531719865222</v>
          </cell>
          <cell r="R210">
            <v>42.626711331197207</v>
          </cell>
          <cell r="S210">
            <v>33.89593772779871</v>
          </cell>
          <cell r="T210">
            <v>34.340588653441081</v>
          </cell>
          <cell r="U210">
            <v>38.489157207220089</v>
          </cell>
          <cell r="V210">
            <v>26.210682786641559</v>
          </cell>
          <cell r="W210">
            <v>12</v>
          </cell>
        </row>
        <row r="211">
          <cell r="N211" t="str">
            <v>Santa Marta</v>
          </cell>
          <cell r="Q211">
            <v>32.609329565803094</v>
          </cell>
          <cell r="R211">
            <v>31.500208294984454</v>
          </cell>
          <cell r="S211">
            <v>29.295986941621262</v>
          </cell>
          <cell r="T211">
            <v>30.263504977161983</v>
          </cell>
          <cell r="U211">
            <v>28.047439212503576</v>
          </cell>
          <cell r="V211">
            <v>25.849057540749964</v>
          </cell>
          <cell r="W211">
            <v>13</v>
          </cell>
        </row>
        <row r="212">
          <cell r="N212" t="str">
            <v>Pereira</v>
          </cell>
          <cell r="O212">
            <v>30.404944415459322</v>
          </cell>
          <cell r="P212">
            <v>34.489681930391534</v>
          </cell>
          <cell r="Q212">
            <v>20.798104576884917</v>
          </cell>
          <cell r="R212">
            <v>24.551130669471426</v>
          </cell>
          <cell r="S212">
            <v>21.795690772693881</v>
          </cell>
          <cell r="T212">
            <v>25.653339784205365</v>
          </cell>
          <cell r="U212">
            <v>25.758568952206151</v>
          </cell>
          <cell r="V212">
            <v>23.678176534031493</v>
          </cell>
          <cell r="W212">
            <v>14</v>
          </cell>
        </row>
        <row r="213">
          <cell r="N213" t="str">
            <v>Armenia</v>
          </cell>
          <cell r="Q213">
            <v>33.026868243365989</v>
          </cell>
          <cell r="R213">
            <v>35.997419354838719</v>
          </cell>
          <cell r="S213">
            <v>26.429781196246964</v>
          </cell>
          <cell r="T213">
            <v>30.061892350542774</v>
          </cell>
          <cell r="U213">
            <v>21.950005003311716</v>
          </cell>
          <cell r="V213">
            <v>23.419235764577209</v>
          </cell>
          <cell r="W213">
            <v>15</v>
          </cell>
        </row>
        <row r="214">
          <cell r="N214" t="str">
            <v>Villavicencio</v>
          </cell>
          <cell r="O214">
            <v>31.234138354482194</v>
          </cell>
          <cell r="P214">
            <v>26.550537820078496</v>
          </cell>
          <cell r="Q214">
            <v>31.439092488379167</v>
          </cell>
          <cell r="R214">
            <v>33.339468679060062</v>
          </cell>
          <cell r="S214">
            <v>22.012690453637944</v>
          </cell>
          <cell r="T214">
            <v>28.902307749499755</v>
          </cell>
          <cell r="U214">
            <v>23.588583410781027</v>
          </cell>
          <cell r="V214">
            <v>21.327825819815484</v>
          </cell>
          <cell r="W214">
            <v>16</v>
          </cell>
        </row>
        <row r="215">
          <cell r="N215" t="str">
            <v>Montería</v>
          </cell>
          <cell r="O215">
            <v>37.593545180270269</v>
          </cell>
          <cell r="P215">
            <v>37.914670191478031</v>
          </cell>
          <cell r="Q215">
            <v>37.365977349381168</v>
          </cell>
          <cell r="R215">
            <v>31.405784463338421</v>
          </cell>
          <cell r="S215">
            <v>28.984460981856241</v>
          </cell>
          <cell r="T215">
            <v>26.709435924096709</v>
          </cell>
          <cell r="U215">
            <v>26.795901509011017</v>
          </cell>
          <cell r="V215">
            <v>20.85231357082175</v>
          </cell>
          <cell r="W215">
            <v>17</v>
          </cell>
        </row>
        <row r="216">
          <cell r="N216" t="str">
            <v>Valledupar</v>
          </cell>
          <cell r="Q216">
            <v>38.599511652142169</v>
          </cell>
          <cell r="R216">
            <v>38.676183507114544</v>
          </cell>
          <cell r="S216">
            <v>16.442813642049796</v>
          </cell>
          <cell r="T216">
            <v>18.653790049939079</v>
          </cell>
          <cell r="U216">
            <v>30.5886862644061</v>
          </cell>
          <cell r="V216">
            <v>17.706305716856143</v>
          </cell>
          <cell r="W216">
            <v>18</v>
          </cell>
        </row>
        <row r="217">
          <cell r="N217" t="str">
            <v>Tunja</v>
          </cell>
          <cell r="Q217">
            <v>35.023183291617087</v>
          </cell>
          <cell r="R217">
            <v>24.063144785025187</v>
          </cell>
          <cell r="S217">
            <v>19.353725298299114</v>
          </cell>
          <cell r="T217">
            <v>15.294187748987026</v>
          </cell>
          <cell r="U217">
            <v>25.956850971347091</v>
          </cell>
          <cell r="V217">
            <v>17.621827809453301</v>
          </cell>
          <cell r="W217">
            <v>19</v>
          </cell>
        </row>
        <row r="218">
          <cell r="N218" t="str">
            <v>Barranquilla</v>
          </cell>
          <cell r="O218">
            <v>32.529280130198494</v>
          </cell>
          <cell r="P218">
            <v>25.891464001220104</v>
          </cell>
          <cell r="Q218">
            <v>27.252799005327489</v>
          </cell>
          <cell r="R218">
            <v>18.139855164266685</v>
          </cell>
          <cell r="S218">
            <v>14.61642793498061</v>
          </cell>
          <cell r="T218">
            <v>15.113069676423407</v>
          </cell>
          <cell r="U218">
            <v>17.087688801639583</v>
          </cell>
          <cell r="V218">
            <v>16.349771094010539</v>
          </cell>
          <cell r="W218">
            <v>20</v>
          </cell>
        </row>
        <row r="219">
          <cell r="N219" t="str">
            <v>Florencia</v>
          </cell>
          <cell r="Q219">
            <v>40.38385918921449</v>
          </cell>
          <cell r="R219">
            <v>35.809599799929735</v>
          </cell>
          <cell r="S219">
            <v>14.241421440719067</v>
          </cell>
          <cell r="T219">
            <v>14.583102517303914</v>
          </cell>
          <cell r="U219">
            <v>17.215314428839783</v>
          </cell>
          <cell r="V219">
            <v>16.205693429900098</v>
          </cell>
          <cell r="W219">
            <v>21</v>
          </cell>
        </row>
        <row r="220">
          <cell r="N220" t="str">
            <v>Quibdó</v>
          </cell>
          <cell r="Q220">
            <v>32.008979508538879</v>
          </cell>
          <cell r="R220">
            <v>22.838541919334023</v>
          </cell>
          <cell r="S220">
            <v>23.791751066672415</v>
          </cell>
          <cell r="T220">
            <v>18.007347563002856</v>
          </cell>
          <cell r="U220">
            <v>19.370801365588637</v>
          </cell>
          <cell r="V220">
            <v>15.793261561519229</v>
          </cell>
          <cell r="W220">
            <v>22</v>
          </cell>
        </row>
        <row r="221">
          <cell r="N221" t="str">
            <v>Cartagena</v>
          </cell>
          <cell r="O221">
            <v>22.35471368183574</v>
          </cell>
          <cell r="P221">
            <v>30.147622862031426</v>
          </cell>
          <cell r="Q221">
            <v>26.363842939755237</v>
          </cell>
          <cell r="R221">
            <v>24.035774272457129</v>
          </cell>
          <cell r="S221">
            <v>21.183642828419266</v>
          </cell>
          <cell r="T221">
            <v>23.704974656302838</v>
          </cell>
          <cell r="U221">
            <v>23.775746713651401</v>
          </cell>
          <cell r="V221">
            <v>15.130729160642057</v>
          </cell>
          <cell r="W221">
            <v>23</v>
          </cell>
        </row>
        <row r="222">
          <cell r="N222" t="str">
            <v>San Andrés</v>
          </cell>
          <cell r="Q222">
            <v>17.066101719851112</v>
          </cell>
          <cell r="R222">
            <v>8.5463532182318556</v>
          </cell>
          <cell r="S222">
            <v>6.3488443842305049</v>
          </cell>
          <cell r="T222">
            <v>8.1970691598700345</v>
          </cell>
          <cell r="U222">
            <v>3.3074766964343914</v>
          </cell>
          <cell r="W222">
            <v>24</v>
          </cell>
        </row>
        <row r="230">
          <cell r="N230" t="str">
            <v>Bogotá</v>
          </cell>
          <cell r="O230">
            <v>15.213970159823321</v>
          </cell>
          <cell r="P230">
            <v>15.407586617233623</v>
          </cell>
          <cell r="Q230">
            <v>9.1158400512438487</v>
          </cell>
          <cell r="R230">
            <v>8.7982497869959282</v>
          </cell>
          <cell r="S230">
            <v>7.2488156516131763</v>
          </cell>
          <cell r="T230">
            <v>9.4046665771994142</v>
          </cell>
          <cell r="U230">
            <v>10.547781428111332</v>
          </cell>
          <cell r="V230">
            <v>11.959171239395701</v>
          </cell>
          <cell r="W230">
            <v>1</v>
          </cell>
        </row>
        <row r="231">
          <cell r="N231" t="str">
            <v>Neiva</v>
          </cell>
          <cell r="Q231">
            <v>10.213727428137105</v>
          </cell>
          <cell r="R231">
            <v>12.170307521019698</v>
          </cell>
          <cell r="S231">
            <v>10.048681832011882</v>
          </cell>
          <cell r="T231">
            <v>9.1031841870430359</v>
          </cell>
          <cell r="U231">
            <v>12.806777333327817</v>
          </cell>
          <cell r="V231">
            <v>11.648846702404958</v>
          </cell>
          <cell r="W231">
            <v>2</v>
          </cell>
        </row>
        <row r="232">
          <cell r="N232" t="str">
            <v>Bucaramanga</v>
          </cell>
          <cell r="O232">
            <v>14.666250572682547</v>
          </cell>
          <cell r="P232">
            <v>9.0578301575297946</v>
          </cell>
          <cell r="Q232">
            <v>5.210049814515572</v>
          </cell>
          <cell r="R232">
            <v>4.7201713141213926</v>
          </cell>
          <cell r="S232">
            <v>3.5445373140859791</v>
          </cell>
          <cell r="T232">
            <v>9.132937569174878</v>
          </cell>
          <cell r="U232">
            <v>10.759010241107839</v>
          </cell>
          <cell r="V232">
            <v>11.273808231439165</v>
          </cell>
          <cell r="W232">
            <v>3</v>
          </cell>
        </row>
        <row r="233">
          <cell r="N233" t="str">
            <v>Pasto</v>
          </cell>
          <cell r="O233">
            <v>5.5259967313646232</v>
          </cell>
          <cell r="P233">
            <v>8.2011667758952278</v>
          </cell>
          <cell r="Q233">
            <v>13.455889895887632</v>
          </cell>
          <cell r="R233">
            <v>9.8696480803921762</v>
          </cell>
          <cell r="S233">
            <v>8.6528698773264541</v>
          </cell>
          <cell r="T233">
            <v>14.511493199398762</v>
          </cell>
          <cell r="U233">
            <v>15.720267099801481</v>
          </cell>
          <cell r="V233">
            <v>10.682260866513415</v>
          </cell>
          <cell r="W233">
            <v>4</v>
          </cell>
        </row>
        <row r="234">
          <cell r="N234" t="str">
            <v>Ibagué</v>
          </cell>
          <cell r="O234">
            <v>19.513338703278475</v>
          </cell>
          <cell r="P234">
            <v>13.138578998223782</v>
          </cell>
          <cell r="Q234">
            <v>12.033021262386002</v>
          </cell>
          <cell r="R234">
            <v>12.305112648228885</v>
          </cell>
          <cell r="S234">
            <v>10.417976233706066</v>
          </cell>
          <cell r="T234">
            <v>11.942662780635944</v>
          </cell>
          <cell r="U234">
            <v>10.564599845818783</v>
          </cell>
          <cell r="V234">
            <v>10.029699258960239</v>
          </cell>
          <cell r="W234">
            <v>5</v>
          </cell>
        </row>
        <row r="235">
          <cell r="N235" t="str">
            <v>Colombia</v>
          </cell>
          <cell r="O235">
            <v>11.523824585655362</v>
          </cell>
          <cell r="P235">
            <v>10.441645408217539</v>
          </cell>
          <cell r="Q235">
            <v>10.63621931120915</v>
          </cell>
          <cell r="R235">
            <v>9.8200200574492147</v>
          </cell>
          <cell r="S235">
            <v>7.8851116130645647</v>
          </cell>
          <cell r="T235">
            <v>9.8702681433826207</v>
          </cell>
          <cell r="U235">
            <v>9.7520076042103359</v>
          </cell>
          <cell r="V235">
            <v>9.9129523486345494</v>
          </cell>
          <cell r="W235" t="str">
            <v/>
          </cell>
        </row>
        <row r="236">
          <cell r="N236" t="str">
            <v>Medellín</v>
          </cell>
          <cell r="O236">
            <v>9.6312777653093757</v>
          </cell>
          <cell r="P236">
            <v>4.744308820601197</v>
          </cell>
          <cell r="Q236">
            <v>5.6232837250027989</v>
          </cell>
          <cell r="R236">
            <v>7.3983500191173697</v>
          </cell>
          <cell r="S236">
            <v>8.3621374611473627</v>
          </cell>
          <cell r="T236">
            <v>10.440493206114757</v>
          </cell>
          <cell r="U236">
            <v>9.0867828545492237</v>
          </cell>
          <cell r="V236">
            <v>9.8795110316826715</v>
          </cell>
          <cell r="W236">
            <v>6</v>
          </cell>
        </row>
        <row r="237">
          <cell r="N237" t="str">
            <v>Manizales</v>
          </cell>
          <cell r="O237">
            <v>10.335251474369748</v>
          </cell>
          <cell r="P237">
            <v>9.4815003441410219</v>
          </cell>
          <cell r="Q237">
            <v>5.7766824098785419</v>
          </cell>
          <cell r="R237">
            <v>9.2102594394172836</v>
          </cell>
          <cell r="S237">
            <v>5.9545657550544009</v>
          </cell>
          <cell r="T237">
            <v>8.717846994757867</v>
          </cell>
          <cell r="U237">
            <v>6.1845938073147062</v>
          </cell>
          <cell r="V237">
            <v>8.1892046795455293</v>
          </cell>
          <cell r="W237">
            <v>7</v>
          </cell>
        </row>
        <row r="238">
          <cell r="N238" t="str">
            <v>Cúcuta</v>
          </cell>
          <cell r="O238">
            <v>11.599531269881012</v>
          </cell>
          <cell r="P238">
            <v>7.0263185338014553</v>
          </cell>
          <cell r="Q238">
            <v>10.373922946079617</v>
          </cell>
          <cell r="R238">
            <v>7.8623618931608883</v>
          </cell>
          <cell r="S238">
            <v>5.9140535612044385</v>
          </cell>
          <cell r="T238">
            <v>9.9719949128373759</v>
          </cell>
          <cell r="U238">
            <v>8.5328192742878741</v>
          </cell>
          <cell r="V238">
            <v>7.5479346346269027</v>
          </cell>
          <cell r="W238">
            <v>8</v>
          </cell>
        </row>
        <row r="239">
          <cell r="N239" t="str">
            <v>Armenia</v>
          </cell>
          <cell r="Q239">
            <v>12.441288969851726</v>
          </cell>
          <cell r="R239">
            <v>12.013935483870968</v>
          </cell>
          <cell r="S239">
            <v>9.0147886077253769</v>
          </cell>
          <cell r="T239">
            <v>11.142859272547478</v>
          </cell>
          <cell r="U239">
            <v>6.82332591572517</v>
          </cell>
          <cell r="V239">
            <v>7.3618611433909811</v>
          </cell>
          <cell r="W239">
            <v>9</v>
          </cell>
        </row>
        <row r="240">
          <cell r="N240" t="str">
            <v>Cali</v>
          </cell>
          <cell r="O240">
            <v>11.442292348052</v>
          </cell>
          <cell r="P240">
            <v>15.864064811967845</v>
          </cell>
          <cell r="Q240">
            <v>11.729929345799912</v>
          </cell>
          <cell r="R240">
            <v>14.077906748882651</v>
          </cell>
          <cell r="S240">
            <v>12.449109992394094</v>
          </cell>
          <cell r="T240">
            <v>15.887285778040258</v>
          </cell>
          <cell r="U240">
            <v>11.213271230208449</v>
          </cell>
          <cell r="V240">
            <v>7.0900004549866944</v>
          </cell>
          <cell r="W240">
            <v>10</v>
          </cell>
        </row>
        <row r="241">
          <cell r="N241" t="str">
            <v>Pereira</v>
          </cell>
          <cell r="O241">
            <v>11.139689651997571</v>
          </cell>
          <cell r="P241">
            <v>12.200215141749913</v>
          </cell>
          <cell r="Q241">
            <v>4.8309960378231729</v>
          </cell>
          <cell r="R241">
            <v>6.5039541183357956</v>
          </cell>
          <cell r="S241">
            <v>4.2689803960108765</v>
          </cell>
          <cell r="T241">
            <v>6.9883247135715605</v>
          </cell>
          <cell r="U241">
            <v>6.9033364339923793</v>
          </cell>
          <cell r="V241">
            <v>6.1187335852660514</v>
          </cell>
          <cell r="W241">
            <v>11</v>
          </cell>
        </row>
        <row r="242">
          <cell r="N242" t="str">
            <v>Sincelejo</v>
          </cell>
          <cell r="Q242">
            <v>12.34111859227295</v>
          </cell>
          <cell r="R242">
            <v>10.763399014622847</v>
          </cell>
          <cell r="S242">
            <v>4.9147416090375522</v>
          </cell>
          <cell r="T242">
            <v>4.5274083225553223</v>
          </cell>
          <cell r="U242">
            <v>6.3824641315708392</v>
          </cell>
          <cell r="V242">
            <v>5.8945268052967466</v>
          </cell>
          <cell r="W242">
            <v>12</v>
          </cell>
        </row>
        <row r="243">
          <cell r="N243" t="str">
            <v>Popayán</v>
          </cell>
          <cell r="Q243">
            <v>12.285127545664496</v>
          </cell>
          <cell r="R243">
            <v>12.099324606401655</v>
          </cell>
          <cell r="S243">
            <v>6.7024842064979833</v>
          </cell>
          <cell r="T243">
            <v>9.2920176264028811</v>
          </cell>
          <cell r="U243">
            <v>5.9833558491382579</v>
          </cell>
          <cell r="V243">
            <v>5.5987391920418732</v>
          </cell>
          <cell r="W243">
            <v>13</v>
          </cell>
        </row>
        <row r="244">
          <cell r="N244" t="str">
            <v>Tunja</v>
          </cell>
          <cell r="Q244">
            <v>9.9406056378482628</v>
          </cell>
          <cell r="R244">
            <v>7.4832239715969289</v>
          </cell>
          <cell r="S244">
            <v>4.0859660697043436</v>
          </cell>
          <cell r="T244">
            <v>3.627549456910347</v>
          </cell>
          <cell r="U244">
            <v>7.5199402115788532</v>
          </cell>
          <cell r="V244">
            <v>5.0368772809392937</v>
          </cell>
          <cell r="W244">
            <v>14</v>
          </cell>
        </row>
        <row r="245">
          <cell r="N245" t="str">
            <v>Barranquilla</v>
          </cell>
          <cell r="O245">
            <v>7.1539225793803469</v>
          </cell>
          <cell r="P245">
            <v>2.3486901535682025</v>
          </cell>
          <cell r="Q245">
            <v>4.9492195678177264</v>
          </cell>
          <cell r="R245">
            <v>2.6989224038187789</v>
          </cell>
          <cell r="S245">
            <v>3.0501045735516157</v>
          </cell>
          <cell r="T245">
            <v>1.5318799123536779</v>
          </cell>
          <cell r="U245">
            <v>3.5164087077896542</v>
          </cell>
          <cell r="V245">
            <v>4.0835715544436555</v>
          </cell>
          <cell r="W245">
            <v>15</v>
          </cell>
        </row>
        <row r="246">
          <cell r="N246" t="str">
            <v>Montería</v>
          </cell>
          <cell r="O246">
            <v>11.651966847380043</v>
          </cell>
          <cell r="P246">
            <v>11.652989664225</v>
          </cell>
          <cell r="Q246">
            <v>8.9307876127299011</v>
          </cell>
          <cell r="R246">
            <v>6.1532592108131698</v>
          </cell>
          <cell r="S246">
            <v>4.1678022556437915</v>
          </cell>
          <cell r="T246">
            <v>4.6953990122173126</v>
          </cell>
          <cell r="U246">
            <v>3.333126495534243</v>
          </cell>
          <cell r="V246">
            <v>3.6893737578755967</v>
          </cell>
          <cell r="W246">
            <v>16</v>
          </cell>
        </row>
        <row r="247">
          <cell r="N247" t="str">
            <v>Quibdó</v>
          </cell>
          <cell r="Q247">
            <v>6.3876958469772998</v>
          </cell>
          <cell r="R247">
            <v>2.0433310370923765</v>
          </cell>
          <cell r="S247">
            <v>3.5866051803646068</v>
          </cell>
          <cell r="T247">
            <v>1.6631757430680227</v>
          </cell>
          <cell r="U247">
            <v>1.865570280092508</v>
          </cell>
          <cell r="V247">
            <v>3.3907359455107997</v>
          </cell>
          <cell r="W247">
            <v>17</v>
          </cell>
        </row>
        <row r="248">
          <cell r="N248" t="str">
            <v>Riohacha</v>
          </cell>
          <cell r="Q248">
            <v>9.6548434235474581</v>
          </cell>
          <cell r="R248">
            <v>13.089342932046108</v>
          </cell>
          <cell r="S248">
            <v>9.3449082688062965</v>
          </cell>
          <cell r="T248">
            <v>7.8651391390430998</v>
          </cell>
          <cell r="U248">
            <v>5.6344126429128698</v>
          </cell>
          <cell r="V248">
            <v>3.2099890991973044</v>
          </cell>
          <cell r="W248">
            <v>18</v>
          </cell>
        </row>
        <row r="249">
          <cell r="N249" t="str">
            <v>Villavicencio</v>
          </cell>
          <cell r="O249">
            <v>8.8490306255349243</v>
          </cell>
          <cell r="P249">
            <v>7.3187074300064383</v>
          </cell>
          <cell r="Q249">
            <v>7.1743852160746453</v>
          </cell>
          <cell r="R249">
            <v>6.0940223687487141</v>
          </cell>
          <cell r="S249">
            <v>1.8921241016503929</v>
          </cell>
          <cell r="T249">
            <v>7.0144076754733327</v>
          </cell>
          <cell r="U249">
            <v>4.789437629219095</v>
          </cell>
          <cell r="V249">
            <v>3.1661105416363764</v>
          </cell>
          <cell r="W249">
            <v>19</v>
          </cell>
        </row>
        <row r="250">
          <cell r="N250" t="str">
            <v>Valledupar</v>
          </cell>
          <cell r="Q250">
            <v>7.5967757884941607</v>
          </cell>
          <cell r="R250">
            <v>4.2373602436907571</v>
          </cell>
          <cell r="S250">
            <v>1.00985772532558</v>
          </cell>
          <cell r="T250">
            <v>0.8584887851589984</v>
          </cell>
          <cell r="U250">
            <v>6.1428314083309257</v>
          </cell>
          <cell r="V250">
            <v>2.9432812627790956</v>
          </cell>
          <cell r="W250">
            <v>20</v>
          </cell>
        </row>
        <row r="251">
          <cell r="N251" t="str">
            <v>Cartagena</v>
          </cell>
          <cell r="O251">
            <v>5.3020870332278172</v>
          </cell>
          <cell r="P251">
            <v>4.6789062102333157</v>
          </cell>
          <cell r="Q251">
            <v>5.4272689751758749</v>
          </cell>
          <cell r="R251">
            <v>4.7727645198576871</v>
          </cell>
          <cell r="S251">
            <v>3.4309066631083129</v>
          </cell>
          <cell r="T251">
            <v>3.0688897585890813</v>
          </cell>
          <cell r="U251">
            <v>1.4340506815257015</v>
          </cell>
          <cell r="V251">
            <v>2.6367923255177304</v>
          </cell>
          <cell r="W251">
            <v>21</v>
          </cell>
        </row>
        <row r="252">
          <cell r="N252" t="str">
            <v>Santa Marta</v>
          </cell>
          <cell r="Q252">
            <v>7.3608532798869737</v>
          </cell>
          <cell r="R252">
            <v>6.0382293957507835</v>
          </cell>
          <cell r="S252">
            <v>3.7889300237343888</v>
          </cell>
          <cell r="T252">
            <v>4.9244054478057455</v>
          </cell>
          <cell r="U252">
            <v>3.1555792721114457</v>
          </cell>
          <cell r="V252">
            <v>2.3735704200055956</v>
          </cell>
          <cell r="W252">
            <v>22</v>
          </cell>
        </row>
        <row r="253">
          <cell r="N253" t="str">
            <v>Florencia</v>
          </cell>
          <cell r="Q253">
            <v>12.749742533470648</v>
          </cell>
          <cell r="R253">
            <v>9.2383634728863111</v>
          </cell>
          <cell r="S253">
            <v>2.5497768254572466</v>
          </cell>
          <cell r="T253">
            <v>1.2414500883417983</v>
          </cell>
          <cell r="U253">
            <v>2.0412156722425974</v>
          </cell>
          <cell r="V253">
            <v>2.011519578617754</v>
          </cell>
          <cell r="W253">
            <v>23</v>
          </cell>
        </row>
        <row r="254">
          <cell r="N254" t="str">
            <v>San Andrés</v>
          </cell>
          <cell r="Q254">
            <v>4.33420135057598</v>
          </cell>
          <cell r="R254">
            <v>2.4877801662171231</v>
          </cell>
          <cell r="S254">
            <v>1.3346926182779111</v>
          </cell>
          <cell r="T254">
            <v>1.6431271135866319</v>
          </cell>
          <cell r="U254">
            <v>0.70008474023857648</v>
          </cell>
          <cell r="W254">
            <v>24</v>
          </cell>
        </row>
        <row r="262">
          <cell r="N262" t="str">
            <v>Neiva</v>
          </cell>
          <cell r="Q262">
            <v>24.936768951804325</v>
          </cell>
          <cell r="R262">
            <v>29.127662889934264</v>
          </cell>
          <cell r="S262">
            <v>21.358035186941812</v>
          </cell>
          <cell r="T262">
            <v>24.211407359133105</v>
          </cell>
          <cell r="U262">
            <v>25.825346333149945</v>
          </cell>
          <cell r="V262">
            <v>24.143805636157968</v>
          </cell>
          <cell r="W262">
            <v>1</v>
          </cell>
        </row>
        <row r="263">
          <cell r="N263" t="str">
            <v>Bogotá</v>
          </cell>
          <cell r="O263">
            <v>3.7728448642692927</v>
          </cell>
          <cell r="P263">
            <v>3.7777323687774707</v>
          </cell>
          <cell r="Q263">
            <v>20.703756268994965</v>
          </cell>
          <cell r="R263">
            <v>25.023286018649632</v>
          </cell>
          <cell r="S263">
            <v>18.604849471445053</v>
          </cell>
          <cell r="T263">
            <v>19.211507225461091</v>
          </cell>
          <cell r="U263">
            <v>19.917362597565351</v>
          </cell>
          <cell r="V263">
            <v>21.878451482327719</v>
          </cell>
          <cell r="W263">
            <v>2</v>
          </cell>
        </row>
        <row r="264">
          <cell r="N264" t="str">
            <v>Ibagué</v>
          </cell>
          <cell r="O264">
            <v>2.9966164002399109</v>
          </cell>
          <cell r="P264">
            <v>2.809061295158005</v>
          </cell>
          <cell r="Q264">
            <v>21.21539358506368</v>
          </cell>
          <cell r="R264">
            <v>26.292092805500033</v>
          </cell>
          <cell r="S264">
            <v>13.565570178184597</v>
          </cell>
          <cell r="T264">
            <v>15.772195679573233</v>
          </cell>
          <cell r="U264">
            <v>14.118244000965777</v>
          </cell>
          <cell r="V264">
            <v>19.965398921599721</v>
          </cell>
          <cell r="W264">
            <v>3</v>
          </cell>
        </row>
        <row r="265">
          <cell r="N265" t="str">
            <v>Bucaramanga</v>
          </cell>
          <cell r="O265">
            <v>5.5282954975532341</v>
          </cell>
          <cell r="P265">
            <v>2.8260036000724273</v>
          </cell>
          <cell r="Q265">
            <v>15.116354157882462</v>
          </cell>
          <cell r="R265">
            <v>13.846193551541958</v>
          </cell>
          <cell r="S265">
            <v>9.1322827151241981</v>
          </cell>
          <cell r="T265">
            <v>23.525637291504488</v>
          </cell>
          <cell r="U265">
            <v>22.620338578908669</v>
          </cell>
          <cell r="V265">
            <v>19.461657586841753</v>
          </cell>
          <cell r="W265">
            <v>4</v>
          </cell>
        </row>
        <row r="266">
          <cell r="N266" t="str">
            <v>Manizales</v>
          </cell>
          <cell r="O266">
            <v>2.8224926773267147</v>
          </cell>
          <cell r="P266">
            <v>3.1009597198156951</v>
          </cell>
          <cell r="Q266">
            <v>11.654321083713947</v>
          </cell>
          <cell r="R266">
            <v>15.917752260442875</v>
          </cell>
          <cell r="S266">
            <v>12.087400685304241</v>
          </cell>
          <cell r="T266">
            <v>17.837331054733855</v>
          </cell>
          <cell r="U266">
            <v>11.735522979825227</v>
          </cell>
          <cell r="V266">
            <v>18.670813526179156</v>
          </cell>
          <cell r="W266">
            <v>5</v>
          </cell>
        </row>
        <row r="267">
          <cell r="N267" t="str">
            <v>Popayán</v>
          </cell>
          <cell r="Q267">
            <v>25.581631849674576</v>
          </cell>
          <cell r="R267">
            <v>18.832100925878269</v>
          </cell>
          <cell r="S267">
            <v>10.650485988405642</v>
          </cell>
          <cell r="T267">
            <v>21.313775217461153</v>
          </cell>
          <cell r="U267">
            <v>19.429385172319012</v>
          </cell>
          <cell r="V267">
            <v>18.201613602845494</v>
          </cell>
          <cell r="W267">
            <v>6</v>
          </cell>
        </row>
        <row r="268">
          <cell r="N268" t="str">
            <v>Pasto</v>
          </cell>
          <cell r="O268">
            <v>2.7855847639827918</v>
          </cell>
          <cell r="P268">
            <v>2.6124606508589658</v>
          </cell>
          <cell r="Q268">
            <v>21.808745606156716</v>
          </cell>
          <cell r="R268">
            <v>15.370315637134501</v>
          </cell>
          <cell r="S268">
            <v>9.2504684953414991</v>
          </cell>
          <cell r="T268">
            <v>14.55292004252667</v>
          </cell>
          <cell r="U268">
            <v>19.279913373037356</v>
          </cell>
          <cell r="V268">
            <v>17.994981311527191</v>
          </cell>
          <cell r="W268">
            <v>7</v>
          </cell>
        </row>
        <row r="269">
          <cell r="N269" t="str">
            <v>Cúcuta</v>
          </cell>
          <cell r="O269">
            <v>1.0719841403399317</v>
          </cell>
          <cell r="P269">
            <v>2.0075780037501505</v>
          </cell>
          <cell r="Q269">
            <v>20.380371318795561</v>
          </cell>
          <cell r="R269">
            <v>21.043292550640007</v>
          </cell>
          <cell r="S269">
            <v>13.108898161744378</v>
          </cell>
          <cell r="T269">
            <v>14.703680118039788</v>
          </cell>
          <cell r="U269">
            <v>20.635946883410348</v>
          </cell>
          <cell r="V269">
            <v>17.852292464608158</v>
          </cell>
          <cell r="W269">
            <v>8</v>
          </cell>
        </row>
        <row r="270">
          <cell r="N270" t="str">
            <v>Riohacha</v>
          </cell>
          <cell r="Q270">
            <v>26.416313418595944</v>
          </cell>
          <cell r="R270">
            <v>31.126461653697309</v>
          </cell>
          <cell r="S270">
            <v>22.513521366562845</v>
          </cell>
          <cell r="T270">
            <v>20.012821463304011</v>
          </cell>
          <cell r="U270">
            <v>15.604308524326335</v>
          </cell>
          <cell r="V270">
            <v>16.594985630760085</v>
          </cell>
          <cell r="W270">
            <v>9</v>
          </cell>
        </row>
        <row r="271">
          <cell r="N271" t="str">
            <v>Medellín</v>
          </cell>
          <cell r="O271">
            <v>4.8310483944577296</v>
          </cell>
          <cell r="P271">
            <v>2.7859422274145769</v>
          </cell>
          <cell r="Q271">
            <v>11.309302221862193</v>
          </cell>
          <cell r="R271">
            <v>14.606001429000196</v>
          </cell>
          <cell r="S271">
            <v>11.270537864597269</v>
          </cell>
          <cell r="T271">
            <v>14.351631966974898</v>
          </cell>
          <cell r="U271">
            <v>11.944184650630351</v>
          </cell>
          <cell r="V271">
            <v>16.512274716771909</v>
          </cell>
          <cell r="W271">
            <v>10</v>
          </cell>
        </row>
        <row r="272">
          <cell r="N272" t="str">
            <v>Colombia</v>
          </cell>
          <cell r="O272">
            <v>3.4622013474562299</v>
          </cell>
          <cell r="P272">
            <v>3.1924061800416106</v>
          </cell>
          <cell r="Q272">
            <v>17.376823992722919</v>
          </cell>
          <cell r="R272">
            <v>18.82626119807253</v>
          </cell>
          <cell r="S272">
            <v>14.131265167874011</v>
          </cell>
          <cell r="T272">
            <v>16.01355936929491</v>
          </cell>
          <cell r="U272">
            <v>15.778598768989252</v>
          </cell>
          <cell r="V272">
            <v>16.431490180965547</v>
          </cell>
          <cell r="W272" t="str">
            <v/>
          </cell>
        </row>
        <row r="273">
          <cell r="N273" t="str">
            <v>Sincelejo</v>
          </cell>
          <cell r="Q273">
            <v>24.587873801568247</v>
          </cell>
          <cell r="R273">
            <v>30.224124380983046</v>
          </cell>
          <cell r="S273">
            <v>13.78586492716661</v>
          </cell>
          <cell r="T273">
            <v>11.871577579162084</v>
          </cell>
          <cell r="U273">
            <v>16.231273987866782</v>
          </cell>
          <cell r="V273">
            <v>15.741275154873216</v>
          </cell>
          <cell r="W273">
            <v>11</v>
          </cell>
        </row>
        <row r="274">
          <cell r="N274" t="str">
            <v>Armenia</v>
          </cell>
          <cell r="Q274">
            <v>18.250631873407347</v>
          </cell>
          <cell r="R274">
            <v>19.266322580645166</v>
          </cell>
          <cell r="S274">
            <v>14.642756171608095</v>
          </cell>
          <cell r="T274">
            <v>20.097745687288342</v>
          </cell>
          <cell r="U274">
            <v>18.164880563801756</v>
          </cell>
          <cell r="V274">
            <v>15.383370929888123</v>
          </cell>
          <cell r="W274">
            <v>12</v>
          </cell>
        </row>
        <row r="275">
          <cell r="N275" t="str">
            <v>Cali</v>
          </cell>
          <cell r="O275">
            <v>3.2358402348066919</v>
          </cell>
          <cell r="P275">
            <v>2.8178587622511757</v>
          </cell>
          <cell r="Q275">
            <v>19.445531949905831</v>
          </cell>
          <cell r="R275">
            <v>22.954622192488468</v>
          </cell>
          <cell r="S275">
            <v>17.715456927775001</v>
          </cell>
          <cell r="T275">
            <v>21.712225717057319</v>
          </cell>
          <cell r="U275">
            <v>16.207950403294959</v>
          </cell>
          <cell r="V275">
            <v>14.354367068553413</v>
          </cell>
          <cell r="W275">
            <v>13</v>
          </cell>
        </row>
        <row r="276">
          <cell r="N276" t="str">
            <v>Valledupar</v>
          </cell>
          <cell r="Q276">
            <v>30.430461141354648</v>
          </cell>
          <cell r="R276">
            <v>28.504087849254027</v>
          </cell>
          <cell r="S276">
            <v>13.846036634069733</v>
          </cell>
          <cell r="T276">
            <v>15.316795661649879</v>
          </cell>
          <cell r="U276">
            <v>27.004285696331394</v>
          </cell>
          <cell r="V276">
            <v>14.102191870450644</v>
          </cell>
          <cell r="W276">
            <v>14</v>
          </cell>
        </row>
        <row r="277">
          <cell r="N277" t="str">
            <v>Tunja</v>
          </cell>
          <cell r="Q277">
            <v>19.364716261130035</v>
          </cell>
          <cell r="R277">
            <v>13.96639217800249</v>
          </cell>
          <cell r="S277">
            <v>12.66203835180727</v>
          </cell>
          <cell r="T277">
            <v>9.874782934386598</v>
          </cell>
          <cell r="U277">
            <v>19.032647398645313</v>
          </cell>
          <cell r="V277">
            <v>13.615824437586257</v>
          </cell>
          <cell r="W277">
            <v>15</v>
          </cell>
        </row>
        <row r="278">
          <cell r="N278" t="str">
            <v>Barranquilla</v>
          </cell>
          <cell r="O278">
            <v>4.6869389216754982</v>
          </cell>
          <cell r="P278">
            <v>8.5005592119413258</v>
          </cell>
          <cell r="Q278">
            <v>9.6056081351310585</v>
          </cell>
          <cell r="R278">
            <v>9.6589567732045936</v>
          </cell>
          <cell r="S278">
            <v>6.9585265249243324</v>
          </cell>
          <cell r="T278">
            <v>9.8830366953543773</v>
          </cell>
          <cell r="U278">
            <v>8.2218597339874506</v>
          </cell>
          <cell r="V278">
            <v>12.623642099345966</v>
          </cell>
          <cell r="W278">
            <v>16</v>
          </cell>
        </row>
        <row r="279">
          <cell r="N279" t="str">
            <v>Quibdó</v>
          </cell>
          <cell r="Q279">
            <v>17.185369337946767</v>
          </cell>
          <cell r="R279">
            <v>12.486052761795722</v>
          </cell>
          <cell r="S279">
            <v>16.177218463129766</v>
          </cell>
          <cell r="T279">
            <v>15.695026265044214</v>
          </cell>
          <cell r="U279">
            <v>17.304063727469625</v>
          </cell>
          <cell r="V279">
            <v>11.915060951631933</v>
          </cell>
          <cell r="W279">
            <v>17</v>
          </cell>
        </row>
        <row r="280">
          <cell r="N280" t="str">
            <v>Villavicencio</v>
          </cell>
          <cell r="O280">
            <v>3.2318684181148369</v>
          </cell>
          <cell r="P280">
            <v>4.1599177175632844</v>
          </cell>
          <cell r="Q280">
            <v>18.254389828489977</v>
          </cell>
          <cell r="R280">
            <v>24.526224993954877</v>
          </cell>
          <cell r="S280">
            <v>12.577598743631007</v>
          </cell>
          <cell r="T280">
            <v>20.98988521055507</v>
          </cell>
          <cell r="U280">
            <v>13.176829711461588</v>
          </cell>
          <cell r="V280">
            <v>10.644598084334305</v>
          </cell>
          <cell r="W280">
            <v>18</v>
          </cell>
        </row>
        <row r="281">
          <cell r="N281" t="str">
            <v>Florencia</v>
          </cell>
          <cell r="Q281">
            <v>22.633960615423025</v>
          </cell>
          <cell r="R281">
            <v>14.343727856806854</v>
          </cell>
          <cell r="S281">
            <v>7.3312990784456966</v>
          </cell>
          <cell r="T281">
            <v>7.8096482072154556</v>
          </cell>
          <cell r="U281">
            <v>3.0917345021916098</v>
          </cell>
          <cell r="V281">
            <v>8.1269538439205959</v>
          </cell>
          <cell r="W281">
            <v>19</v>
          </cell>
        </row>
        <row r="282">
          <cell r="N282" t="str">
            <v>Santa Marta</v>
          </cell>
          <cell r="Q282">
            <v>21.259507811601587</v>
          </cell>
          <cell r="R282">
            <v>14.619207704007984</v>
          </cell>
          <cell r="S282">
            <v>9.8270014840690294</v>
          </cell>
          <cell r="T282">
            <v>11.71403184828333</v>
          </cell>
          <cell r="U282">
            <v>6.5011007036610629</v>
          </cell>
          <cell r="V282">
            <v>7.124352974867203</v>
          </cell>
          <cell r="W282">
            <v>20</v>
          </cell>
        </row>
        <row r="283">
          <cell r="N283" t="str">
            <v>Pereira</v>
          </cell>
          <cell r="O283">
            <v>2.545745994348295</v>
          </cell>
          <cell r="P283">
            <v>2.830516110347491</v>
          </cell>
          <cell r="Q283">
            <v>9.6392901444770978</v>
          </cell>
          <cell r="R283">
            <v>12.987070975679938</v>
          </cell>
          <cell r="S283">
            <v>5.6563288266153773</v>
          </cell>
          <cell r="T283">
            <v>7.5870462745673981</v>
          </cell>
          <cell r="U283">
            <v>8.6166066304160065</v>
          </cell>
          <cell r="V283">
            <v>6.6945356945850927</v>
          </cell>
          <cell r="W283">
            <v>21</v>
          </cell>
        </row>
        <row r="284">
          <cell r="N284" t="str">
            <v>Montería</v>
          </cell>
          <cell r="O284">
            <v>2.4314233201169824</v>
          </cell>
          <cell r="P284">
            <v>2.537359328817169</v>
          </cell>
          <cell r="Q284">
            <v>13.553382748735817</v>
          </cell>
          <cell r="R284">
            <v>12.435051958433254</v>
          </cell>
          <cell r="S284">
            <v>10.651789930949256</v>
          </cell>
          <cell r="T284">
            <v>4.9266441382895767</v>
          </cell>
          <cell r="U284">
            <v>7.5056912713156052</v>
          </cell>
          <cell r="V284">
            <v>6.3585237123230263</v>
          </cell>
          <cell r="W284">
            <v>22</v>
          </cell>
        </row>
        <row r="285">
          <cell r="N285" t="str">
            <v>Cartagena</v>
          </cell>
          <cell r="O285">
            <v>2.3709899649103634</v>
          </cell>
          <cell r="P285">
            <v>4.048443802670624</v>
          </cell>
          <cell r="Q285">
            <v>16.641578207821478</v>
          </cell>
          <cell r="R285">
            <v>11.957014683094716</v>
          </cell>
          <cell r="S285">
            <v>7.5162962620037712</v>
          </cell>
          <cell r="T285">
            <v>6.3389912802476394</v>
          </cell>
          <cell r="U285">
            <v>7.8719082045857283</v>
          </cell>
          <cell r="V285">
            <v>5.1251383249856373</v>
          </cell>
          <cell r="W285">
            <v>23</v>
          </cell>
        </row>
        <row r="286">
          <cell r="N286" t="str">
            <v>San Andrés</v>
          </cell>
          <cell r="Q286">
            <v>10.711921260537583</v>
          </cell>
          <cell r="R286">
            <v>3.7734299053904192</v>
          </cell>
          <cell r="S286">
            <v>3.4138620236354611</v>
          </cell>
          <cell r="T286">
            <v>4.4559379351501889</v>
          </cell>
          <cell r="U286">
            <v>2.128935532233883</v>
          </cell>
          <cell r="W286">
            <v>24</v>
          </cell>
        </row>
        <row r="294">
          <cell r="N294" t="str">
            <v>Sincelejo</v>
          </cell>
          <cell r="Q294">
            <v>38.149335930285275</v>
          </cell>
          <cell r="R294">
            <v>35.559427206130678</v>
          </cell>
          <cell r="S294">
            <v>31.425441823205329</v>
          </cell>
          <cell r="T294">
            <v>27.535728304023579</v>
          </cell>
          <cell r="U294">
            <v>37.304030105582612</v>
          </cell>
          <cell r="V294">
            <v>34.39834435447964</v>
          </cell>
          <cell r="W294">
            <v>1</v>
          </cell>
        </row>
        <row r="295">
          <cell r="N295" t="str">
            <v>Neiva</v>
          </cell>
          <cell r="Q295">
            <v>28.454620211626214</v>
          </cell>
          <cell r="R295">
            <v>37.01656959478229</v>
          </cell>
          <cell r="S295">
            <v>29.398591448463474</v>
          </cell>
          <cell r="T295">
            <v>30.500554799494822</v>
          </cell>
          <cell r="U295">
            <v>30.751984512734392</v>
          </cell>
          <cell r="V295">
            <v>30.695322874145475</v>
          </cell>
          <cell r="W295">
            <v>2</v>
          </cell>
        </row>
        <row r="296">
          <cell r="N296" t="str">
            <v>Pasto</v>
          </cell>
          <cell r="O296">
            <v>27.775303691171494</v>
          </cell>
          <cell r="P296">
            <v>27.033101625535849</v>
          </cell>
          <cell r="Q296">
            <v>39.33303604888026</v>
          </cell>
          <cell r="R296">
            <v>34.351756540527326</v>
          </cell>
          <cell r="S296">
            <v>27.410996058738434</v>
          </cell>
          <cell r="T296">
            <v>35.40235363126444</v>
          </cell>
          <cell r="U296">
            <v>34.294351200144376</v>
          </cell>
          <cell r="V296">
            <v>30.121080246371978</v>
          </cell>
          <cell r="W296">
            <v>3</v>
          </cell>
        </row>
        <row r="297">
          <cell r="N297" t="str">
            <v>Ibagué</v>
          </cell>
          <cell r="O297">
            <v>30.705666895089706</v>
          </cell>
          <cell r="P297">
            <v>28.236705882992467</v>
          </cell>
          <cell r="Q297">
            <v>31.361312448412697</v>
          </cell>
          <cell r="R297">
            <v>32.145297068436236</v>
          </cell>
          <cell r="S297">
            <v>23.712826035236226</v>
          </cell>
          <cell r="T297">
            <v>28.136043359742878</v>
          </cell>
          <cell r="U297">
            <v>26.300153323291536</v>
          </cell>
          <cell r="V297">
            <v>30.033620714512271</v>
          </cell>
          <cell r="W297">
            <v>4</v>
          </cell>
        </row>
        <row r="298">
          <cell r="N298" t="str">
            <v>Bucaramanga</v>
          </cell>
          <cell r="O298">
            <v>28.610423154302257</v>
          </cell>
          <cell r="P298">
            <v>27.780536709022552</v>
          </cell>
          <cell r="Q298">
            <v>25.678672443539881</v>
          </cell>
          <cell r="R298">
            <v>23.796729519425313</v>
          </cell>
          <cell r="S298">
            <v>13.168032360937133</v>
          </cell>
          <cell r="T298">
            <v>32.290407102807478</v>
          </cell>
          <cell r="U298">
            <v>30.19441162830363</v>
          </cell>
          <cell r="V298">
            <v>29.533727543218717</v>
          </cell>
          <cell r="W298">
            <v>5</v>
          </cell>
        </row>
        <row r="299">
          <cell r="N299" t="str">
            <v>Bogotá</v>
          </cell>
          <cell r="O299">
            <v>21.618411698498402</v>
          </cell>
          <cell r="P299">
            <v>26.379815905860948</v>
          </cell>
          <cell r="Q299">
            <v>24.010798784473852</v>
          </cell>
          <cell r="R299">
            <v>29.482923693819966</v>
          </cell>
          <cell r="S299">
            <v>22.775591739220975</v>
          </cell>
          <cell r="T299">
            <v>24.728617165393381</v>
          </cell>
          <cell r="U299">
            <v>26.888573402163029</v>
          </cell>
          <cell r="V299">
            <v>29.23144132901437</v>
          </cell>
          <cell r="W299">
            <v>6</v>
          </cell>
        </row>
        <row r="300">
          <cell r="N300" t="str">
            <v>Colombia</v>
          </cell>
          <cell r="O300">
            <v>24.769158409933777</v>
          </cell>
          <cell r="P300">
            <v>25.320263842023742</v>
          </cell>
          <cell r="Q300">
            <v>30.334213307401146</v>
          </cell>
          <cell r="R300">
            <v>30.570311656771654</v>
          </cell>
          <cell r="S300">
            <v>24.47984326607687</v>
          </cell>
          <cell r="T300">
            <v>26.932595853184537</v>
          </cell>
          <cell r="U300">
            <v>27.364560669537724</v>
          </cell>
          <cell r="V300">
            <v>27.484565143294592</v>
          </cell>
          <cell r="W300" t="str">
            <v/>
          </cell>
        </row>
        <row r="301">
          <cell r="N301" t="str">
            <v>Riohacha</v>
          </cell>
          <cell r="Q301">
            <v>29.563542383730056</v>
          </cell>
          <cell r="R301">
            <v>38.101306645582781</v>
          </cell>
          <cell r="S301">
            <v>30.490235559792222</v>
          </cell>
          <cell r="T301">
            <v>31.712188676118497</v>
          </cell>
          <cell r="U301">
            <v>37.192678613004816</v>
          </cell>
          <cell r="V301">
            <v>25.486869487662279</v>
          </cell>
          <cell r="W301">
            <v>7</v>
          </cell>
        </row>
        <row r="302">
          <cell r="N302" t="str">
            <v>Popayán</v>
          </cell>
          <cell r="Q302">
            <v>41.041294877178245</v>
          </cell>
          <cell r="R302">
            <v>38.636974511183169</v>
          </cell>
          <cell r="S302">
            <v>30.878725637046937</v>
          </cell>
          <cell r="T302">
            <v>30.536939707603683</v>
          </cell>
          <cell r="U302">
            <v>28.099724546905968</v>
          </cell>
          <cell r="V302">
            <v>25.448367600705591</v>
          </cell>
          <cell r="W302">
            <v>8</v>
          </cell>
        </row>
        <row r="303">
          <cell r="N303" t="str">
            <v>Cúcuta</v>
          </cell>
          <cell r="O303">
            <v>30.716701486227461</v>
          </cell>
          <cell r="P303">
            <v>27.857649673753233</v>
          </cell>
          <cell r="Q303">
            <v>33.919267200310841</v>
          </cell>
          <cell r="R303">
            <v>30.949267444105423</v>
          </cell>
          <cell r="S303">
            <v>25.508244834620715</v>
          </cell>
          <cell r="T303">
            <v>25.58161941343473</v>
          </cell>
          <cell r="U303">
            <v>25.849482267797818</v>
          </cell>
          <cell r="V303">
            <v>25.074031526424172</v>
          </cell>
          <cell r="W303">
            <v>9</v>
          </cell>
        </row>
        <row r="304">
          <cell r="N304" t="str">
            <v>Santa Marta</v>
          </cell>
          <cell r="Q304">
            <v>29.931124837771684</v>
          </cell>
          <cell r="R304">
            <v>29.066160299944777</v>
          </cell>
          <cell r="S304">
            <v>28.174273636612035</v>
          </cell>
          <cell r="T304">
            <v>28.49459939746491</v>
          </cell>
          <cell r="U304">
            <v>26.759023968401312</v>
          </cell>
          <cell r="V304">
            <v>24.978191094020804</v>
          </cell>
          <cell r="W304">
            <v>10</v>
          </cell>
        </row>
        <row r="305">
          <cell r="N305" t="str">
            <v>Manizales</v>
          </cell>
          <cell r="O305">
            <v>18.861740060298054</v>
          </cell>
          <cell r="P305">
            <v>23.904607430124607</v>
          </cell>
          <cell r="Q305">
            <v>19.446821920153127</v>
          </cell>
          <cell r="R305">
            <v>20.092588309391559</v>
          </cell>
          <cell r="S305">
            <v>17.517855065284053</v>
          </cell>
          <cell r="T305">
            <v>21.761642219193135</v>
          </cell>
          <cell r="U305">
            <v>15.122484895889526</v>
          </cell>
          <cell r="V305">
            <v>24.574525471157411</v>
          </cell>
          <cell r="W305">
            <v>11</v>
          </cell>
        </row>
        <row r="306">
          <cell r="N306" t="str">
            <v>Medellín</v>
          </cell>
          <cell r="O306">
            <v>22.545178863089443</v>
          </cell>
          <cell r="P306">
            <v>13.933786019760319</v>
          </cell>
          <cell r="Q306">
            <v>18.995415378370094</v>
          </cell>
          <cell r="R306">
            <v>21.815346652353256</v>
          </cell>
          <cell r="S306">
            <v>20.985961589921985</v>
          </cell>
          <cell r="T306">
            <v>22.529546952915894</v>
          </cell>
          <cell r="U306">
            <v>22.427818383200126</v>
          </cell>
          <cell r="V306">
            <v>24.215825782098634</v>
          </cell>
          <cell r="W306">
            <v>12</v>
          </cell>
        </row>
        <row r="307">
          <cell r="N307" t="str">
            <v>Cali</v>
          </cell>
          <cell r="O307">
            <v>25.46107509369747</v>
          </cell>
          <cell r="P307">
            <v>28.868689914470536</v>
          </cell>
          <cell r="Q307">
            <v>33.107654601835868</v>
          </cell>
          <cell r="R307">
            <v>34.596786126652454</v>
          </cell>
          <cell r="S307">
            <v>27.580363933844453</v>
          </cell>
          <cell r="T307">
            <v>30.195936430226372</v>
          </cell>
          <cell r="U307">
            <v>25.88795644528955</v>
          </cell>
          <cell r="V307">
            <v>23.892986039536982</v>
          </cell>
          <cell r="W307">
            <v>13</v>
          </cell>
        </row>
        <row r="308">
          <cell r="N308" t="str">
            <v>Pereira</v>
          </cell>
          <cell r="O308">
            <v>24.57016117037978</v>
          </cell>
          <cell r="P308">
            <v>29.158602681916602</v>
          </cell>
          <cell r="Q308">
            <v>18.481002497212433</v>
          </cell>
          <cell r="R308">
            <v>21.774813704964227</v>
          </cell>
          <cell r="S308">
            <v>20.599632161961058</v>
          </cell>
          <cell r="T308">
            <v>23.063631444977332</v>
          </cell>
          <cell r="U308">
            <v>23.536603384088416</v>
          </cell>
          <cell r="V308">
            <v>22.006034858925911</v>
          </cell>
          <cell r="W308">
            <v>14</v>
          </cell>
        </row>
        <row r="309">
          <cell r="N309" t="str">
            <v>Armenia</v>
          </cell>
          <cell r="Q309">
            <v>28.054919789704229</v>
          </cell>
          <cell r="R309">
            <v>31.370838709677418</v>
          </cell>
          <cell r="S309">
            <v>22.900015060758271</v>
          </cell>
          <cell r="T309">
            <v>26.021869790023189</v>
          </cell>
          <cell r="U309">
            <v>19.29419949395076</v>
          </cell>
          <cell r="V309">
            <v>20.890468703716362</v>
          </cell>
          <cell r="W309">
            <v>15</v>
          </cell>
        </row>
        <row r="310">
          <cell r="N310" t="str">
            <v>Montería</v>
          </cell>
          <cell r="O310">
            <v>32.417205146285362</v>
          </cell>
          <cell r="P310">
            <v>34.322391731380002</v>
          </cell>
          <cell r="Q310">
            <v>34.569935124033307</v>
          </cell>
          <cell r="R310">
            <v>29.13691773853645</v>
          </cell>
          <cell r="S310">
            <v>27.385621051011004</v>
          </cell>
          <cell r="T310">
            <v>25.071380296334812</v>
          </cell>
          <cell r="U310">
            <v>26.057490566257258</v>
          </cell>
          <cell r="V310">
            <v>19.625277255621032</v>
          </cell>
          <cell r="W310">
            <v>16</v>
          </cell>
        </row>
        <row r="311">
          <cell r="N311" t="str">
            <v>Villavicencio</v>
          </cell>
          <cell r="O311">
            <v>26.212927473672458</v>
          </cell>
          <cell r="P311">
            <v>22.522189418523688</v>
          </cell>
          <cell r="Q311">
            <v>28.260684641224028</v>
          </cell>
          <cell r="R311">
            <v>30.572427756304066</v>
          </cell>
          <cell r="S311">
            <v>21.249115295095304</v>
          </cell>
          <cell r="T311">
            <v>25.604414431596677</v>
          </cell>
          <cell r="U311">
            <v>21.343553851792173</v>
          </cell>
          <cell r="V311">
            <v>19.294294065938075</v>
          </cell>
          <cell r="W311">
            <v>17</v>
          </cell>
        </row>
        <row r="312">
          <cell r="N312" t="str">
            <v>Valledupar</v>
          </cell>
          <cell r="Q312">
            <v>36.056350170262512</v>
          </cell>
          <cell r="R312">
            <v>37.477907624088047</v>
          </cell>
          <cell r="S312">
            <v>16.051552143213506</v>
          </cell>
          <cell r="T312">
            <v>18.172633042165057</v>
          </cell>
          <cell r="U312">
            <v>28.125353475687163</v>
          </cell>
          <cell r="V312">
            <v>16.542692402061018</v>
          </cell>
          <cell r="W312">
            <v>18</v>
          </cell>
        </row>
        <row r="313">
          <cell r="N313" t="str">
            <v>Tunja</v>
          </cell>
          <cell r="Q313">
            <v>31.660580197776046</v>
          </cell>
          <cell r="R313">
            <v>20.820863616930311</v>
          </cell>
          <cell r="S313">
            <v>17.159135096403805</v>
          </cell>
          <cell r="T313">
            <v>14.093942592529535</v>
          </cell>
          <cell r="U313">
            <v>23.830754098642309</v>
          </cell>
          <cell r="V313">
            <v>16.286761599343333</v>
          </cell>
          <cell r="W313">
            <v>19</v>
          </cell>
        </row>
        <row r="314">
          <cell r="N314" t="str">
            <v>Florencia</v>
          </cell>
          <cell r="Q314">
            <v>35.4367568579721</v>
          </cell>
          <cell r="R314">
            <v>32.287529549067834</v>
          </cell>
          <cell r="S314">
            <v>13.348723269706589</v>
          </cell>
          <cell r="T314">
            <v>13.79881394575872</v>
          </cell>
          <cell r="U314">
            <v>16.363270417747565</v>
          </cell>
          <cell r="V314">
            <v>15.499069412978447</v>
          </cell>
          <cell r="W314">
            <v>20</v>
          </cell>
        </row>
        <row r="315">
          <cell r="N315" t="str">
            <v>Barranquilla</v>
          </cell>
          <cell r="O315">
            <v>31.511316264812468</v>
          </cell>
          <cell r="P315">
            <v>25.343348310827992</v>
          </cell>
          <cell r="Q315">
            <v>25.291307747881302</v>
          </cell>
          <cell r="R315">
            <v>17.200914584690008</v>
          </cell>
          <cell r="S315">
            <v>13.514299473526259</v>
          </cell>
          <cell r="T315">
            <v>14.536855604529226</v>
          </cell>
          <cell r="U315">
            <v>16.021335532535247</v>
          </cell>
          <cell r="V315">
            <v>14.882175818672099</v>
          </cell>
          <cell r="W315">
            <v>21</v>
          </cell>
        </row>
        <row r="316">
          <cell r="N316" t="str">
            <v>Quibdó</v>
          </cell>
          <cell r="Q316">
            <v>30.043320562889019</v>
          </cell>
          <cell r="R316">
            <v>21.859567077726137</v>
          </cell>
          <cell r="S316">
            <v>23.177175365254492</v>
          </cell>
          <cell r="T316">
            <v>17.634982379147544</v>
          </cell>
          <cell r="U316">
            <v>18.88844021878786</v>
          </cell>
          <cell r="V316">
            <v>14.649908368514383</v>
          </cell>
          <cell r="W316">
            <v>22</v>
          </cell>
        </row>
        <row r="317">
          <cell r="N317" t="str">
            <v>Cartagena</v>
          </cell>
          <cell r="O317">
            <v>21.614279413429301</v>
          </cell>
          <cell r="P317">
            <v>28.411172222505009</v>
          </cell>
          <cell r="Q317">
            <v>24.623603555976015</v>
          </cell>
          <cell r="R317">
            <v>22.376436290734471</v>
          </cell>
          <cell r="S317">
            <v>20.303041030905938</v>
          </cell>
          <cell r="T317">
            <v>22.914296229676882</v>
          </cell>
          <cell r="U317">
            <v>23.398599890848086</v>
          </cell>
          <cell r="V317">
            <v>14.31176813069446</v>
          </cell>
          <cell r="W317">
            <v>23</v>
          </cell>
        </row>
        <row r="318">
          <cell r="N318" t="str">
            <v>San Andrés</v>
          </cell>
          <cell r="Q318">
            <v>14.232540348089625</v>
          </cell>
          <cell r="R318">
            <v>7.5673973465503792</v>
          </cell>
          <cell r="S318">
            <v>5.3508430696588816</v>
          </cell>
          <cell r="T318">
            <v>7.2369206286055299</v>
          </cell>
          <cell r="U318">
            <v>2.8068574408447953</v>
          </cell>
          <cell r="W318">
            <v>24</v>
          </cell>
        </row>
        <row r="326">
          <cell r="N326" t="str">
            <v>Ibagué</v>
          </cell>
          <cell r="O326">
            <v>18.527646534715625</v>
          </cell>
          <cell r="P326">
            <v>16.397606522132058</v>
          </cell>
          <cell r="Q326">
            <v>12.863265528705092</v>
          </cell>
          <cell r="R326">
            <v>15.752177713092742</v>
          </cell>
          <cell r="S326">
            <v>15.405141433240255</v>
          </cell>
          <cell r="T326">
            <v>16.628838612906225</v>
          </cell>
          <cell r="U326">
            <v>15.040389840708007</v>
          </cell>
          <cell r="V326">
            <v>16.338513883682708</v>
          </cell>
          <cell r="W326">
            <v>1</v>
          </cell>
        </row>
        <row r="327">
          <cell r="N327" t="str">
            <v>Pasto</v>
          </cell>
          <cell r="O327">
            <v>11.20711514162311</v>
          </cell>
          <cell r="P327">
            <v>10.500553305327847</v>
          </cell>
          <cell r="Q327">
            <v>12.355518709031792</v>
          </cell>
          <cell r="R327">
            <v>13.1515812431843</v>
          </cell>
          <cell r="S327">
            <v>13.903680206402466</v>
          </cell>
          <cell r="T327">
            <v>20.999560068922534</v>
          </cell>
          <cell r="U327">
            <v>20.4134632737773</v>
          </cell>
          <cell r="V327">
            <v>16.132802218049726</v>
          </cell>
          <cell r="W327">
            <v>2</v>
          </cell>
        </row>
        <row r="328">
          <cell r="N328" t="str">
            <v>Neiva</v>
          </cell>
          <cell r="Q328">
            <v>8.6902158545854515</v>
          </cell>
          <cell r="R328">
            <v>12.021255693892716</v>
          </cell>
          <cell r="S328">
            <v>12.705152757145669</v>
          </cell>
          <cell r="T328">
            <v>15.430667101135368</v>
          </cell>
          <cell r="U328">
            <v>16.184275296073995</v>
          </cell>
          <cell r="V328">
            <v>14.43525303693503</v>
          </cell>
          <cell r="W328">
            <v>3</v>
          </cell>
        </row>
        <row r="329">
          <cell r="N329" t="str">
            <v>Bogotá</v>
          </cell>
          <cell r="O329">
            <v>9.3087719288258519</v>
          </cell>
          <cell r="P329">
            <v>9.5628318520563713</v>
          </cell>
          <cell r="Q329">
            <v>7.1023088045908862</v>
          </cell>
          <cell r="R329">
            <v>11.736236325193982</v>
          </cell>
          <cell r="S329">
            <v>11.505791204893583</v>
          </cell>
          <cell r="T329">
            <v>11.008657007172477</v>
          </cell>
          <cell r="U329">
            <v>13.246316699560049</v>
          </cell>
          <cell r="V329">
            <v>14.235535195941445</v>
          </cell>
          <cell r="W329">
            <v>4</v>
          </cell>
        </row>
        <row r="330">
          <cell r="N330" t="str">
            <v>Montería</v>
          </cell>
          <cell r="O330">
            <v>15.340369210139986</v>
          </cell>
          <cell r="P330">
            <v>14.373473958620183</v>
          </cell>
          <cell r="Q330">
            <v>12.650326813290572</v>
          </cell>
          <cell r="R330">
            <v>11.049569435360802</v>
          </cell>
          <cell r="S330">
            <v>11.090144613355358</v>
          </cell>
          <cell r="T330">
            <v>11.909123992721602</v>
          </cell>
          <cell r="U330">
            <v>17.370690825321599</v>
          </cell>
          <cell r="V330">
            <v>14.025002018151831</v>
          </cell>
          <cell r="W330">
            <v>5</v>
          </cell>
        </row>
        <row r="331">
          <cell r="N331" t="str">
            <v>Riohacha</v>
          </cell>
          <cell r="Q331">
            <v>9.7212661377003258</v>
          </cell>
          <cell r="R331">
            <v>15.481565477924351</v>
          </cell>
          <cell r="S331">
            <v>12.961650804655122</v>
          </cell>
          <cell r="T331">
            <v>16.376584693614994</v>
          </cell>
          <cell r="U331">
            <v>15.155810258274549</v>
          </cell>
          <cell r="V331">
            <v>13.624814190863146</v>
          </cell>
          <cell r="W331">
            <v>6</v>
          </cell>
        </row>
        <row r="332">
          <cell r="N332" t="str">
            <v>Sincelejo</v>
          </cell>
          <cell r="Q332">
            <v>10.357472673237405</v>
          </cell>
          <cell r="R332">
            <v>12.185283729914499</v>
          </cell>
          <cell r="S332">
            <v>8.0631713178674786</v>
          </cell>
          <cell r="T332">
            <v>8.7945357090001224</v>
          </cell>
          <cell r="U332">
            <v>15.999493249565949</v>
          </cell>
          <cell r="V332">
            <v>13.277595466213729</v>
          </cell>
          <cell r="W332">
            <v>7</v>
          </cell>
        </row>
        <row r="333">
          <cell r="N333" t="str">
            <v>Armenia</v>
          </cell>
          <cell r="Q333">
            <v>9.6286089443172926</v>
          </cell>
          <cell r="R333">
            <v>10.008516129032259</v>
          </cell>
          <cell r="S333">
            <v>8.3753669408429285</v>
          </cell>
          <cell r="T333">
            <v>10.303796776429724</v>
          </cell>
          <cell r="U333">
            <v>12.108014352357038</v>
          </cell>
          <cell r="V333">
            <v>12.893339713354754</v>
          </cell>
          <cell r="W333">
            <v>8</v>
          </cell>
        </row>
        <row r="334">
          <cell r="N334" t="str">
            <v>Cúcuta</v>
          </cell>
          <cell r="O334">
            <v>10.506511736723075</v>
          </cell>
          <cell r="P334">
            <v>8.9601817412232343</v>
          </cell>
          <cell r="Q334">
            <v>7.4294760903846919</v>
          </cell>
          <cell r="R334">
            <v>8.4189690278432963</v>
          </cell>
          <cell r="S334">
            <v>8.3130535171620181</v>
          </cell>
          <cell r="T334">
            <v>11.495207386295856</v>
          </cell>
          <cell r="U334">
            <v>9.1286936943939736</v>
          </cell>
          <cell r="V334">
            <v>12.475506259349986</v>
          </cell>
          <cell r="W334">
            <v>9</v>
          </cell>
        </row>
        <row r="335">
          <cell r="N335" t="str">
            <v>Villavicencio</v>
          </cell>
          <cell r="O335">
            <v>10.662188814051282</v>
          </cell>
          <cell r="P335">
            <v>7.4311325659395022</v>
          </cell>
          <cell r="Q335">
            <v>8.5078269285661623</v>
          </cell>
          <cell r="R335">
            <v>10.741366305403075</v>
          </cell>
          <cell r="S335">
            <v>9.519600835231854</v>
          </cell>
          <cell r="T335">
            <v>13.980003167943003</v>
          </cell>
          <cell r="U335">
            <v>11.060458686229362</v>
          </cell>
          <cell r="V335">
            <v>12.372134333851438</v>
          </cell>
          <cell r="W335">
            <v>10</v>
          </cell>
        </row>
        <row r="336">
          <cell r="N336" t="str">
            <v>Popayán</v>
          </cell>
          <cell r="Q336">
            <v>12.884802120512283</v>
          </cell>
          <cell r="R336">
            <v>17.759820657550854</v>
          </cell>
          <cell r="S336">
            <v>17.133819471227874</v>
          </cell>
          <cell r="T336">
            <v>17.578779463404558</v>
          </cell>
          <cell r="U336">
            <v>14.755454965466017</v>
          </cell>
          <cell r="V336">
            <v>12.235331540441283</v>
          </cell>
          <cell r="W336">
            <v>11</v>
          </cell>
        </row>
        <row r="337">
          <cell r="N337" t="str">
            <v>Colombia</v>
          </cell>
          <cell r="O337">
            <v>10.218271375421645</v>
          </cell>
          <cell r="P337">
            <v>10.172467029533356</v>
          </cell>
          <cell r="Q337">
            <v>8.5897817450871869</v>
          </cell>
          <cell r="R337">
            <v>10.091960479675114</v>
          </cell>
          <cell r="S337">
            <v>9.0995746358738003</v>
          </cell>
          <cell r="T337">
            <v>11.027111767589961</v>
          </cell>
          <cell r="U337">
            <v>12.041069840511987</v>
          </cell>
          <cell r="V337">
            <v>11.537105991621409</v>
          </cell>
          <cell r="W337" t="str">
            <v/>
          </cell>
        </row>
        <row r="338">
          <cell r="N338" t="str">
            <v>Bucaramanga</v>
          </cell>
          <cell r="O338">
            <v>11.191976468557238</v>
          </cell>
          <cell r="P338">
            <v>10.793160927497951</v>
          </cell>
          <cell r="Q338">
            <v>6.3645127985395247</v>
          </cell>
          <cell r="R338">
            <v>5.7677927550100749</v>
          </cell>
          <cell r="S338">
            <v>5.6898989677976948</v>
          </cell>
          <cell r="T338">
            <v>11.278454742785659</v>
          </cell>
          <cell r="U338">
            <v>12.496684317979183</v>
          </cell>
          <cell r="V338">
            <v>11.469602341331999</v>
          </cell>
          <cell r="W338">
            <v>12</v>
          </cell>
        </row>
        <row r="339">
          <cell r="N339" t="str">
            <v>Cali</v>
          </cell>
          <cell r="O339">
            <v>11.913844556896327</v>
          </cell>
          <cell r="P339">
            <v>14.012128624861504</v>
          </cell>
          <cell r="Q339">
            <v>10.122571158270169</v>
          </cell>
          <cell r="R339">
            <v>11.638907440744676</v>
          </cell>
          <cell r="S339">
            <v>10.863393877898417</v>
          </cell>
          <cell r="T339">
            <v>15.442580631368532</v>
          </cell>
          <cell r="U339">
            <v>12.307046748842522</v>
          </cell>
          <cell r="V339">
            <v>11.323038646351918</v>
          </cell>
          <cell r="W339">
            <v>13</v>
          </cell>
        </row>
        <row r="340">
          <cell r="N340" t="str">
            <v>Medellín</v>
          </cell>
          <cell r="O340">
            <v>8.8355241327988487</v>
          </cell>
          <cell r="P340">
            <v>7.1499213217245421</v>
          </cell>
          <cell r="Q340">
            <v>6.696396471015488</v>
          </cell>
          <cell r="R340">
            <v>8.7015329218468267</v>
          </cell>
          <cell r="S340">
            <v>10.291554311356292</v>
          </cell>
          <cell r="T340">
            <v>13.102283259786487</v>
          </cell>
          <cell r="U340">
            <v>10.82557109035897</v>
          </cell>
          <cell r="V340">
            <v>10.757723442817845</v>
          </cell>
          <cell r="W340">
            <v>14</v>
          </cell>
        </row>
        <row r="341">
          <cell r="N341" t="str">
            <v>Barranquilla</v>
          </cell>
          <cell r="O341">
            <v>19.374956591471193</v>
          </cell>
          <cell r="P341">
            <v>10.133565621370501</v>
          </cell>
          <cell r="Q341">
            <v>11.729045197768581</v>
          </cell>
          <cell r="R341">
            <v>6.7303129848680268</v>
          </cell>
          <cell r="S341">
            <v>5.9014379735762761</v>
          </cell>
          <cell r="T341">
            <v>6.4327457780413102</v>
          </cell>
          <cell r="U341">
            <v>9.505056795546615</v>
          </cell>
          <cell r="V341">
            <v>10.668232897377614</v>
          </cell>
          <cell r="W341">
            <v>15</v>
          </cell>
        </row>
        <row r="342">
          <cell r="N342" t="str">
            <v>Pereira</v>
          </cell>
          <cell r="O342">
            <v>9.184256437254037</v>
          </cell>
          <cell r="P342">
            <v>12.422942017459579</v>
          </cell>
          <cell r="Q342">
            <v>5.6151533509179243</v>
          </cell>
          <cell r="R342">
            <v>9.1050148341453259</v>
          </cell>
          <cell r="S342">
            <v>10.393179552697715</v>
          </cell>
          <cell r="T342">
            <v>11.52171823584489</v>
          </cell>
          <cell r="U342">
            <v>12.466418197747132</v>
          </cell>
          <cell r="V342">
            <v>10.379772107919415</v>
          </cell>
          <cell r="W342">
            <v>16</v>
          </cell>
        </row>
        <row r="343">
          <cell r="N343" t="str">
            <v>Manizales</v>
          </cell>
          <cell r="O343">
            <v>9.9109119455243189</v>
          </cell>
          <cell r="P343">
            <v>14.275301746169699</v>
          </cell>
          <cell r="Q343">
            <v>8.4661261583710061</v>
          </cell>
          <cell r="R343">
            <v>8.04312010504254</v>
          </cell>
          <cell r="S343">
            <v>6.6145370068042535</v>
          </cell>
          <cell r="T343">
            <v>10.070765433103441</v>
          </cell>
          <cell r="U343">
            <v>8.4963992879490782</v>
          </cell>
          <cell r="V343">
            <v>10.302417315667038</v>
          </cell>
          <cell r="W343">
            <v>17</v>
          </cell>
        </row>
        <row r="344">
          <cell r="N344" t="str">
            <v>Santa Marta</v>
          </cell>
          <cell r="Q344">
            <v>11.53463882637052</v>
          </cell>
          <cell r="R344">
            <v>12.453521154051099</v>
          </cell>
          <cell r="S344">
            <v>13.570212895149004</v>
          </cell>
          <cell r="T344">
            <v>14.819204764747534</v>
          </cell>
          <cell r="U344">
            <v>8.0827509527134964</v>
          </cell>
          <cell r="V344">
            <v>9.6985487766321103</v>
          </cell>
          <cell r="W344">
            <v>18</v>
          </cell>
        </row>
        <row r="345">
          <cell r="N345" t="str">
            <v>Tunja</v>
          </cell>
          <cell r="Q345">
            <v>11.320832136555742</v>
          </cell>
          <cell r="R345">
            <v>6.0347231258248595</v>
          </cell>
          <cell r="S345">
            <v>6.7366884975161758</v>
          </cell>
          <cell r="T345">
            <v>6.9146038339745992</v>
          </cell>
          <cell r="U345">
            <v>10.959922000163218</v>
          </cell>
          <cell r="V345">
            <v>8.3568384923972037</v>
          </cell>
          <cell r="W345">
            <v>19</v>
          </cell>
        </row>
        <row r="346">
          <cell r="N346" t="str">
            <v>Valledupar</v>
          </cell>
          <cell r="Q346">
            <v>9.0402671460555641</v>
          </cell>
          <cell r="R346">
            <v>13.299427968522467</v>
          </cell>
          <cell r="S346">
            <v>7.1503530446878631</v>
          </cell>
          <cell r="T346">
            <v>8.3476343292546904</v>
          </cell>
          <cell r="U346">
            <v>13.20878421120984</v>
          </cell>
          <cell r="V346">
            <v>7.9308088656252567</v>
          </cell>
          <cell r="W346">
            <v>20</v>
          </cell>
        </row>
        <row r="347">
          <cell r="N347" t="str">
            <v>Florencia</v>
          </cell>
          <cell r="Q347">
            <v>11.128795680803918</v>
          </cell>
          <cell r="R347">
            <v>9.7022168499651631</v>
          </cell>
          <cell r="S347">
            <v>4.5611105312597839</v>
          </cell>
          <cell r="T347">
            <v>4.2876385625069249</v>
          </cell>
          <cell r="U347">
            <v>5.6344485195455762</v>
          </cell>
          <cell r="V347">
            <v>7.5120924469513541</v>
          </cell>
          <cell r="W347">
            <v>21</v>
          </cell>
        </row>
        <row r="348">
          <cell r="N348" t="str">
            <v>Quibdó</v>
          </cell>
          <cell r="Q348">
            <v>8.2707952616395009</v>
          </cell>
          <cell r="R348">
            <v>3.6859518565593246</v>
          </cell>
          <cell r="S348">
            <v>7.8920829203120251</v>
          </cell>
          <cell r="T348">
            <v>5.1989826451226806</v>
          </cell>
          <cell r="U348">
            <v>5.7707132630960691</v>
          </cell>
          <cell r="V348">
            <v>7.382455723814541</v>
          </cell>
          <cell r="W348">
            <v>22</v>
          </cell>
        </row>
        <row r="349">
          <cell r="N349" t="str">
            <v>Cartagena</v>
          </cell>
          <cell r="O349">
            <v>6.9386926670856095</v>
          </cell>
          <cell r="P349">
            <v>8.4932930766118986</v>
          </cell>
          <cell r="Q349">
            <v>6.124922902841349</v>
          </cell>
          <cell r="R349">
            <v>10.987304364867059</v>
          </cell>
          <cell r="S349">
            <v>9.4498803140428791</v>
          </cell>
          <cell r="T349">
            <v>14.711698705903395</v>
          </cell>
          <cell r="U349">
            <v>10.443294905570117</v>
          </cell>
          <cell r="V349">
            <v>5.6256916249281872</v>
          </cell>
          <cell r="W349">
            <v>23</v>
          </cell>
        </row>
        <row r="350">
          <cell r="N350" t="str">
            <v>San Andrés</v>
          </cell>
          <cell r="Q350">
            <v>5.0242014976975478</v>
          </cell>
          <cell r="R350">
            <v>2.7711981598367954</v>
          </cell>
          <cell r="S350">
            <v>2.8370601886007858</v>
          </cell>
          <cell r="T350">
            <v>3.4069358795835814</v>
          </cell>
          <cell r="U350">
            <v>1.9177367837820223</v>
          </cell>
          <cell r="W350">
            <v>24</v>
          </cell>
        </row>
        <row r="358">
          <cell r="N358" t="str">
            <v>Pasto</v>
          </cell>
          <cell r="O358">
            <v>2.5143349051477815</v>
          </cell>
          <cell r="P358">
            <v>3.3479807041481791</v>
          </cell>
          <cell r="Q358">
            <v>3.9488586998620345</v>
          </cell>
          <cell r="R358">
            <v>3.4780215860332873</v>
          </cell>
          <cell r="S358">
            <v>4.3465787123041837</v>
          </cell>
          <cell r="T358">
            <v>7.4368515599222782</v>
          </cell>
          <cell r="U358">
            <v>8.5480960115502622</v>
          </cell>
          <cell r="V358">
            <v>5.8894133749802586</v>
          </cell>
          <cell r="W358">
            <v>1</v>
          </cell>
        </row>
        <row r="359">
          <cell r="N359" t="str">
            <v>Bogotá</v>
          </cell>
          <cell r="O359">
            <v>4.5865678123171536</v>
          </cell>
          <cell r="P359">
            <v>4.7847050628694365</v>
          </cell>
          <cell r="Q359">
            <v>2.4929290178221803</v>
          </cell>
          <cell r="R359">
            <v>3.8370309476232496</v>
          </cell>
          <cell r="S359">
            <v>3.4924752487090829</v>
          </cell>
          <cell r="T359">
            <v>3.6997846483436949</v>
          </cell>
          <cell r="U359">
            <v>5.2025395822446026</v>
          </cell>
          <cell r="V359">
            <v>5.7204228312626437</v>
          </cell>
          <cell r="W359">
            <v>2</v>
          </cell>
        </row>
        <row r="360">
          <cell r="N360" t="str">
            <v>Neiva</v>
          </cell>
          <cell r="Q360">
            <v>3.4039705207125461</v>
          </cell>
          <cell r="R360">
            <v>4.481265766182851</v>
          </cell>
          <cell r="S360">
            <v>4.0889606786820103</v>
          </cell>
          <cell r="T360">
            <v>4.3261582105000862</v>
          </cell>
          <cell r="U360">
            <v>6.51838492308074</v>
          </cell>
          <cell r="V360">
            <v>5.5332710372301186</v>
          </cell>
          <cell r="W360">
            <v>3</v>
          </cell>
        </row>
        <row r="361">
          <cell r="N361" t="str">
            <v>Ibagué</v>
          </cell>
          <cell r="O361">
            <v>8.78480278809689</v>
          </cell>
          <cell r="P361">
            <v>6.3939779814169793</v>
          </cell>
          <cell r="Q361">
            <v>4.6329946019311317</v>
          </cell>
          <cell r="R361">
            <v>5.3256169285944202</v>
          </cell>
          <cell r="S361">
            <v>5.423297980240668</v>
          </cell>
          <cell r="T361">
            <v>6.8716220779899349</v>
          </cell>
          <cell r="U361">
            <v>5.7124262951283393</v>
          </cell>
          <cell r="V361">
            <v>4.7232778754937854</v>
          </cell>
          <cell r="W361">
            <v>4</v>
          </cell>
        </row>
        <row r="362">
          <cell r="N362" t="str">
            <v>Medellín</v>
          </cell>
          <cell r="O362">
            <v>3.9272671042896432</v>
          </cell>
          <cell r="P362">
            <v>2.4216256887653063</v>
          </cell>
          <cell r="Q362">
            <v>1.9587948370443253</v>
          </cell>
          <cell r="R362">
            <v>3.0381436465366578</v>
          </cell>
          <cell r="S362">
            <v>3.6187810049196187</v>
          </cell>
          <cell r="T362">
            <v>6.0153255423475969</v>
          </cell>
          <cell r="U362">
            <v>4.10720401024252</v>
          </cell>
          <cell r="V362">
            <v>4.2625362135902094</v>
          </cell>
          <cell r="W362">
            <v>5</v>
          </cell>
        </row>
        <row r="363">
          <cell r="N363" t="str">
            <v>Colombia</v>
          </cell>
          <cell r="O363">
            <v>4.0197280293754174</v>
          </cell>
          <cell r="P363">
            <v>3.9048812176815155</v>
          </cell>
          <cell r="Q363">
            <v>3.3596822504575532</v>
          </cell>
          <cell r="R363">
            <v>3.4319174808555362</v>
          </cell>
          <cell r="S363">
            <v>3.0641282453311316</v>
          </cell>
          <cell r="T363">
            <v>4.1036820046736668</v>
          </cell>
          <cell r="U363">
            <v>4.2703241279979949</v>
          </cell>
          <cell r="V363">
            <v>4.0494927859527845</v>
          </cell>
          <cell r="W363" t="str">
            <v/>
          </cell>
        </row>
        <row r="364">
          <cell r="N364" t="str">
            <v>Armenia</v>
          </cell>
          <cell r="Q364">
            <v>4.2502893383364224</v>
          </cell>
          <cell r="R364">
            <v>3.9721290322580649</v>
          </cell>
          <cell r="S364">
            <v>3.6402116961320279</v>
          </cell>
          <cell r="T364">
            <v>4.7630524283616547</v>
          </cell>
          <cell r="U364">
            <v>3.9957400374533623</v>
          </cell>
          <cell r="V364">
            <v>3.9929819764394927</v>
          </cell>
          <cell r="W364">
            <v>6</v>
          </cell>
        </row>
        <row r="365">
          <cell r="N365" t="str">
            <v>Manizales</v>
          </cell>
          <cell r="O365">
            <v>3.7795365704496606</v>
          </cell>
          <cell r="P365">
            <v>5.5730547728576978</v>
          </cell>
          <cell r="Q365">
            <v>2.7195944631616626</v>
          </cell>
          <cell r="R365">
            <v>2.7596796060193083</v>
          </cell>
          <cell r="S365">
            <v>2.0347080701517353</v>
          </cell>
          <cell r="T365">
            <v>4.0392583701232203</v>
          </cell>
          <cell r="U365">
            <v>3.233392221383105</v>
          </cell>
          <cell r="V365">
            <v>3.72745355854489</v>
          </cell>
          <cell r="W365">
            <v>7</v>
          </cell>
        </row>
        <row r="366">
          <cell r="N366" t="str">
            <v>Bucaramanga</v>
          </cell>
          <cell r="O366">
            <v>5.1370786218436066</v>
          </cell>
          <cell r="P366">
            <v>3.7657636307476006</v>
          </cell>
          <cell r="Q366">
            <v>1.7129295143977399</v>
          </cell>
          <cell r="R366">
            <v>1.4401144267490185</v>
          </cell>
          <cell r="S366">
            <v>1.3910389304918143</v>
          </cell>
          <cell r="T366">
            <v>3.4444309110283804</v>
          </cell>
          <cell r="U366">
            <v>4.4129802462360948</v>
          </cell>
          <cell r="V366">
            <v>3.4627586863904538</v>
          </cell>
          <cell r="W366">
            <v>8</v>
          </cell>
        </row>
        <row r="367">
          <cell r="N367" t="str">
            <v>Cúcuta</v>
          </cell>
          <cell r="O367">
            <v>4.7090548644089365</v>
          </cell>
          <cell r="P367">
            <v>2.8489081826491112</v>
          </cell>
          <cell r="Q367">
            <v>2.5662249944713467</v>
          </cell>
          <cell r="R367">
            <v>2.4624864903596402</v>
          </cell>
          <cell r="S367">
            <v>1.8835162343169163</v>
          </cell>
          <cell r="T367">
            <v>4.6623148058087605</v>
          </cell>
          <cell r="U367">
            <v>3.2788639246323115</v>
          </cell>
          <cell r="V367">
            <v>3.3013284557667339</v>
          </cell>
          <cell r="W367">
            <v>9</v>
          </cell>
        </row>
        <row r="368">
          <cell r="N368" t="str">
            <v>Popayán</v>
          </cell>
          <cell r="Q368">
            <v>3.6715305479739659</v>
          </cell>
          <cell r="R368">
            <v>5.3548246893246638</v>
          </cell>
          <cell r="S368">
            <v>3.9139183132868722</v>
          </cell>
          <cell r="T368">
            <v>5.8490739253172981</v>
          </cell>
          <cell r="U368">
            <v>3.5852764180570902</v>
          </cell>
          <cell r="V368">
            <v>3.1048841849570579</v>
          </cell>
          <cell r="W368">
            <v>10</v>
          </cell>
        </row>
        <row r="369">
          <cell r="N369" t="str">
            <v>Barranquilla</v>
          </cell>
          <cell r="O369">
            <v>4.8805717463552858</v>
          </cell>
          <cell r="P369">
            <v>1.4988248728086131</v>
          </cell>
          <cell r="Q369">
            <v>3.1175140150694354</v>
          </cell>
          <cell r="R369">
            <v>1.5899113324074046</v>
          </cell>
          <cell r="S369">
            <v>1.8880935043423035</v>
          </cell>
          <cell r="T369">
            <v>0.70501486443523531</v>
          </cell>
          <cell r="U369">
            <v>1.9325007017153186</v>
          </cell>
          <cell r="V369">
            <v>3.0320920027469529</v>
          </cell>
          <cell r="W369">
            <v>11</v>
          </cell>
        </row>
        <row r="370">
          <cell r="N370" t="str">
            <v>Cali</v>
          </cell>
          <cell r="O370">
            <v>4.280330316222452</v>
          </cell>
          <cell r="P370">
            <v>6.1735826342124067</v>
          </cell>
          <cell r="Q370">
            <v>3.7718004660048807</v>
          </cell>
          <cell r="R370">
            <v>4.5067869322060918</v>
          </cell>
          <cell r="S370">
            <v>4.3517221864466045</v>
          </cell>
          <cell r="T370">
            <v>6.9022696237069177</v>
          </cell>
          <cell r="U370">
            <v>4.1002676636321285</v>
          </cell>
          <cell r="V370">
            <v>2.7535413358136918</v>
          </cell>
          <cell r="W370">
            <v>12</v>
          </cell>
        </row>
        <row r="371">
          <cell r="N371" t="str">
            <v>Pereira</v>
          </cell>
          <cell r="O371">
            <v>3.5763440504828963</v>
          </cell>
          <cell r="P371">
            <v>4.9883694737761521</v>
          </cell>
          <cell r="Q371">
            <v>1.7563267522817949</v>
          </cell>
          <cell r="R371">
            <v>2.4375874420773753</v>
          </cell>
          <cell r="S371">
            <v>2.2518380202264128</v>
          </cell>
          <cell r="T371">
            <v>3.6023728553640324</v>
          </cell>
          <cell r="U371">
            <v>3.032819123366691</v>
          </cell>
          <cell r="V371">
            <v>2.4846452770848253</v>
          </cell>
          <cell r="W371">
            <v>13</v>
          </cell>
        </row>
        <row r="372">
          <cell r="N372" t="str">
            <v>Sincelejo</v>
          </cell>
          <cell r="Q372">
            <v>3.2036536427288147</v>
          </cell>
          <cell r="R372">
            <v>3.6123131113236311</v>
          </cell>
          <cell r="S372">
            <v>2.0066375660078148</v>
          </cell>
          <cell r="T372">
            <v>1.6228146375049066</v>
          </cell>
          <cell r="U372">
            <v>2.63913322641667</v>
          </cell>
          <cell r="V372">
            <v>2.3487959191526087</v>
          </cell>
          <cell r="W372">
            <v>14</v>
          </cell>
        </row>
        <row r="373">
          <cell r="N373" t="str">
            <v>Montería</v>
          </cell>
          <cell r="O373">
            <v>5.8576564288108752</v>
          </cell>
          <cell r="P373">
            <v>5.4515246645003765</v>
          </cell>
          <cell r="Q373">
            <v>3.2435549888304318</v>
          </cell>
          <cell r="R373">
            <v>2.2790858222512904</v>
          </cell>
          <cell r="S373">
            <v>2.2650058981277867</v>
          </cell>
          <cell r="T373">
            <v>1.8601507668312973</v>
          </cell>
          <cell r="U373">
            <v>2.0808528956645507</v>
          </cell>
          <cell r="V373">
            <v>2.0808106435405684</v>
          </cell>
          <cell r="W373">
            <v>15</v>
          </cell>
        </row>
        <row r="374">
          <cell r="N374" t="str">
            <v>Villavicencio</v>
          </cell>
          <cell r="O374">
            <v>3.1622818442302689</v>
          </cell>
          <cell r="P374">
            <v>2.0662576318649246</v>
          </cell>
          <cell r="Q374">
            <v>2.698073938530114</v>
          </cell>
          <cell r="R374">
            <v>2.4175066676771939</v>
          </cell>
          <cell r="S374">
            <v>0.94861493064969915</v>
          </cell>
          <cell r="T374">
            <v>3.8713556533235924</v>
          </cell>
          <cell r="U374">
            <v>2.785952096345448</v>
          </cell>
          <cell r="V374">
            <v>2.0417443568771421</v>
          </cell>
          <cell r="W374">
            <v>16</v>
          </cell>
        </row>
        <row r="375">
          <cell r="N375" t="str">
            <v>Tunja</v>
          </cell>
          <cell r="Q375">
            <v>4.5935743301464864</v>
          </cell>
          <cell r="R375">
            <v>2.8142833243489411</v>
          </cell>
          <cell r="S375">
            <v>1.8275872615027018</v>
          </cell>
          <cell r="T375">
            <v>1.3211209098028533</v>
          </cell>
          <cell r="U375">
            <v>3.312845490741815</v>
          </cell>
          <cell r="V375">
            <v>1.9285630937483655</v>
          </cell>
          <cell r="W375">
            <v>17</v>
          </cell>
        </row>
        <row r="376">
          <cell r="N376" t="str">
            <v>Riohacha</v>
          </cell>
          <cell r="Q376">
            <v>3.6520415926959169</v>
          </cell>
          <cell r="R376">
            <v>4.6242353626565684</v>
          </cell>
          <cell r="S376">
            <v>3.1176881394293758</v>
          </cell>
          <cell r="T376">
            <v>4.1041765698660724</v>
          </cell>
          <cell r="U376">
            <v>3.0790345441697271</v>
          </cell>
          <cell r="V376">
            <v>1.6771380438014072</v>
          </cell>
          <cell r="W376">
            <v>18</v>
          </cell>
        </row>
        <row r="377">
          <cell r="N377" t="str">
            <v>Quibdó</v>
          </cell>
          <cell r="Q377">
            <v>2.1845808480440811</v>
          </cell>
          <cell r="R377">
            <v>8.5866475205448864E-2</v>
          </cell>
          <cell r="S377">
            <v>1.5782441925613062</v>
          </cell>
          <cell r="T377">
            <v>0.71979519914887946</v>
          </cell>
          <cell r="U377">
            <v>1.3758672589112002</v>
          </cell>
          <cell r="V377">
            <v>1.6612380266955533</v>
          </cell>
          <cell r="W377">
            <v>19</v>
          </cell>
        </row>
        <row r="378">
          <cell r="N378" t="str">
            <v>Santa Marta</v>
          </cell>
          <cell r="Q378">
            <v>3.2069869067371983</v>
          </cell>
          <cell r="R378">
            <v>2.9017913368662751</v>
          </cell>
          <cell r="S378">
            <v>2.3570087883317532</v>
          </cell>
          <cell r="T378">
            <v>3.2473031695567061</v>
          </cell>
          <cell r="U378">
            <v>1.4936282727274288</v>
          </cell>
          <cell r="V378">
            <v>1.3125071385887694</v>
          </cell>
          <cell r="W378">
            <v>20</v>
          </cell>
        </row>
        <row r="379">
          <cell r="N379" t="str">
            <v>Florencia</v>
          </cell>
          <cell r="Q379">
            <v>4.2705115001716445</v>
          </cell>
          <cell r="R379">
            <v>2.441333563572921</v>
          </cell>
          <cell r="S379">
            <v>0.97558280174610268</v>
          </cell>
          <cell r="T379">
            <v>0.48340165487804171</v>
          </cell>
          <cell r="U379">
            <v>1.1450040254047766</v>
          </cell>
          <cell r="V379">
            <v>0.93369761883777702</v>
          </cell>
          <cell r="W379">
            <v>21</v>
          </cell>
        </row>
        <row r="380">
          <cell r="N380" t="str">
            <v>Cartagena</v>
          </cell>
          <cell r="O380">
            <v>1.8263004437921788</v>
          </cell>
          <cell r="P380">
            <v>2.1635755255564995</v>
          </cell>
          <cell r="Q380">
            <v>1.6042701391690668</v>
          </cell>
          <cell r="R380">
            <v>2.6409279667299961</v>
          </cell>
          <cell r="S380">
            <v>2.008200553178781</v>
          </cell>
          <cell r="T380">
            <v>2.0011455852203959</v>
          </cell>
          <cell r="U380">
            <v>0.41807879151310162</v>
          </cell>
          <cell r="V380">
            <v>0.88666797762123428</v>
          </cell>
          <cell r="W380">
            <v>22</v>
          </cell>
        </row>
        <row r="381">
          <cell r="N381" t="str">
            <v>Valledupar</v>
          </cell>
          <cell r="Q381">
            <v>2.2723642273784139</v>
          </cell>
          <cell r="R381">
            <v>1.6594504316370118</v>
          </cell>
          <cell r="S381">
            <v>0.52078085178021527</v>
          </cell>
          <cell r="T381">
            <v>0.36832214995452284</v>
          </cell>
          <cell r="U381">
            <v>2.4461564886615474</v>
          </cell>
          <cell r="V381">
            <v>0.8693874212807724</v>
          </cell>
          <cell r="W381">
            <v>23</v>
          </cell>
        </row>
        <row r="382">
          <cell r="N382" t="str">
            <v>San Andrés</v>
          </cell>
          <cell r="Q382">
            <v>1.2858424916508511</v>
          </cell>
          <cell r="R382">
            <v>0.75441214726782335</v>
          </cell>
          <cell r="S382">
            <v>0.69082080242525046</v>
          </cell>
          <cell r="T382">
            <v>0.79835554671440889</v>
          </cell>
          <cell r="U382">
            <v>0.26725767551007107</v>
          </cell>
          <cell r="W382">
            <v>24</v>
          </cell>
        </row>
        <row r="390">
          <cell r="N390" t="str">
            <v>Ibagué</v>
          </cell>
          <cell r="O390">
            <v>2.1133806476260704</v>
          </cell>
          <cell r="P390">
            <v>2.0382342189056488</v>
          </cell>
          <cell r="Q390">
            <v>6.9508383905164184</v>
          </cell>
          <cell r="R390">
            <v>11.470921630317379</v>
          </cell>
          <cell r="S390">
            <v>8.173576589323952</v>
          </cell>
          <cell r="T390">
            <v>7.7858673031804866</v>
          </cell>
          <cell r="U390">
            <v>6.8363068573872781</v>
          </cell>
          <cell r="V390">
            <v>10.168334246417347</v>
          </cell>
          <cell r="W390">
            <v>1</v>
          </cell>
        </row>
        <row r="391">
          <cell r="N391" t="str">
            <v>Sincelejo</v>
          </cell>
          <cell r="Q391">
            <v>5.9694074584011965</v>
          </cell>
          <cell r="R391">
            <v>9.1111090069531908</v>
          </cell>
          <cell r="S391">
            <v>4.1604132947504375</v>
          </cell>
          <cell r="T391">
            <v>3.6931580539093614</v>
          </cell>
          <cell r="U391">
            <v>10.301142203961291</v>
          </cell>
          <cell r="V391">
            <v>9.8915475228530774</v>
          </cell>
          <cell r="W391">
            <v>2</v>
          </cell>
        </row>
        <row r="392">
          <cell r="N392" t="str">
            <v>Neiva</v>
          </cell>
          <cell r="Q392">
            <v>6.4922397669465699</v>
          </cell>
          <cell r="R392">
            <v>7.9031343792555999</v>
          </cell>
          <cell r="S392">
            <v>8.2698709573497027</v>
          </cell>
          <cell r="T392">
            <v>11.183948511199281</v>
          </cell>
          <cell r="U392">
            <v>11.551953074908893</v>
          </cell>
          <cell r="V392">
            <v>9.8812767422416741</v>
          </cell>
          <cell r="W392">
            <v>3</v>
          </cell>
        </row>
        <row r="393">
          <cell r="N393" t="str">
            <v>Armenia</v>
          </cell>
          <cell r="Q393">
            <v>5.6313284651833868</v>
          </cell>
          <cell r="R393">
            <v>5.4547096774193555</v>
          </cell>
          <cell r="S393">
            <v>4.3086979842364066</v>
          </cell>
          <cell r="T393">
            <v>6.7025614140575893</v>
          </cell>
          <cell r="U393">
            <v>10.10859568952783</v>
          </cell>
          <cell r="V393">
            <v>9.2341695718549932</v>
          </cell>
          <cell r="W393">
            <v>4</v>
          </cell>
        </row>
        <row r="394">
          <cell r="N394" t="str">
            <v>Bogotá</v>
          </cell>
          <cell r="O394">
            <v>1.3884694530363564</v>
          </cell>
          <cell r="P394">
            <v>1.3539007276858745</v>
          </cell>
          <cell r="Q394">
            <v>4.8388842607091282</v>
          </cell>
          <cell r="R394">
            <v>8.3419368826118365</v>
          </cell>
          <cell r="S394">
            <v>8.0326903534531624</v>
          </cell>
          <cell r="T394">
            <v>7.7831552433594728</v>
          </cell>
          <cell r="U394">
            <v>8.5834076599195832</v>
          </cell>
          <cell r="V394">
            <v>8.7979193704480849</v>
          </cell>
          <cell r="W394">
            <v>5</v>
          </cell>
        </row>
        <row r="395">
          <cell r="N395" t="str">
            <v>Riohacha</v>
          </cell>
          <cell r="Q395">
            <v>7.6832964989191206</v>
          </cell>
          <cell r="R395">
            <v>11.058112438100785</v>
          </cell>
          <cell r="S395">
            <v>9.451447971412696</v>
          </cell>
          <cell r="T395">
            <v>9.7146570258566172</v>
          </cell>
          <cell r="U395">
            <v>7.7568142735185877</v>
          </cell>
          <cell r="V395">
            <v>8.4162124665543558</v>
          </cell>
          <cell r="W395">
            <v>6</v>
          </cell>
        </row>
        <row r="396">
          <cell r="N396" t="str">
            <v>Barranquilla</v>
          </cell>
          <cell r="O396">
            <v>3.8737401675064316</v>
          </cell>
          <cell r="P396">
            <v>5.170315231290842</v>
          </cell>
          <cell r="Q396">
            <v>5.2951009905036077</v>
          </cell>
          <cell r="R396">
            <v>3.2143229460061242</v>
          </cell>
          <cell r="S396">
            <v>2.4366684425171168</v>
          </cell>
          <cell r="T396">
            <v>4.6752714062669618</v>
          </cell>
          <cell r="U396">
            <v>4.4685824165170445</v>
          </cell>
          <cell r="V396">
            <v>8.3695352803145688</v>
          </cell>
          <cell r="W396">
            <v>7</v>
          </cell>
        </row>
        <row r="397">
          <cell r="N397" t="str">
            <v>Cúcuta</v>
          </cell>
          <cell r="O397">
            <v>0.61628570373137093</v>
          </cell>
          <cell r="P397">
            <v>1.0667686336896043</v>
          </cell>
          <cell r="Q397">
            <v>3.6707155006892735</v>
          </cell>
          <cell r="R397">
            <v>5.4735191145239339</v>
          </cell>
          <cell r="S397">
            <v>4.0403765907981324</v>
          </cell>
          <cell r="T397">
            <v>5.6555227463337365</v>
          </cell>
          <cell r="U397">
            <v>6.0989338091061978</v>
          </cell>
          <cell r="V397">
            <v>7.813659013904223</v>
          </cell>
          <cell r="W397">
            <v>8</v>
          </cell>
        </row>
        <row r="398">
          <cell r="N398" t="str">
            <v>Pasto</v>
          </cell>
          <cell r="O398">
            <v>1.1789673754392094</v>
          </cell>
          <cell r="P398">
            <v>1.0440817817505936</v>
          </cell>
          <cell r="Q398">
            <v>6.793368463144053</v>
          </cell>
          <cell r="R398">
            <v>5.4205607476635516</v>
          </cell>
          <cell r="S398">
            <v>4.4926719393163745</v>
          </cell>
          <cell r="T398">
            <v>7.1464970487956876</v>
          </cell>
          <cell r="U398">
            <v>9.5569391806533126</v>
          </cell>
          <cell r="V398">
            <v>7.6806991068138348</v>
          </cell>
          <cell r="W398">
            <v>9</v>
          </cell>
        </row>
        <row r="399">
          <cell r="N399" t="str">
            <v>Bucaramanga</v>
          </cell>
          <cell r="O399">
            <v>1.9583419097385912</v>
          </cell>
          <cell r="P399">
            <v>1.1233583989263689</v>
          </cell>
          <cell r="Q399">
            <v>3.2806774834894927</v>
          </cell>
          <cell r="R399">
            <v>3.2863731787177657</v>
          </cell>
          <cell r="S399">
            <v>3.5753064607002782</v>
          </cell>
          <cell r="T399">
            <v>8.4864521679061511</v>
          </cell>
          <cell r="U399">
            <v>8.4429671318223889</v>
          </cell>
          <cell r="V399">
            <v>6.9524909884860886</v>
          </cell>
          <cell r="W399">
            <v>10</v>
          </cell>
        </row>
        <row r="400">
          <cell r="N400" t="str">
            <v>Manizales</v>
          </cell>
          <cell r="O400">
            <v>1.3509840456920508</v>
          </cell>
          <cell r="P400">
            <v>1.8004203502672858</v>
          </cell>
          <cell r="Q400">
            <v>4.6148100310455114</v>
          </cell>
          <cell r="R400">
            <v>5.3487362514188925</v>
          </cell>
          <cell r="S400">
            <v>4.1593013349546446</v>
          </cell>
          <cell r="T400">
            <v>7.2031886829559397</v>
          </cell>
          <cell r="U400">
            <v>6.3073147049304126</v>
          </cell>
          <cell r="V400">
            <v>6.932335389905937</v>
          </cell>
          <cell r="W400">
            <v>11</v>
          </cell>
        </row>
        <row r="401">
          <cell r="N401" t="str">
            <v>Medellín</v>
          </cell>
          <cell r="O401">
            <v>1.7204961540650505</v>
          </cell>
          <cell r="P401">
            <v>1.3691826093698514</v>
          </cell>
          <cell r="Q401">
            <v>3.8332834246404532</v>
          </cell>
          <cell r="R401">
            <v>4.8987357748070863</v>
          </cell>
          <cell r="S401">
            <v>5.2913690537452904</v>
          </cell>
          <cell r="T401">
            <v>6.9976534876962333</v>
          </cell>
          <cell r="U401">
            <v>5.7588550484231726</v>
          </cell>
          <cell r="V401">
            <v>6.7374693094221341</v>
          </cell>
          <cell r="W401">
            <v>12</v>
          </cell>
        </row>
        <row r="402">
          <cell r="N402" t="str">
            <v>Cali</v>
          </cell>
          <cell r="O402">
            <v>1.1819379009081161</v>
          </cell>
          <cell r="P402">
            <v>1.3710963764325976</v>
          </cell>
          <cell r="Q402">
            <v>4.9630032148972072</v>
          </cell>
          <cell r="R402">
            <v>6.8994526234482381</v>
          </cell>
          <cell r="S402">
            <v>5.7045959497926919</v>
          </cell>
          <cell r="T402">
            <v>9.5145950192809767</v>
          </cell>
          <cell r="U402">
            <v>7.401497902070064</v>
          </cell>
          <cell r="V402">
            <v>6.6903750152910932</v>
          </cell>
          <cell r="W402">
            <v>13</v>
          </cell>
        </row>
        <row r="403">
          <cell r="N403" t="str">
            <v>Villavicencio</v>
          </cell>
          <cell r="O403">
            <v>1.5926766643099024</v>
          </cell>
          <cell r="P403">
            <v>1.4969998066813188</v>
          </cell>
          <cell r="Q403">
            <v>4.8218643609630876</v>
          </cell>
          <cell r="R403">
            <v>7.7225957565061742</v>
          </cell>
          <cell r="S403">
            <v>5.515981027701387</v>
          </cell>
          <cell r="T403">
            <v>9.6098581214098004</v>
          </cell>
          <cell r="U403">
            <v>6.7250372290168281</v>
          </cell>
          <cell r="V403">
            <v>6.6619418851878098</v>
          </cell>
          <cell r="W403">
            <v>14</v>
          </cell>
        </row>
        <row r="404">
          <cell r="N404" t="str">
            <v>Tunja</v>
          </cell>
          <cell r="Q404">
            <v>6.338476057609455</v>
          </cell>
          <cell r="R404">
            <v>3.5471308809041382</v>
          </cell>
          <cell r="S404">
            <v>5.1127004862788947</v>
          </cell>
          <cell r="T404">
            <v>5.2078722462460405</v>
          </cell>
          <cell r="U404">
            <v>6.8378711542343709</v>
          </cell>
          <cell r="V404">
            <v>6.5043234739082676</v>
          </cell>
          <cell r="W404">
            <v>15</v>
          </cell>
        </row>
        <row r="405">
          <cell r="N405" t="str">
            <v>Colombia</v>
          </cell>
          <cell r="O405">
            <v>1.6308722937179616</v>
          </cell>
          <cell r="P405">
            <v>1.4154632976930723</v>
          </cell>
          <cell r="Q405">
            <v>4.3305622742963852</v>
          </cell>
          <cell r="R405">
            <v>5.7913002396254543</v>
          </cell>
          <cell r="S405">
            <v>4.9564651475163197</v>
          </cell>
          <cell r="T405">
            <v>6.0412079038745583</v>
          </cell>
          <cell r="U405">
            <v>6.4181213971264413</v>
          </cell>
          <cell r="V405">
            <v>6.3989724901425777</v>
          </cell>
          <cell r="W405" t="str">
            <v/>
          </cell>
        </row>
        <row r="406">
          <cell r="N406" t="str">
            <v>Popayán</v>
          </cell>
          <cell r="Q406">
            <v>7.652083770732732</v>
          </cell>
          <cell r="R406">
            <v>8.3251840032940443</v>
          </cell>
          <cell r="S406">
            <v>5.7317033063954339</v>
          </cell>
          <cell r="T406">
            <v>11.111174864015057</v>
          </cell>
          <cell r="U406">
            <v>8.037849945318758</v>
          </cell>
          <cell r="V406">
            <v>6.3751771203840262</v>
          </cell>
          <cell r="W406">
            <v>16</v>
          </cell>
        </row>
        <row r="407">
          <cell r="N407" t="str">
            <v>Valledupar</v>
          </cell>
          <cell r="Q407">
            <v>6.7694242515676075</v>
          </cell>
          <cell r="R407">
            <v>10.049083363924336</v>
          </cell>
          <cell r="S407">
            <v>6.2813199668705719</v>
          </cell>
          <cell r="T407">
            <v>7.3280448250416175</v>
          </cell>
          <cell r="U407">
            <v>11.496390882317211</v>
          </cell>
          <cell r="V407">
            <v>6.3218696327799142</v>
          </cell>
          <cell r="W407">
            <v>17</v>
          </cell>
        </row>
        <row r="408">
          <cell r="N408" t="str">
            <v>Quibdó</v>
          </cell>
          <cell r="Q408">
            <v>4.4953200805187326</v>
          </cell>
          <cell r="R408">
            <v>2.2461117525493122</v>
          </cell>
          <cell r="S408">
            <v>6.7267163728828159</v>
          </cell>
          <cell r="T408">
            <v>4.1043287452623174</v>
          </cell>
          <cell r="U408">
            <v>4.5688484270034131</v>
          </cell>
          <cell r="V408">
            <v>5.7627671966701044</v>
          </cell>
          <cell r="W408">
            <v>18</v>
          </cell>
        </row>
        <row r="409">
          <cell r="N409" t="str">
            <v>Montería</v>
          </cell>
          <cell r="O409">
            <v>1.5179923476170112</v>
          </cell>
          <cell r="P409">
            <v>1.1409740963081274</v>
          </cell>
          <cell r="Q409">
            <v>5.3487387391771986</v>
          </cell>
          <cell r="R409">
            <v>4.0136072959813962</v>
          </cell>
          <cell r="S409">
            <v>4.2678727835210273</v>
          </cell>
          <cell r="T409">
            <v>2.8955549779048608</v>
          </cell>
          <cell r="U409">
            <v>5.350376767978406</v>
          </cell>
          <cell r="V409">
            <v>4.1158765121723375</v>
          </cell>
          <cell r="W409">
            <v>19</v>
          </cell>
        </row>
        <row r="410">
          <cell r="N410" t="str">
            <v>Santa Marta</v>
          </cell>
          <cell r="Q410">
            <v>8.6697688554484085</v>
          </cell>
          <cell r="R410">
            <v>6.7687150621494121</v>
          </cell>
          <cell r="S410">
            <v>6.1171860908264533</v>
          </cell>
          <cell r="T410">
            <v>7.0950589345957882</v>
          </cell>
          <cell r="U410">
            <v>2.7442953008618605</v>
          </cell>
          <cell r="V410">
            <v>3.7363994365273943</v>
          </cell>
          <cell r="W410">
            <v>20</v>
          </cell>
        </row>
        <row r="411">
          <cell r="N411" t="str">
            <v>Pereira</v>
          </cell>
          <cell r="O411">
            <v>1.317078583249329</v>
          </cell>
          <cell r="P411">
            <v>1.2494770860245208</v>
          </cell>
          <cell r="Q411">
            <v>3.0118313434651678</v>
          </cell>
          <cell r="R411">
            <v>5.8391462676496557</v>
          </cell>
          <cell r="S411">
            <v>3.1538835928323063</v>
          </cell>
          <cell r="T411">
            <v>4.1036833687375323</v>
          </cell>
          <cell r="U411">
            <v>4.0569730492380485</v>
          </cell>
          <cell r="V411">
            <v>3.3218481652546914</v>
          </cell>
          <cell r="W411">
            <v>21</v>
          </cell>
        </row>
        <row r="412">
          <cell r="N412" t="str">
            <v>Cartagena</v>
          </cell>
          <cell r="O412">
            <v>1.3758728498327484</v>
          </cell>
          <cell r="P412">
            <v>1.9760442145251036</v>
          </cell>
          <cell r="Q412">
            <v>4.5955007721309427</v>
          </cell>
          <cell r="R412">
            <v>5.9493718084234652</v>
          </cell>
          <cell r="S412">
            <v>3.6090059030548285</v>
          </cell>
          <cell r="T412">
            <v>2.9468149534292829</v>
          </cell>
          <cell r="U412">
            <v>3.8609121596582607</v>
          </cell>
          <cell r="V412">
            <v>2.4409974050811059</v>
          </cell>
          <cell r="W412">
            <v>22</v>
          </cell>
        </row>
        <row r="413">
          <cell r="N413" t="str">
            <v>Florencia</v>
          </cell>
          <cell r="Q413">
            <v>6.4145055082233258</v>
          </cell>
          <cell r="R413">
            <v>4.7796547597072774</v>
          </cell>
          <cell r="S413">
            <v>2.4177753765111092</v>
          </cell>
          <cell r="T413">
            <v>1.8717965164758914</v>
          </cell>
          <cell r="U413">
            <v>0.97392432239019588</v>
          </cell>
          <cell r="V413">
            <v>2.3837543872382563</v>
          </cell>
          <cell r="W413">
            <v>23</v>
          </cell>
        </row>
        <row r="414">
          <cell r="N414" t="str">
            <v>San Andrés</v>
          </cell>
          <cell r="Q414">
            <v>3.2955230907298705</v>
          </cell>
          <cell r="R414">
            <v>1.4499500253296278</v>
          </cell>
          <cell r="S414">
            <v>1.5305369622664287</v>
          </cell>
          <cell r="T414">
            <v>2.0807638750745974</v>
          </cell>
          <cell r="U414">
            <v>1.5839906133889581</v>
          </cell>
          <cell r="W414">
            <v>24</v>
          </cell>
        </row>
        <row r="422">
          <cell r="N422" t="str">
            <v>Ibagué</v>
          </cell>
          <cell r="O422">
            <v>15.062963274651322</v>
          </cell>
          <cell r="P422">
            <v>14.285986086516914</v>
          </cell>
          <cell r="Q422">
            <v>10.580969013280408</v>
          </cell>
          <cell r="R422">
            <v>13.477585489630817</v>
          </cell>
          <cell r="S422">
            <v>13.476790924230849</v>
          </cell>
          <cell r="T422">
            <v>14.501122097742931</v>
          </cell>
          <cell r="U422">
            <v>12.4776480133542</v>
          </cell>
          <cell r="V422">
            <v>14.663706352181311</v>
          </cell>
          <cell r="W422">
            <v>1</v>
          </cell>
        </row>
        <row r="423">
          <cell r="N423" t="str">
            <v>Montería</v>
          </cell>
          <cell r="O423">
            <v>13.170652764452257</v>
          </cell>
          <cell r="P423">
            <v>12.825861467569903</v>
          </cell>
          <cell r="Q423">
            <v>11.620487762144169</v>
          </cell>
          <cell r="R423">
            <v>9.8732377734176318</v>
          </cell>
          <cell r="S423">
            <v>10.281882657423841</v>
          </cell>
          <cell r="T423">
            <v>11.147803483233689</v>
          </cell>
          <cell r="U423">
            <v>16.706353669367193</v>
          </cell>
          <cell r="V423">
            <v>13.394377621194822</v>
          </cell>
          <cell r="W423">
            <v>2</v>
          </cell>
        </row>
        <row r="424">
          <cell r="N424" t="str">
            <v>Pasto</v>
          </cell>
          <cell r="O424">
            <v>9.8951863271320182</v>
          </cell>
          <cell r="P424">
            <v>9.5520912792634061</v>
          </cell>
          <cell r="Q424">
            <v>10.915573308880639</v>
          </cell>
          <cell r="R424">
            <v>11.573089819504888</v>
          </cell>
          <cell r="S424">
            <v>11.766202003389854</v>
          </cell>
          <cell r="T424">
            <v>17.360046925981592</v>
          </cell>
          <cell r="U424">
            <v>17.040245443060815</v>
          </cell>
          <cell r="V424">
            <v>13.141769175425971</v>
          </cell>
          <cell r="W424">
            <v>3</v>
          </cell>
        </row>
        <row r="425">
          <cell r="N425" t="str">
            <v>Riohacha</v>
          </cell>
          <cell r="Q425">
            <v>8.0389599410649382</v>
          </cell>
          <cell r="R425">
            <v>12.676854895759643</v>
          </cell>
          <cell r="S425">
            <v>11.623532530292449</v>
          </cell>
          <cell r="T425">
            <v>14.634784542722945</v>
          </cell>
          <cell r="U425">
            <v>14.315999297434413</v>
          </cell>
          <cell r="V425">
            <v>13.097611733227632</v>
          </cell>
          <cell r="W425">
            <v>4</v>
          </cell>
        </row>
        <row r="426">
          <cell r="N426" t="str">
            <v>Sincelejo</v>
          </cell>
          <cell r="Q426">
            <v>8.9447084305791105</v>
          </cell>
          <cell r="R426">
            <v>10.777602080591354</v>
          </cell>
          <cell r="S426">
            <v>7.4772344564879774</v>
          </cell>
          <cell r="T426">
            <v>8.3553719540052374</v>
          </cell>
          <cell r="U426">
            <v>15.494758300197804</v>
          </cell>
          <cell r="V426">
            <v>12.46406446683487</v>
          </cell>
          <cell r="W426">
            <v>5</v>
          </cell>
        </row>
        <row r="427">
          <cell r="N427" t="str">
            <v>Neiva</v>
          </cell>
          <cell r="Q427">
            <v>7.2637234072909616</v>
          </cell>
          <cell r="R427">
            <v>10.204404255655502</v>
          </cell>
          <cell r="S427">
            <v>10.904193438691316</v>
          </cell>
          <cell r="T427">
            <v>13.582897267319646</v>
          </cell>
          <cell r="U427">
            <v>13.313091786040776</v>
          </cell>
          <cell r="V427">
            <v>11.945704027934882</v>
          </cell>
          <cell r="W427">
            <v>6</v>
          </cell>
        </row>
        <row r="428">
          <cell r="N428" t="str">
            <v>Armenia</v>
          </cell>
          <cell r="Q428">
            <v>7.5759934814538035</v>
          </cell>
          <cell r="R428">
            <v>8.24</v>
          </cell>
          <cell r="S428">
            <v>6.685655552531661</v>
          </cell>
          <cell r="T428">
            <v>8.585420636912291</v>
          </cell>
          <cell r="U428">
            <v>10.712090383634882</v>
          </cell>
          <cell r="V428">
            <v>11.606626107959077</v>
          </cell>
          <cell r="W428">
            <v>7</v>
          </cell>
        </row>
        <row r="429">
          <cell r="N429" t="str">
            <v>Bogotá</v>
          </cell>
          <cell r="O429">
            <v>6.6255715989571486</v>
          </cell>
          <cell r="P429">
            <v>6.8992842378214307</v>
          </cell>
          <cell r="Q429">
            <v>5.7011903834074191</v>
          </cell>
          <cell r="R429">
            <v>9.7519514968977923</v>
          </cell>
          <cell r="S429">
            <v>9.9163294270996172</v>
          </cell>
          <cell r="T429">
            <v>9.1265169762432503</v>
          </cell>
          <cell r="U429">
            <v>10.631203075323443</v>
          </cell>
          <cell r="V429">
            <v>11.582841810180346</v>
          </cell>
          <cell r="W429">
            <v>8</v>
          </cell>
        </row>
        <row r="430">
          <cell r="N430" t="str">
            <v>Popayán</v>
          </cell>
          <cell r="Q430">
            <v>11.427934075162712</v>
          </cell>
          <cell r="R430">
            <v>15.916356420242362</v>
          </cell>
          <cell r="S430">
            <v>15.820708995942869</v>
          </cell>
          <cell r="T430">
            <v>16.08294507814831</v>
          </cell>
          <cell r="U430">
            <v>13.455678953863067</v>
          </cell>
          <cell r="V430">
            <v>11.006332957404354</v>
          </cell>
          <cell r="W430">
            <v>9</v>
          </cell>
        </row>
        <row r="431">
          <cell r="N431" t="str">
            <v>Villavicencio</v>
          </cell>
          <cell r="O431">
            <v>8.5878018829308242</v>
          </cell>
          <cell r="P431">
            <v>6.0720834686251299</v>
          </cell>
          <cell r="Q431">
            <v>7.191020156633086</v>
          </cell>
          <cell r="R431">
            <v>9.6328536936585785</v>
          </cell>
          <cell r="S431">
            <v>8.9894821351230494</v>
          </cell>
          <cell r="T431">
            <v>12.211450497657985</v>
          </cell>
          <cell r="U431">
            <v>9.7367603100794362</v>
          </cell>
          <cell r="V431">
            <v>10.96123955554609</v>
          </cell>
          <cell r="W431">
            <v>10</v>
          </cell>
        </row>
        <row r="432">
          <cell r="N432" t="str">
            <v>Cúcuta</v>
          </cell>
          <cell r="O432">
            <v>7.9381415794809493</v>
          </cell>
          <cell r="P432">
            <v>7.5787194277850594</v>
          </cell>
          <cell r="Q432">
            <v>5.7282010900230027</v>
          </cell>
          <cell r="R432">
            <v>7.2181784526461001</v>
          </cell>
          <cell r="S432">
            <v>7.420960255933311</v>
          </cell>
          <cell r="T432">
            <v>8.9320812404455108</v>
          </cell>
          <cell r="U432">
            <v>7.5227773820116539</v>
          </cell>
          <cell r="V432">
            <v>10.697835912080867</v>
          </cell>
          <cell r="W432">
            <v>11</v>
          </cell>
        </row>
        <row r="433">
          <cell r="N433" t="str">
            <v>Cali</v>
          </cell>
          <cell r="O433">
            <v>9.6071193675252662</v>
          </cell>
          <cell r="P433">
            <v>10.634737402175164</v>
          </cell>
          <cell r="Q433">
            <v>8.5203666917722192</v>
          </cell>
          <cell r="R433">
            <v>9.4987913838897278</v>
          </cell>
          <cell r="S433">
            <v>8.6418251508060351</v>
          </cell>
          <cell r="T433">
            <v>12.459761145688303</v>
          </cell>
          <cell r="U433">
            <v>10.264629002173864</v>
          </cell>
          <cell r="V433">
            <v>9.9706928630024159</v>
          </cell>
          <cell r="W433">
            <v>12</v>
          </cell>
        </row>
        <row r="434">
          <cell r="N434" t="str">
            <v>Colombia</v>
          </cell>
          <cell r="O434">
            <v>8.1885678388095613</v>
          </cell>
          <cell r="P434">
            <v>8.1844271771703543</v>
          </cell>
          <cell r="Q434">
            <v>7.087797545610373</v>
          </cell>
          <cell r="R434">
            <v>8.4979987879320742</v>
          </cell>
          <cell r="S434">
            <v>7.884311846670748</v>
          </cell>
          <cell r="T434">
            <v>9.2888573214475194</v>
          </cell>
          <cell r="U434">
            <v>10.149851278574888</v>
          </cell>
          <cell r="V434">
            <v>9.8407765046897779</v>
          </cell>
          <cell r="W434" t="str">
            <v/>
          </cell>
        </row>
        <row r="435">
          <cell r="N435" t="str">
            <v>Pereira</v>
          </cell>
          <cell r="O435">
            <v>7.6325164251196327</v>
          </cell>
          <cell r="P435">
            <v>10.318759165360341</v>
          </cell>
          <cell r="Q435">
            <v>4.8001414794384472</v>
          </cell>
          <cell r="R435">
            <v>8.1682063087288252</v>
          </cell>
          <cell r="S435">
            <v>9.7908798629733127</v>
          </cell>
          <cell r="T435">
            <v>10.316607503674511</v>
          </cell>
          <cell r="U435">
            <v>11.667218126161446</v>
          </cell>
          <cell r="V435">
            <v>9.8373140349577248</v>
          </cell>
          <cell r="W435">
            <v>13</v>
          </cell>
        </row>
        <row r="436">
          <cell r="N436" t="str">
            <v>Barranquilla</v>
          </cell>
          <cell r="O436">
            <v>18.381572420696006</v>
          </cell>
          <cell r="P436">
            <v>9.9354462159340233</v>
          </cell>
          <cell r="Q436">
            <v>10.304334421065505</v>
          </cell>
          <cell r="R436">
            <v>6.0668604229884053</v>
          </cell>
          <cell r="S436">
            <v>4.875104980678902</v>
          </cell>
          <cell r="T436">
            <v>5.9983327119260013</v>
          </cell>
          <cell r="U436">
            <v>8.8830173885690904</v>
          </cell>
          <cell r="V436">
            <v>9.6223182230781923</v>
          </cell>
          <cell r="W436">
            <v>14</v>
          </cell>
        </row>
        <row r="437">
          <cell r="N437" t="str">
            <v>Bucaramanga</v>
          </cell>
          <cell r="O437">
            <v>8.1259835200223112</v>
          </cell>
          <cell r="P437">
            <v>8.7305750529892325</v>
          </cell>
          <cell r="Q437">
            <v>5.1416754603683259</v>
          </cell>
          <cell r="R437">
            <v>4.8637480872843541</v>
          </cell>
          <cell r="S437">
            <v>5.0563964269499433</v>
          </cell>
          <cell r="T437">
            <v>9.8596820117952539</v>
          </cell>
          <cell r="U437">
            <v>10.659867783435907</v>
          </cell>
          <cell r="V437">
            <v>9.5202462740962481</v>
          </cell>
          <cell r="W437">
            <v>15</v>
          </cell>
        </row>
        <row r="438">
          <cell r="N438" t="str">
            <v>Medellín</v>
          </cell>
          <cell r="O438">
            <v>7.1122145347669727</v>
          </cell>
          <cell r="P438">
            <v>6.1555618404196641</v>
          </cell>
          <cell r="Q438">
            <v>5.838042802544523</v>
          </cell>
          <cell r="R438">
            <v>6.8611839301719195</v>
          </cell>
          <cell r="S438">
            <v>8.7547395072147545</v>
          </cell>
          <cell r="T438">
            <v>10.670740545012231</v>
          </cell>
          <cell r="U438">
            <v>8.8724312912425241</v>
          </cell>
          <cell r="V438">
            <v>9.2407122975570992</v>
          </cell>
          <cell r="W438">
            <v>16</v>
          </cell>
        </row>
        <row r="439">
          <cell r="N439" t="str">
            <v>Santa Marta</v>
          </cell>
          <cell r="Q439">
            <v>10.500689983736098</v>
          </cell>
          <cell r="R439">
            <v>11.111907691413405</v>
          </cell>
          <cell r="S439">
            <v>12.728883269309419</v>
          </cell>
          <cell r="T439">
            <v>13.075115578447569</v>
          </cell>
          <cell r="U439">
            <v>7.4209560936773462</v>
          </cell>
          <cell r="V439">
            <v>9.2142007015267069</v>
          </cell>
          <cell r="W439">
            <v>17</v>
          </cell>
        </row>
        <row r="440">
          <cell r="N440" t="str">
            <v>Manizales</v>
          </cell>
          <cell r="O440">
            <v>7.556748482713485</v>
          </cell>
          <cell r="P440">
            <v>12.468976563350548</v>
          </cell>
          <cell r="Q440">
            <v>7.2863578714762598</v>
          </cell>
          <cell r="R440">
            <v>6.7122965957249985</v>
          </cell>
          <cell r="S440">
            <v>5.3203027948853645</v>
          </cell>
          <cell r="T440">
            <v>8.5318630941482034</v>
          </cell>
          <cell r="U440">
            <v>7.3389793936778513</v>
          </cell>
          <cell r="V440">
            <v>8.655810660463235</v>
          </cell>
          <cell r="W440">
            <v>18</v>
          </cell>
        </row>
        <row r="441">
          <cell r="N441" t="str">
            <v>Tunja</v>
          </cell>
          <cell r="Q441">
            <v>9.3076812605145456</v>
          </cell>
          <cell r="R441">
            <v>4.622004944513634</v>
          </cell>
          <cell r="S441">
            <v>6.0424412686068294</v>
          </cell>
          <cell r="T441">
            <v>6.6281623480540706</v>
          </cell>
          <cell r="U441">
            <v>10.045485587640291</v>
          </cell>
          <cell r="V441">
            <v>7.9246922869547376</v>
          </cell>
          <cell r="W441">
            <v>19</v>
          </cell>
        </row>
        <row r="442">
          <cell r="N442" t="str">
            <v>Valledupar</v>
          </cell>
          <cell r="Q442">
            <v>7.8399354954854452</v>
          </cell>
          <cell r="R442">
            <v>12.759000440024215</v>
          </cell>
          <cell r="S442">
            <v>6.9210521788497594</v>
          </cell>
          <cell r="T442">
            <v>8.0670487892776865</v>
          </cell>
          <cell r="U442">
            <v>12.145319877168507</v>
          </cell>
          <cell r="V442">
            <v>7.3231373190480102</v>
          </cell>
          <cell r="W442">
            <v>20</v>
          </cell>
        </row>
        <row r="443">
          <cell r="N443" t="str">
            <v>Florencia</v>
          </cell>
          <cell r="Q443">
            <v>8.8343788034828208</v>
          </cell>
          <cell r="R443">
            <v>8.5422856836627155</v>
          </cell>
          <cell r="S443">
            <v>4.2584281390251535</v>
          </cell>
          <cell r="T443">
            <v>3.9482661099869967</v>
          </cell>
          <cell r="U443">
            <v>5.1989220860542087</v>
          </cell>
          <cell r="V443">
            <v>7.1823691345799894</v>
          </cell>
          <cell r="W443">
            <v>21</v>
          </cell>
        </row>
        <row r="444">
          <cell r="N444" t="str">
            <v>Quibdó</v>
          </cell>
          <cell r="Q444">
            <v>7.3997458279607784</v>
          </cell>
          <cell r="R444">
            <v>3.502575994256163</v>
          </cell>
          <cell r="S444">
            <v>7.6843511614877364</v>
          </cell>
          <cell r="T444">
            <v>4.9138905512334592</v>
          </cell>
          <cell r="U444">
            <v>5.1855658749678799</v>
          </cell>
          <cell r="V444">
            <v>6.696888981221111</v>
          </cell>
          <cell r="W444">
            <v>22</v>
          </cell>
        </row>
        <row r="445">
          <cell r="N445" t="str">
            <v>Cartagena</v>
          </cell>
          <cell r="O445">
            <v>6.4883626527609177</v>
          </cell>
          <cell r="P445">
            <v>7.5333113653797534</v>
          </cell>
          <cell r="Q445">
            <v>5.5010967505576502</v>
          </cell>
          <cell r="R445">
            <v>9.9358237855208564</v>
          </cell>
          <cell r="S445">
            <v>9.0040875681828698</v>
          </cell>
          <cell r="T445">
            <v>14.177524240013065</v>
          </cell>
          <cell r="U445">
            <v>10.2078097522521</v>
          </cell>
          <cell r="V445">
            <v>5.4871160156234939</v>
          </cell>
          <cell r="W445">
            <v>23</v>
          </cell>
        </row>
        <row r="446">
          <cell r="N446" t="str">
            <v>San Andrés</v>
          </cell>
          <cell r="Q446">
            <v>4.2709390769592916</v>
          </cell>
          <cell r="R446">
            <v>2.4384900803702236</v>
          </cell>
          <cell r="S446">
            <v>2.516465680290815</v>
          </cell>
          <cell r="T446">
            <v>3.0051057622173594</v>
          </cell>
          <cell r="U446">
            <v>1.7469526106511961</v>
          </cell>
          <cell r="W446">
            <v>24</v>
          </cell>
        </row>
        <row r="487">
          <cell r="N487" t="str">
            <v>Manizales</v>
          </cell>
          <cell r="O487">
            <v>56.015392069984586</v>
          </cell>
          <cell r="P487">
            <v>57.764204784443258</v>
          </cell>
          <cell r="Q487">
            <v>59.748776904110649</v>
          </cell>
          <cell r="R487">
            <v>57.396819831628768</v>
          </cell>
          <cell r="S487">
            <v>62.398937078696541</v>
          </cell>
          <cell r="T487">
            <v>56.290008349568602</v>
          </cell>
          <cell r="U487">
            <v>57.840931628366341</v>
          </cell>
          <cell r="V487">
            <v>60.845201558674439</v>
          </cell>
          <cell r="W487">
            <v>1</v>
          </cell>
        </row>
        <row r="488">
          <cell r="N488" t="str">
            <v>Medellín</v>
          </cell>
          <cell r="O488">
            <v>58.488980703908503</v>
          </cell>
          <cell r="P488">
            <v>59.066478796042837</v>
          </cell>
          <cell r="Q488">
            <v>62.663204265588675</v>
          </cell>
          <cell r="R488">
            <v>56.363287251281072</v>
          </cell>
          <cell r="S488">
            <v>53.238557717675313</v>
          </cell>
          <cell r="T488">
            <v>56.670278381191842</v>
          </cell>
          <cell r="U488">
            <v>58.08741087348799</v>
          </cell>
          <cell r="V488">
            <v>58.217816434130178</v>
          </cell>
          <cell r="W488">
            <v>2</v>
          </cell>
        </row>
        <row r="489">
          <cell r="N489" t="str">
            <v>Bogotá</v>
          </cell>
          <cell r="O489">
            <v>58.271735764846156</v>
          </cell>
          <cell r="P489">
            <v>60.669669849388612</v>
          </cell>
          <cell r="Q489">
            <v>61.074319534121628</v>
          </cell>
          <cell r="R489">
            <v>60.294928943756332</v>
          </cell>
          <cell r="S489">
            <v>55.606624320927153</v>
          </cell>
          <cell r="T489">
            <v>53.33793039917196</v>
          </cell>
          <cell r="U489">
            <v>53.961272149164508</v>
          </cell>
          <cell r="V489">
            <v>53.407094354768248</v>
          </cell>
          <cell r="W489">
            <v>3</v>
          </cell>
        </row>
        <row r="490">
          <cell r="N490" t="str">
            <v>Pereira</v>
          </cell>
          <cell r="O490">
            <v>58.040406812654822</v>
          </cell>
          <cell r="P490">
            <v>55.123878963850267</v>
          </cell>
          <cell r="Q490">
            <v>58.389516496127847</v>
          </cell>
          <cell r="R490">
            <v>59.373134200750386</v>
          </cell>
          <cell r="S490">
            <v>55.208323324937709</v>
          </cell>
          <cell r="T490">
            <v>54.151660392139789</v>
          </cell>
          <cell r="U490">
            <v>51.766777594335963</v>
          </cell>
          <cell r="V490">
            <v>51.545364396508461</v>
          </cell>
          <cell r="W490">
            <v>4</v>
          </cell>
        </row>
        <row r="491">
          <cell r="N491" t="str">
            <v>Cali</v>
          </cell>
          <cell r="O491">
            <v>51.996323743202943</v>
          </cell>
          <cell r="P491">
            <v>54.942214592767151</v>
          </cell>
          <cell r="Q491">
            <v>55.877801182806927</v>
          </cell>
          <cell r="R491">
            <v>50.902506752938045</v>
          </cell>
          <cell r="S491">
            <v>48.032482366045812</v>
          </cell>
          <cell r="T491">
            <v>45.58874189803322</v>
          </cell>
          <cell r="U491">
            <v>48.545211582994845</v>
          </cell>
          <cell r="V491">
            <v>50.083245038298479</v>
          </cell>
          <cell r="W491">
            <v>5</v>
          </cell>
        </row>
        <row r="492">
          <cell r="N492" t="str">
            <v>Pasto</v>
          </cell>
          <cell r="O492">
            <v>44.209106834536897</v>
          </cell>
          <cell r="P492">
            <v>47.373311524254916</v>
          </cell>
          <cell r="Q492">
            <v>46.158988681036803</v>
          </cell>
          <cell r="R492">
            <v>46.202190614007236</v>
          </cell>
          <cell r="S492">
            <v>43.529704760376731</v>
          </cell>
          <cell r="T492">
            <v>42.364092544171726</v>
          </cell>
          <cell r="U492">
            <v>42.427889791313184</v>
          </cell>
          <cell r="V492">
            <v>44.05787355241948</v>
          </cell>
          <cell r="W492">
            <v>6</v>
          </cell>
        </row>
        <row r="493">
          <cell r="N493" t="str">
            <v>Villavicencio</v>
          </cell>
          <cell r="O493">
            <v>41.295468508357516</v>
          </cell>
          <cell r="P493">
            <v>42.362109010397454</v>
          </cell>
          <cell r="Q493">
            <v>44.630486968449929</v>
          </cell>
          <cell r="R493">
            <v>44.524994193083039</v>
          </cell>
          <cell r="S493">
            <v>42.017497884903406</v>
          </cell>
          <cell r="T493">
            <v>41.776426078433161</v>
          </cell>
          <cell r="U493">
            <v>41.346493458788963</v>
          </cell>
          <cell r="V493">
            <v>44.04575179986972</v>
          </cell>
          <cell r="W493">
            <v>7</v>
          </cell>
        </row>
        <row r="494">
          <cell r="N494" t="str">
            <v>Ibagué</v>
          </cell>
          <cell r="O494">
            <v>43.426915799838802</v>
          </cell>
          <cell r="P494">
            <v>47.588273778431827</v>
          </cell>
          <cell r="Q494">
            <v>52.94803280122963</v>
          </cell>
          <cell r="R494">
            <v>48.248780495294717</v>
          </cell>
          <cell r="S494">
            <v>44.157394407575318</v>
          </cell>
          <cell r="T494">
            <v>43.886260271354864</v>
          </cell>
          <cell r="U494">
            <v>46.238100612164601</v>
          </cell>
          <cell r="V494">
            <v>43.149465096063686</v>
          </cell>
          <cell r="W494">
            <v>8</v>
          </cell>
        </row>
        <row r="495">
          <cell r="N495" t="str">
            <v>Bucaramanga</v>
          </cell>
          <cell r="O495">
            <v>51.012806399792041</v>
          </cell>
          <cell r="P495">
            <v>54.013502431161676</v>
          </cell>
          <cell r="Q495">
            <v>56.073972187781791</v>
          </cell>
          <cell r="R495">
            <v>45.773493073755141</v>
          </cell>
          <cell r="S495">
            <v>50.135332099837619</v>
          </cell>
          <cell r="T495">
            <v>42.115990864995425</v>
          </cell>
          <cell r="U495">
            <v>39.519005092341374</v>
          </cell>
          <cell r="V495">
            <v>41.331041196840303</v>
          </cell>
          <cell r="W495">
            <v>9</v>
          </cell>
        </row>
        <row r="496">
          <cell r="N496" t="str">
            <v>Barranquilla</v>
          </cell>
          <cell r="O496">
            <v>41.689763044280348</v>
          </cell>
          <cell r="P496">
            <v>40.953710004103087</v>
          </cell>
          <cell r="Q496">
            <v>39.63005659743115</v>
          </cell>
          <cell r="R496">
            <v>37.226340834814735</v>
          </cell>
          <cell r="S496">
            <v>43.575931506592546</v>
          </cell>
          <cell r="T496">
            <v>39.503176112016419</v>
          </cell>
          <cell r="U496">
            <v>42.081106602688116</v>
          </cell>
          <cell r="V496">
            <v>41.287330168245568</v>
          </cell>
          <cell r="W496">
            <v>10</v>
          </cell>
        </row>
        <row r="497">
          <cell r="N497" t="str">
            <v>Montería</v>
          </cell>
          <cell r="O497">
            <v>38.131241649493873</v>
          </cell>
          <cell r="P497">
            <v>38.927834384951531</v>
          </cell>
          <cell r="Q497">
            <v>44.026328688467188</v>
          </cell>
          <cell r="R497">
            <v>40.277715671549537</v>
          </cell>
          <cell r="S497">
            <v>38.777488030818979</v>
          </cell>
          <cell r="T497">
            <v>34.899869001364465</v>
          </cell>
          <cell r="U497">
            <v>37.510812798652964</v>
          </cell>
          <cell r="V497">
            <v>38.219314853222194</v>
          </cell>
          <cell r="W497">
            <v>11</v>
          </cell>
        </row>
        <row r="498">
          <cell r="N498" t="str">
            <v>Colombia</v>
          </cell>
          <cell r="O498">
            <v>39.779925035569178</v>
          </cell>
          <cell r="P498">
            <v>42.431914806989482</v>
          </cell>
          <cell r="Q498">
            <v>44.4875563794455</v>
          </cell>
          <cell r="R498">
            <v>42.957620855591045</v>
          </cell>
          <cell r="S498">
            <v>41.062598716487052</v>
          </cell>
          <cell r="T498">
            <v>37.685073248751202</v>
          </cell>
          <cell r="U498">
            <v>38.130169170119174</v>
          </cell>
          <cell r="V498">
            <v>38.123042579724554</v>
          </cell>
          <cell r="W498" t="str">
            <v/>
          </cell>
        </row>
        <row r="499">
          <cell r="N499" t="str">
            <v>Cartagena</v>
          </cell>
          <cell r="O499">
            <v>33.536226170441367</v>
          </cell>
          <cell r="P499">
            <v>38.867249602543716</v>
          </cell>
          <cell r="Q499">
            <v>40.112681320735014</v>
          </cell>
          <cell r="R499">
            <v>40.820755143478841</v>
          </cell>
          <cell r="S499">
            <v>38.200035155563356</v>
          </cell>
          <cell r="T499">
            <v>38.96868772072002</v>
          </cell>
          <cell r="U499">
            <v>36.876959696706116</v>
          </cell>
          <cell r="V499">
            <v>34.711669041579121</v>
          </cell>
          <cell r="W499">
            <v>12</v>
          </cell>
        </row>
        <row r="500">
          <cell r="N500" t="str">
            <v>Cúcuta</v>
          </cell>
          <cell r="O500">
            <v>45.047361976052187</v>
          </cell>
          <cell r="P500">
            <v>45.652957372889908</v>
          </cell>
          <cell r="Q500">
            <v>47.694509739478782</v>
          </cell>
          <cell r="R500">
            <v>33.170046087970277</v>
          </cell>
          <cell r="S500">
            <v>31.500083920778792</v>
          </cell>
          <cell r="T500">
            <v>39.864328327172146</v>
          </cell>
          <cell r="U500">
            <v>40.094647717966602</v>
          </cell>
          <cell r="V500">
            <v>34.523838972527173</v>
          </cell>
          <cell r="W500">
            <v>13</v>
          </cell>
        </row>
        <row r="519">
          <cell r="N519" t="str">
            <v>Armenia</v>
          </cell>
          <cell r="U519">
            <v>100</v>
          </cell>
          <cell r="V519">
            <v>100</v>
          </cell>
          <cell r="W519">
            <v>1</v>
          </cell>
        </row>
        <row r="520">
          <cell r="N520" t="str">
            <v>Florencia</v>
          </cell>
          <cell r="U520">
            <v>100</v>
          </cell>
          <cell r="V520">
            <v>100</v>
          </cell>
          <cell r="W520">
            <v>2</v>
          </cell>
        </row>
        <row r="521">
          <cell r="N521" t="str">
            <v>Neiva</v>
          </cell>
          <cell r="U521">
            <v>100</v>
          </cell>
          <cell r="V521">
            <v>100</v>
          </cell>
          <cell r="W521">
            <v>3</v>
          </cell>
        </row>
        <row r="522">
          <cell r="N522" t="str">
            <v>Popayán</v>
          </cell>
          <cell r="U522">
            <v>100.00000000000001</v>
          </cell>
          <cell r="V522">
            <v>100</v>
          </cell>
          <cell r="W522">
            <v>4</v>
          </cell>
        </row>
        <row r="523">
          <cell r="N523" t="str">
            <v>Quibdó</v>
          </cell>
          <cell r="U523">
            <v>100</v>
          </cell>
          <cell r="V523">
            <v>100</v>
          </cell>
          <cell r="W523">
            <v>5</v>
          </cell>
        </row>
        <row r="524">
          <cell r="N524" t="str">
            <v>Sincelejo</v>
          </cell>
          <cell r="U524">
            <v>100.00000000000001</v>
          </cell>
          <cell r="V524">
            <v>100</v>
          </cell>
          <cell r="W524">
            <v>6</v>
          </cell>
        </row>
        <row r="525">
          <cell r="N525" t="str">
            <v>Tunja</v>
          </cell>
          <cell r="U525">
            <v>100</v>
          </cell>
          <cell r="V525">
            <v>100</v>
          </cell>
          <cell r="W525">
            <v>7</v>
          </cell>
        </row>
        <row r="526">
          <cell r="N526" t="str">
            <v>Valledupar</v>
          </cell>
          <cell r="U526">
            <v>100</v>
          </cell>
          <cell r="V526">
            <v>100</v>
          </cell>
          <cell r="W526">
            <v>8</v>
          </cell>
        </row>
        <row r="527">
          <cell r="N527" t="str">
            <v>Riohacha</v>
          </cell>
          <cell r="U527">
            <v>100</v>
          </cell>
          <cell r="V527">
            <v>100</v>
          </cell>
          <cell r="W527">
            <v>9</v>
          </cell>
        </row>
        <row r="528">
          <cell r="N528" t="str">
            <v>Santa Marta</v>
          </cell>
          <cell r="U528">
            <v>100.00000000000001</v>
          </cell>
          <cell r="V528">
            <v>100</v>
          </cell>
          <cell r="W528">
            <v>10</v>
          </cell>
        </row>
        <row r="529">
          <cell r="N529" t="str">
            <v>Cúcuta</v>
          </cell>
          <cell r="O529">
            <v>54.95263802394782</v>
          </cell>
          <cell r="P529">
            <v>54.347042627110099</v>
          </cell>
          <cell r="Q529">
            <v>52.305490260521218</v>
          </cell>
          <cell r="R529">
            <v>66.829953912029723</v>
          </cell>
          <cell r="S529">
            <v>68.499916079221208</v>
          </cell>
          <cell r="T529">
            <v>60.135671672827854</v>
          </cell>
          <cell r="U529">
            <v>59.905352282033398</v>
          </cell>
          <cell r="V529">
            <v>65.476161027472827</v>
          </cell>
          <cell r="W529">
            <v>11</v>
          </cell>
        </row>
        <row r="530">
          <cell r="N530" t="str">
            <v>Cartagena</v>
          </cell>
          <cell r="O530">
            <v>66.463773829558633</v>
          </cell>
          <cell r="P530">
            <v>61.132750397456284</v>
          </cell>
          <cell r="Q530">
            <v>59.887318679264993</v>
          </cell>
          <cell r="R530">
            <v>59.179244856521159</v>
          </cell>
          <cell r="S530">
            <v>61.799964844436637</v>
          </cell>
          <cell r="T530">
            <v>61.03131227927998</v>
          </cell>
          <cell r="U530">
            <v>63.123040303293884</v>
          </cell>
          <cell r="V530">
            <v>65.288330958420886</v>
          </cell>
          <cell r="W530">
            <v>12</v>
          </cell>
        </row>
        <row r="531">
          <cell r="N531" t="str">
            <v>Colombia</v>
          </cell>
          <cell r="O531">
            <v>60.220074964430822</v>
          </cell>
          <cell r="P531">
            <v>57.568085193010518</v>
          </cell>
          <cell r="Q531">
            <v>55.5124436205545</v>
          </cell>
          <cell r="R531">
            <v>57.042379144408962</v>
          </cell>
          <cell r="S531">
            <v>58.937401283512948</v>
          </cell>
          <cell r="T531">
            <v>62.314926751248798</v>
          </cell>
          <cell r="U531">
            <v>61.869830829880833</v>
          </cell>
          <cell r="V531">
            <v>61.876957420275446</v>
          </cell>
          <cell r="W531" t="str">
            <v/>
          </cell>
        </row>
        <row r="532">
          <cell r="N532" t="str">
            <v>Montería</v>
          </cell>
          <cell r="O532">
            <v>61.868758350506127</v>
          </cell>
          <cell r="P532">
            <v>61.072165615048476</v>
          </cell>
          <cell r="Q532">
            <v>55.973671311532804</v>
          </cell>
          <cell r="R532">
            <v>59.722284328450463</v>
          </cell>
          <cell r="S532">
            <v>61.222511969181021</v>
          </cell>
          <cell r="T532">
            <v>65.100130998635535</v>
          </cell>
          <cell r="U532">
            <v>62.489187201347036</v>
          </cell>
          <cell r="V532">
            <v>61.780685146777806</v>
          </cell>
          <cell r="W532">
            <v>13</v>
          </cell>
        </row>
        <row r="533">
          <cell r="N533" t="str">
            <v>Barranquilla</v>
          </cell>
          <cell r="O533">
            <v>58.310236955719652</v>
          </cell>
          <cell r="P533">
            <v>59.046289995896906</v>
          </cell>
          <cell r="Q533">
            <v>60.369943402568843</v>
          </cell>
          <cell r="R533">
            <v>62.773659165185251</v>
          </cell>
          <cell r="S533">
            <v>56.424068493407447</v>
          </cell>
          <cell r="T533">
            <v>60.496823887983581</v>
          </cell>
          <cell r="U533">
            <v>57.918893397311884</v>
          </cell>
          <cell r="V533">
            <v>58.712669831754432</v>
          </cell>
          <cell r="W533">
            <v>14</v>
          </cell>
        </row>
        <row r="534">
          <cell r="N534" t="str">
            <v>Bucaramanga</v>
          </cell>
          <cell r="O534">
            <v>48.987193600207959</v>
          </cell>
          <cell r="P534">
            <v>45.986497568838324</v>
          </cell>
          <cell r="Q534">
            <v>43.926027812218209</v>
          </cell>
          <cell r="R534">
            <v>54.226506926244852</v>
          </cell>
          <cell r="S534">
            <v>49.864667900162374</v>
          </cell>
          <cell r="T534">
            <v>57.884009135004582</v>
          </cell>
          <cell r="U534">
            <v>60.480994907658619</v>
          </cell>
          <cell r="V534">
            <v>58.668958803159697</v>
          </cell>
          <cell r="W534">
            <v>15</v>
          </cell>
        </row>
        <row r="535">
          <cell r="N535" t="str">
            <v>Ibagué</v>
          </cell>
          <cell r="O535">
            <v>56.573084200161198</v>
          </cell>
          <cell r="P535">
            <v>52.411726221568181</v>
          </cell>
          <cell r="Q535">
            <v>47.05196719877037</v>
          </cell>
          <cell r="R535">
            <v>51.751219504705283</v>
          </cell>
          <cell r="S535">
            <v>55.842605592424675</v>
          </cell>
          <cell r="T535">
            <v>56.113739728645136</v>
          </cell>
          <cell r="U535">
            <v>53.761899387835399</v>
          </cell>
          <cell r="V535">
            <v>56.850534903936321</v>
          </cell>
          <cell r="W535">
            <v>16</v>
          </cell>
        </row>
        <row r="536">
          <cell r="N536" t="str">
            <v>Villavicencio</v>
          </cell>
          <cell r="O536">
            <v>58.704531491642491</v>
          </cell>
          <cell r="P536">
            <v>57.637890989602546</v>
          </cell>
          <cell r="Q536">
            <v>55.369513031550071</v>
          </cell>
          <cell r="R536">
            <v>55.475005806916961</v>
          </cell>
          <cell r="S536">
            <v>57.982502115096594</v>
          </cell>
          <cell r="T536">
            <v>58.223573921566832</v>
          </cell>
          <cell r="U536">
            <v>58.653506541211044</v>
          </cell>
          <cell r="V536">
            <v>55.954248200130287</v>
          </cell>
          <cell r="W536">
            <v>17</v>
          </cell>
        </row>
        <row r="537">
          <cell r="N537" t="str">
            <v>Pasto</v>
          </cell>
          <cell r="O537">
            <v>55.790893165463096</v>
          </cell>
          <cell r="P537">
            <v>52.626688475745084</v>
          </cell>
          <cell r="Q537">
            <v>53.841011318963197</v>
          </cell>
          <cell r="R537">
            <v>53.797809385992764</v>
          </cell>
          <cell r="S537">
            <v>56.470295239623276</v>
          </cell>
          <cell r="T537">
            <v>57.635907455828281</v>
          </cell>
          <cell r="U537">
            <v>57.572110208686816</v>
          </cell>
          <cell r="V537">
            <v>55.942126447580513</v>
          </cell>
          <cell r="W537">
            <v>18</v>
          </cell>
        </row>
        <row r="538">
          <cell r="N538" t="str">
            <v>Cali</v>
          </cell>
          <cell r="O538">
            <v>48.003676256797057</v>
          </cell>
          <cell r="P538">
            <v>45.057785407232849</v>
          </cell>
          <cell r="Q538">
            <v>44.122198817193066</v>
          </cell>
          <cell r="R538">
            <v>49.097493247061955</v>
          </cell>
          <cell r="S538">
            <v>51.967517633954181</v>
          </cell>
          <cell r="T538">
            <v>54.411258101966773</v>
          </cell>
          <cell r="U538">
            <v>51.454788417005155</v>
          </cell>
          <cell r="V538">
            <v>49.916754961701514</v>
          </cell>
          <cell r="W538">
            <v>19</v>
          </cell>
        </row>
        <row r="539">
          <cell r="N539" t="str">
            <v>Pereira</v>
          </cell>
          <cell r="O539">
            <v>41.959593187345178</v>
          </cell>
          <cell r="P539">
            <v>44.87612103614974</v>
          </cell>
          <cell r="Q539">
            <v>41.610483503872153</v>
          </cell>
          <cell r="R539">
            <v>40.626865799249614</v>
          </cell>
          <cell r="S539">
            <v>44.791676675062284</v>
          </cell>
          <cell r="T539">
            <v>45.848339607860211</v>
          </cell>
          <cell r="U539">
            <v>48.233222405664037</v>
          </cell>
          <cell r="V539">
            <v>48.454635603491539</v>
          </cell>
          <cell r="W539">
            <v>20</v>
          </cell>
        </row>
        <row r="540">
          <cell r="N540" t="str">
            <v>Bogotá</v>
          </cell>
          <cell r="O540">
            <v>41.728264235153844</v>
          </cell>
          <cell r="P540">
            <v>39.330330150611381</v>
          </cell>
          <cell r="Q540">
            <v>38.925680465878365</v>
          </cell>
          <cell r="R540">
            <v>39.705071056243661</v>
          </cell>
          <cell r="S540">
            <v>44.393375679072847</v>
          </cell>
          <cell r="T540">
            <v>46.662069600828048</v>
          </cell>
          <cell r="U540">
            <v>46.038727850835492</v>
          </cell>
          <cell r="V540">
            <v>46.592905645231752</v>
          </cell>
          <cell r="W540">
            <v>21</v>
          </cell>
        </row>
        <row r="541">
          <cell r="N541" t="str">
            <v>Medellín</v>
          </cell>
          <cell r="O541">
            <v>41.51101929609149</v>
          </cell>
          <cell r="P541">
            <v>40.933521203957163</v>
          </cell>
          <cell r="Q541">
            <v>37.336795734411325</v>
          </cell>
          <cell r="R541">
            <v>43.636712748718921</v>
          </cell>
          <cell r="S541">
            <v>46.761442282324687</v>
          </cell>
          <cell r="T541">
            <v>43.329721618808151</v>
          </cell>
          <cell r="U541">
            <v>41.912589126512003</v>
          </cell>
          <cell r="V541">
            <v>41.782183565869815</v>
          </cell>
          <cell r="W541">
            <v>22</v>
          </cell>
        </row>
        <row r="542">
          <cell r="N542" t="str">
            <v>Manizales</v>
          </cell>
          <cell r="O542">
            <v>43.984607930015407</v>
          </cell>
          <cell r="P542">
            <v>42.235795215556742</v>
          </cell>
          <cell r="Q542">
            <v>40.251223095889358</v>
          </cell>
          <cell r="R542">
            <v>42.603180168371232</v>
          </cell>
          <cell r="S542">
            <v>37.601062921303459</v>
          </cell>
          <cell r="T542">
            <v>43.709991650431391</v>
          </cell>
          <cell r="U542">
            <v>42.159068371633659</v>
          </cell>
          <cell r="V542">
            <v>39.154798441325561</v>
          </cell>
          <cell r="W542">
            <v>23</v>
          </cell>
        </row>
        <row r="543">
          <cell r="N543" t="str">
            <v>San Andrés</v>
          </cell>
          <cell r="U543">
            <v>100</v>
          </cell>
          <cell r="V543">
            <v>0</v>
          </cell>
          <cell r="W543">
            <v>24</v>
          </cell>
        </row>
      </sheetData>
      <sheetData sheetId="5">
        <row r="5">
          <cell r="J5" t="str">
            <v>Colombia</v>
          </cell>
          <cell r="K5">
            <v>42920.417333333331</v>
          </cell>
          <cell r="L5">
            <v>43428.320333333337</v>
          </cell>
          <cell r="M5">
            <v>43938.821333333333</v>
          </cell>
          <cell r="N5">
            <v>44453.424333333329</v>
          </cell>
          <cell r="O5">
            <v>44972.421666666669</v>
          </cell>
        </row>
        <row r="6">
          <cell r="J6" t="str">
            <v>Bogotá</v>
          </cell>
          <cell r="K6">
            <v>7082.5319999999992</v>
          </cell>
          <cell r="L6">
            <v>7187.1343333333325</v>
          </cell>
          <cell r="M6">
            <v>7291.4540000000006</v>
          </cell>
          <cell r="N6">
            <v>7395.4463333333333</v>
          </cell>
          <cell r="O6">
            <v>7499.1973333333335</v>
          </cell>
        </row>
        <row r="7">
          <cell r="J7" t="str">
            <v>Medellín</v>
          </cell>
          <cell r="K7">
            <v>3242.6986666666667</v>
          </cell>
          <cell r="L7">
            <v>3290.3619999999996</v>
          </cell>
          <cell r="M7">
            <v>3338.150333333333</v>
          </cell>
          <cell r="N7">
            <v>3386.3286666666668</v>
          </cell>
          <cell r="O7">
            <v>3434.1996666666669</v>
          </cell>
        </row>
        <row r="8">
          <cell r="J8" t="str">
            <v>Cali</v>
          </cell>
          <cell r="K8">
            <v>2230.529</v>
          </cell>
          <cell r="L8">
            <v>2257.5500000000002</v>
          </cell>
          <cell r="M8">
            <v>2284.6206666666671</v>
          </cell>
          <cell r="N8">
            <v>2311.7919999999999</v>
          </cell>
          <cell r="O8">
            <v>2339.0659999999998</v>
          </cell>
        </row>
        <row r="9">
          <cell r="J9" t="str">
            <v>Barranquilla</v>
          </cell>
          <cell r="K9">
            <v>1659.463</v>
          </cell>
          <cell r="L9">
            <v>1682.2603333333334</v>
          </cell>
          <cell r="M9">
            <v>1705.0119999999999</v>
          </cell>
          <cell r="N9">
            <v>1727.7176666666667</v>
          </cell>
          <cell r="O9">
            <v>1750.2806666666665</v>
          </cell>
        </row>
        <row r="10">
          <cell r="J10" t="str">
            <v>Bucaramanga</v>
          </cell>
          <cell r="K10">
            <v>989.125</v>
          </cell>
          <cell r="L10">
            <v>999.08133333333342</v>
          </cell>
          <cell r="M10">
            <v>1008.8253333333333</v>
          </cell>
          <cell r="N10">
            <v>1018.5093333333333</v>
          </cell>
          <cell r="O10">
            <v>1028.0170000000001</v>
          </cell>
        </row>
        <row r="11">
          <cell r="J11" t="str">
            <v>Cartagena</v>
          </cell>
          <cell r="K11">
            <v>870.05166666666673</v>
          </cell>
          <cell r="L11">
            <v>881.6776666666666</v>
          </cell>
          <cell r="M11">
            <v>893.35900000000004</v>
          </cell>
          <cell r="N11">
            <v>904.98366666666664</v>
          </cell>
          <cell r="O11">
            <v>916.87233333333336</v>
          </cell>
        </row>
        <row r="12">
          <cell r="J12" t="str">
            <v>Cúcuta</v>
          </cell>
          <cell r="K12">
            <v>740.72400000000005</v>
          </cell>
          <cell r="L12">
            <v>749.64099999999996</v>
          </cell>
          <cell r="M12">
            <v>758.63</v>
          </cell>
          <cell r="N12">
            <v>767.72699999999986</v>
          </cell>
          <cell r="O12">
            <v>776.96699999999998</v>
          </cell>
        </row>
        <row r="13">
          <cell r="J13" t="str">
            <v>Pereira</v>
          </cell>
          <cell r="K13">
            <v>583.31366666666679</v>
          </cell>
          <cell r="L13">
            <v>587.90033333333338</v>
          </cell>
          <cell r="M13">
            <v>592.45833333333337</v>
          </cell>
          <cell r="N13">
            <v>597.09566666666672</v>
          </cell>
          <cell r="O13">
            <v>601.73233333333337</v>
          </cell>
        </row>
        <row r="14">
          <cell r="J14" t="str">
            <v>Ibagué</v>
          </cell>
          <cell r="K14">
            <v>482.56400000000002</v>
          </cell>
          <cell r="L14">
            <v>488.09500000000003</v>
          </cell>
          <cell r="M14">
            <v>493.57866666666661</v>
          </cell>
          <cell r="N14">
            <v>499.036</v>
          </cell>
          <cell r="O14">
            <v>504.42366666666663</v>
          </cell>
        </row>
        <row r="15">
          <cell r="J15" t="str">
            <v>Santa Marta</v>
          </cell>
          <cell r="K15">
            <v>405.10699999999997</v>
          </cell>
          <cell r="L15">
            <v>413.166</v>
          </cell>
          <cell r="M15">
            <v>421.21</v>
          </cell>
          <cell r="N15">
            <v>429.32166666666672</v>
          </cell>
          <cell r="O15">
            <v>437.47</v>
          </cell>
        </row>
        <row r="16">
          <cell r="J16" t="str">
            <v>Villavicencio</v>
          </cell>
          <cell r="K16">
            <v>381.5596666666666</v>
          </cell>
          <cell r="L16">
            <v>391.90599999999995</v>
          </cell>
          <cell r="M16">
            <v>402.34766666666673</v>
          </cell>
          <cell r="N16">
            <v>412.79566666666665</v>
          </cell>
          <cell r="O16">
            <v>423.28933333333333</v>
          </cell>
        </row>
        <row r="17">
          <cell r="J17" t="str">
            <v>Manizales</v>
          </cell>
          <cell r="K17">
            <v>396.47033333333337</v>
          </cell>
          <cell r="L17">
            <v>399.07733333333334</v>
          </cell>
          <cell r="M17">
            <v>401.58966666666669</v>
          </cell>
          <cell r="N17">
            <v>403.99233333333336</v>
          </cell>
          <cell r="O17">
            <v>406.39933333333329</v>
          </cell>
        </row>
        <row r="18">
          <cell r="J18" t="str">
            <v>Valledupar</v>
          </cell>
          <cell r="K18">
            <v>323.54833333333335</v>
          </cell>
          <cell r="L18">
            <v>333.41500000000002</v>
          </cell>
          <cell r="M18">
            <v>342.35733333333337</v>
          </cell>
          <cell r="N18">
            <v>348.23466666666667</v>
          </cell>
          <cell r="O18">
            <v>354.94233333333335</v>
          </cell>
        </row>
        <row r="19">
          <cell r="J19" t="str">
            <v>Pasto</v>
          </cell>
          <cell r="K19">
            <v>325.15499999999997</v>
          </cell>
          <cell r="L19">
            <v>330.30666666666667</v>
          </cell>
          <cell r="M19">
            <v>335.55266666666665</v>
          </cell>
          <cell r="N19">
            <v>340.96066666666667</v>
          </cell>
          <cell r="O19">
            <v>346.42666666666668</v>
          </cell>
        </row>
        <row r="20">
          <cell r="J20" t="str">
            <v>Montería</v>
          </cell>
          <cell r="K20">
            <v>299.75299999999999</v>
          </cell>
          <cell r="L20">
            <v>305.18466666666666</v>
          </cell>
          <cell r="M20">
            <v>310.64600000000002</v>
          </cell>
          <cell r="N20">
            <v>316.14699999999999</v>
          </cell>
          <cell r="O20">
            <v>321.71199999999999</v>
          </cell>
        </row>
        <row r="21">
          <cell r="J21" t="str">
            <v>Neiva</v>
          </cell>
          <cell r="K21">
            <v>303.298</v>
          </cell>
          <cell r="L21">
            <v>306.05466666666666</v>
          </cell>
          <cell r="M21">
            <v>308.80933333333331</v>
          </cell>
          <cell r="N21">
            <v>311.81699999999995</v>
          </cell>
          <cell r="O21">
            <v>314.54133333333334</v>
          </cell>
        </row>
        <row r="22">
          <cell r="J22" t="str">
            <v>Armenia</v>
          </cell>
          <cell r="K22">
            <v>277.04433333333333</v>
          </cell>
          <cell r="L22">
            <v>278.63766666666669</v>
          </cell>
          <cell r="M22">
            <v>280.21499999999997</v>
          </cell>
          <cell r="N22">
            <v>281.74533333333329</v>
          </cell>
          <cell r="O22">
            <v>283.27233333333334</v>
          </cell>
        </row>
        <row r="23">
          <cell r="J23" t="str">
            <v>Sincelejo</v>
          </cell>
          <cell r="K23">
            <v>229.07566666666665</v>
          </cell>
          <cell r="L23">
            <v>232.83266666666668</v>
          </cell>
          <cell r="M23">
            <v>236.59900000000002</v>
          </cell>
          <cell r="N23">
            <v>240.28700000000001</v>
          </cell>
          <cell r="O23">
            <v>244.03700000000001</v>
          </cell>
        </row>
        <row r="24">
          <cell r="J24" t="str">
            <v>Popayán</v>
          </cell>
          <cell r="K24">
            <v>232.3896666666667</v>
          </cell>
          <cell r="L24">
            <v>234.60133333333332</v>
          </cell>
          <cell r="M24">
            <v>236.501</v>
          </cell>
          <cell r="N24">
            <v>237.45099999999999</v>
          </cell>
          <cell r="O24">
            <v>238.93633333333335</v>
          </cell>
        </row>
        <row r="25">
          <cell r="J25" t="str">
            <v>Riohacha</v>
          </cell>
          <cell r="K25">
            <v>155.47833333333335</v>
          </cell>
          <cell r="L25">
            <v>163.57233333333332</v>
          </cell>
          <cell r="M25">
            <v>172.03833333333333</v>
          </cell>
          <cell r="N25">
            <v>181.45299999999997</v>
          </cell>
          <cell r="O25">
            <v>190.65433333333331</v>
          </cell>
        </row>
        <row r="26">
          <cell r="J26" t="str">
            <v>Tunja</v>
          </cell>
          <cell r="K26">
            <v>155.41466666666668</v>
          </cell>
          <cell r="L26">
            <v>158.87300000000002</v>
          </cell>
          <cell r="M26">
            <v>162.20600000000002</v>
          </cell>
          <cell r="N26">
            <v>165.25733333333335</v>
          </cell>
          <cell r="O26">
            <v>168.41433333333336</v>
          </cell>
        </row>
        <row r="27">
          <cell r="J27" t="str">
            <v>Florencia</v>
          </cell>
          <cell r="K27">
            <v>128.34366666666668</v>
          </cell>
          <cell r="L27">
            <v>131.09466666666665</v>
          </cell>
          <cell r="M27">
            <v>133.97266666666667</v>
          </cell>
          <cell r="N27">
            <v>137.08966666666666</v>
          </cell>
          <cell r="O27">
            <v>140.20599999999999</v>
          </cell>
        </row>
        <row r="28">
          <cell r="J28" t="str">
            <v>Quibdó</v>
          </cell>
          <cell r="K28">
            <v>103.76466666666666</v>
          </cell>
          <cell r="L28">
            <v>104.70033333333333</v>
          </cell>
          <cell r="M28">
            <v>105.32366666666667</v>
          </cell>
          <cell r="N28">
            <v>105.43700000000001</v>
          </cell>
          <cell r="O28">
            <v>105.67200000000001</v>
          </cell>
        </row>
        <row r="29">
          <cell r="J29" t="str">
            <v>San Andrés</v>
          </cell>
          <cell r="K29">
            <v>49.400333333333329</v>
          </cell>
          <cell r="L29">
            <v>49.828000000000003</v>
          </cell>
          <cell r="M29">
            <v>50.238333333333337</v>
          </cell>
          <cell r="N29">
            <v>50.66299999999999</v>
          </cell>
        </row>
        <row r="38">
          <cell r="J38" t="str">
            <v>Colombia</v>
          </cell>
          <cell r="K38">
            <v>33305.307999999997</v>
          </cell>
          <cell r="L38">
            <v>33867.422666666665</v>
          </cell>
          <cell r="M38">
            <v>34423.445666666659</v>
          </cell>
          <cell r="N38">
            <v>34960.762999999999</v>
          </cell>
          <cell r="O38">
            <v>35493.555666666667</v>
          </cell>
        </row>
        <row r="39">
          <cell r="J39" t="str">
            <v>Bogotá</v>
          </cell>
          <cell r="K39">
            <v>5633.3990000000003</v>
          </cell>
          <cell r="L39">
            <v>5744.1696666666658</v>
          </cell>
          <cell r="M39">
            <v>5853.2650000000003</v>
          </cell>
          <cell r="N39">
            <v>5960.4086666666662</v>
          </cell>
          <cell r="O39">
            <v>6065.9806666666673</v>
          </cell>
        </row>
        <row r="40">
          <cell r="J40" t="str">
            <v>Medellín</v>
          </cell>
          <cell r="K40">
            <v>2670.9093333333335</v>
          </cell>
          <cell r="L40">
            <v>2722.1610000000001</v>
          </cell>
          <cell r="M40">
            <v>2772.58</v>
          </cell>
          <cell r="N40">
            <v>2822.2116666666666</v>
          </cell>
          <cell r="O40">
            <v>2871.3056666666666</v>
          </cell>
        </row>
        <row r="41">
          <cell r="J41" t="str">
            <v>Cali</v>
          </cell>
          <cell r="K41">
            <v>1780.3053333333335</v>
          </cell>
          <cell r="L41">
            <v>1810.5360000000001</v>
          </cell>
          <cell r="M41">
            <v>1840.4753333333331</v>
          </cell>
          <cell r="N41">
            <v>1869.2076666666665</v>
          </cell>
          <cell r="O41">
            <v>1898.7753333333333</v>
          </cell>
        </row>
        <row r="42">
          <cell r="J42" t="str">
            <v>Barranquilla</v>
          </cell>
          <cell r="K42">
            <v>1281.2116666666666</v>
          </cell>
          <cell r="L42">
            <v>1304.4993333333334</v>
          </cell>
          <cell r="M42">
            <v>1327.7136666666665</v>
          </cell>
          <cell r="N42">
            <v>1350.4656666666667</v>
          </cell>
          <cell r="O42">
            <v>1374.9613333333334</v>
          </cell>
        </row>
        <row r="43">
          <cell r="J43" t="str">
            <v>Bucaramanga</v>
          </cell>
          <cell r="K43">
            <v>793.06366666666656</v>
          </cell>
          <cell r="L43">
            <v>805.30166666666662</v>
          </cell>
          <cell r="M43">
            <v>817.16800000000001</v>
          </cell>
          <cell r="N43">
            <v>828.4663333333333</v>
          </cell>
          <cell r="O43">
            <v>839.10199999999998</v>
          </cell>
        </row>
        <row r="44">
          <cell r="J44" t="str">
            <v>Cartagena</v>
          </cell>
          <cell r="K44">
            <v>669.74433333333332</v>
          </cell>
          <cell r="L44">
            <v>681.86733333333325</v>
          </cell>
          <cell r="M44">
            <v>694.31100000000004</v>
          </cell>
          <cell r="N44">
            <v>706.57466666666676</v>
          </cell>
          <cell r="O44">
            <v>719.77633333333335</v>
          </cell>
        </row>
        <row r="45">
          <cell r="J45" t="str">
            <v>Cúcuta</v>
          </cell>
          <cell r="K45">
            <v>561.47433333333333</v>
          </cell>
          <cell r="L45">
            <v>572.05566666666664</v>
          </cell>
          <cell r="M45">
            <v>582.85866666666664</v>
          </cell>
          <cell r="N45">
            <v>593.46066666666673</v>
          </cell>
          <cell r="O45">
            <v>603.96233333333339</v>
          </cell>
        </row>
        <row r="46">
          <cell r="J46" t="str">
            <v>Pereira</v>
          </cell>
          <cell r="K46">
            <v>469.13733333333329</v>
          </cell>
          <cell r="L46">
            <v>475.26833333333326</v>
          </cell>
          <cell r="M46">
            <v>481.14166666666665</v>
          </cell>
          <cell r="N46">
            <v>486.72666666666663</v>
          </cell>
          <cell r="O46">
            <v>491.55933333333331</v>
          </cell>
        </row>
        <row r="47">
          <cell r="J47" t="str">
            <v>Ibagué</v>
          </cell>
          <cell r="K47">
            <v>377.11933333333332</v>
          </cell>
          <cell r="L47">
            <v>383.33699999999999</v>
          </cell>
          <cell r="M47">
            <v>389.47033333333337</v>
          </cell>
          <cell r="N47">
            <v>395.3776666666667</v>
          </cell>
          <cell r="O47">
            <v>401.67200000000003</v>
          </cell>
        </row>
        <row r="48">
          <cell r="J48" t="str">
            <v>Manizales</v>
          </cell>
          <cell r="K48">
            <v>326.77699999999999</v>
          </cell>
          <cell r="L48">
            <v>329.83799999999997</v>
          </cell>
          <cell r="M48">
            <v>332.76266666666669</v>
          </cell>
          <cell r="N48">
            <v>335.43333333333334</v>
          </cell>
          <cell r="O48">
            <v>338.51566666666668</v>
          </cell>
        </row>
        <row r="49">
          <cell r="J49" t="str">
            <v>Villavicencio</v>
          </cell>
          <cell r="K49">
            <v>293.41466666666668</v>
          </cell>
          <cell r="L49">
            <v>302.56033333333335</v>
          </cell>
          <cell r="M49">
            <v>311.72433333333333</v>
          </cell>
          <cell r="N49">
            <v>320.74966666666666</v>
          </cell>
          <cell r="O49">
            <v>330.17066666666665</v>
          </cell>
        </row>
        <row r="50">
          <cell r="J50" t="str">
            <v>Santa Marta</v>
          </cell>
          <cell r="K50">
            <v>298.16366666666664</v>
          </cell>
          <cell r="L50">
            <v>305.14133333333331</v>
          </cell>
          <cell r="M50">
            <v>312.34633333333335</v>
          </cell>
          <cell r="N50">
            <v>319.66266666666667</v>
          </cell>
          <cell r="O50">
            <v>328.04366666666664</v>
          </cell>
        </row>
        <row r="51">
          <cell r="J51" t="str">
            <v>Pasto</v>
          </cell>
          <cell r="K51">
            <v>257.41133333333329</v>
          </cell>
          <cell r="L51">
            <v>263.20133333333337</v>
          </cell>
          <cell r="M51">
            <v>269.17699999999996</v>
          </cell>
          <cell r="N51">
            <v>275.267</v>
          </cell>
          <cell r="O51">
            <v>280.69066666666669</v>
          </cell>
        </row>
        <row r="52">
          <cell r="J52" t="str">
            <v>Valledupar</v>
          </cell>
          <cell r="K52">
            <v>237.82599999999999</v>
          </cell>
          <cell r="L52">
            <v>246.62066666666666</v>
          </cell>
          <cell r="M52">
            <v>254.84033333333332</v>
          </cell>
          <cell r="N52">
            <v>260.77933333333334</v>
          </cell>
          <cell r="O52">
            <v>267.68599999999998</v>
          </cell>
        </row>
        <row r="53">
          <cell r="J53" t="str">
            <v>Neiva</v>
          </cell>
          <cell r="K53">
            <v>236.61566666666667</v>
          </cell>
          <cell r="L53">
            <v>240.55366666666669</v>
          </cell>
          <cell r="M53">
            <v>244.47766666666666</v>
          </cell>
          <cell r="N53">
            <v>248.41266666666669</v>
          </cell>
          <cell r="O53">
            <v>251.64</v>
          </cell>
        </row>
        <row r="54">
          <cell r="J54" t="str">
            <v>Montería</v>
          </cell>
          <cell r="K54">
            <v>229.66966666666667</v>
          </cell>
          <cell r="L54">
            <v>234.87100000000001</v>
          </cell>
          <cell r="M54">
            <v>240.05066666666667</v>
          </cell>
          <cell r="N54">
            <v>245.15866666666668</v>
          </cell>
          <cell r="O54">
            <v>250.4316666666667</v>
          </cell>
        </row>
        <row r="55">
          <cell r="J55" t="str">
            <v>Armenia</v>
          </cell>
          <cell r="K55">
            <v>221.63933333333333</v>
          </cell>
          <cell r="L55">
            <v>223.88233333333332</v>
          </cell>
          <cell r="M55">
            <v>225.97833333333335</v>
          </cell>
          <cell r="N55">
            <v>227.87166666666667</v>
          </cell>
          <cell r="O55">
            <v>229.74333333333334</v>
          </cell>
        </row>
        <row r="56">
          <cell r="J56" t="str">
            <v>Popayán</v>
          </cell>
          <cell r="K56">
            <v>187.93266666666668</v>
          </cell>
          <cell r="L56">
            <v>190.90466666666666</v>
          </cell>
          <cell r="M56">
            <v>193.625</v>
          </cell>
          <cell r="N56">
            <v>195.44033333333334</v>
          </cell>
          <cell r="O56">
            <v>197.02566666666667</v>
          </cell>
        </row>
        <row r="57">
          <cell r="J57" t="str">
            <v>Sincelejo</v>
          </cell>
          <cell r="K57">
            <v>174.37833333333333</v>
          </cell>
          <cell r="L57">
            <v>178.375</v>
          </cell>
          <cell r="M57">
            <v>182.36066666666667</v>
          </cell>
          <cell r="N57">
            <v>186.13133333333334</v>
          </cell>
          <cell r="O57">
            <v>189.97</v>
          </cell>
        </row>
        <row r="58">
          <cell r="J58" t="str">
            <v>Tunja</v>
          </cell>
          <cell r="K58">
            <v>120.25966666666666</v>
          </cell>
          <cell r="L58">
            <v>123.42066666666666</v>
          </cell>
          <cell r="M58">
            <v>126.59933333333333</v>
          </cell>
          <cell r="N58">
            <v>129.59</v>
          </cell>
          <cell r="O58">
            <v>133.09</v>
          </cell>
        </row>
        <row r="59">
          <cell r="J59" t="str">
            <v>Riohacha</v>
          </cell>
          <cell r="K59">
            <v>106.66333333333334</v>
          </cell>
          <cell r="L59">
            <v>112.00099999999999</v>
          </cell>
          <cell r="M59">
            <v>117.46933333333334</v>
          </cell>
          <cell r="N59">
            <v>123.52366666666667</v>
          </cell>
          <cell r="O59">
            <v>130.81366666666668</v>
          </cell>
        </row>
        <row r="60">
          <cell r="J60" t="str">
            <v>Florencia</v>
          </cell>
          <cell r="K60">
            <v>94.795333333333346</v>
          </cell>
          <cell r="L60">
            <v>97.383333333333326</v>
          </cell>
          <cell r="M60">
            <v>100.06633333333333</v>
          </cell>
          <cell r="N60">
            <v>102.91833333333334</v>
          </cell>
          <cell r="O60">
            <v>105.86266666666666</v>
          </cell>
        </row>
        <row r="61">
          <cell r="J61" t="str">
            <v>Quibdó</v>
          </cell>
          <cell r="K61">
            <v>69.983999999999995</v>
          </cell>
          <cell r="L61">
            <v>71.036666666666676</v>
          </cell>
          <cell r="M61">
            <v>71.815666666666672</v>
          </cell>
          <cell r="N61">
            <v>72.103999999999999</v>
          </cell>
          <cell r="O61">
            <v>72.543999999999997</v>
          </cell>
        </row>
        <row r="62">
          <cell r="J62" t="str">
            <v>San Andrés</v>
          </cell>
          <cell r="K62">
            <v>38.977666666666664</v>
          </cell>
          <cell r="L62">
            <v>39.521999999999998</v>
          </cell>
          <cell r="M62">
            <v>40.006666666666668</v>
          </cell>
          <cell r="N62">
            <v>40.479666666666667</v>
          </cell>
        </row>
        <row r="70">
          <cell r="J70" t="str">
            <v>Colombia</v>
          </cell>
          <cell r="K70">
            <v>19487.356666666663</v>
          </cell>
          <cell r="L70">
            <v>19714.09</v>
          </cell>
          <cell r="M70">
            <v>21517.716666666671</v>
          </cell>
          <cell r="N70">
            <v>22032.355666666666</v>
          </cell>
          <cell r="O70">
            <v>22993.842666666667</v>
          </cell>
        </row>
        <row r="71">
          <cell r="J71" t="str">
            <v>Bogotá</v>
          </cell>
          <cell r="K71">
            <v>3617.6930000000007</v>
          </cell>
          <cell r="L71">
            <v>3678.3940000000002</v>
          </cell>
          <cell r="M71">
            <v>3966.6903333333335</v>
          </cell>
          <cell r="N71">
            <v>4182.367666666667</v>
          </cell>
          <cell r="O71">
            <v>4330.8686666666663</v>
          </cell>
        </row>
        <row r="72">
          <cell r="J72" t="str">
            <v>Medellín</v>
          </cell>
          <cell r="K72">
            <v>1613.7156666666667</v>
          </cell>
          <cell r="L72">
            <v>1619.3666666666668</v>
          </cell>
          <cell r="M72">
            <v>1793.8680000000002</v>
          </cell>
          <cell r="N72">
            <v>1794.8706666666667</v>
          </cell>
          <cell r="O72">
            <v>1870.9596666666669</v>
          </cell>
        </row>
        <row r="73">
          <cell r="J73" t="str">
            <v>Cali</v>
          </cell>
          <cell r="K73">
            <v>1166.8993333333333</v>
          </cell>
          <cell r="L73">
            <v>1200.3829999999998</v>
          </cell>
          <cell r="M73">
            <v>1247.3433333333335</v>
          </cell>
          <cell r="N73">
            <v>1222.5543333333333</v>
          </cell>
          <cell r="O73">
            <v>1223.479</v>
          </cell>
        </row>
        <row r="74">
          <cell r="J74" t="str">
            <v>Barranquilla</v>
          </cell>
          <cell r="K74">
            <v>713.03766666666672</v>
          </cell>
          <cell r="L74">
            <v>716.40166666666664</v>
          </cell>
          <cell r="M74">
            <v>776.91033333333326</v>
          </cell>
          <cell r="N74">
            <v>787.35633333333328</v>
          </cell>
          <cell r="O74">
            <v>826.61299999999994</v>
          </cell>
        </row>
        <row r="75">
          <cell r="J75" t="str">
            <v>Bucaramanga</v>
          </cell>
          <cell r="K75">
            <v>490.79433333333333</v>
          </cell>
          <cell r="L75">
            <v>487.50133333333332</v>
          </cell>
          <cell r="M75">
            <v>566.49900000000002</v>
          </cell>
          <cell r="N75">
            <v>584.34433333333334</v>
          </cell>
          <cell r="O75">
            <v>601.82266666666658</v>
          </cell>
        </row>
        <row r="76">
          <cell r="J76" t="str">
            <v>Cartagena</v>
          </cell>
          <cell r="K76">
            <v>384.41033333333326</v>
          </cell>
          <cell r="L76">
            <v>367.21100000000001</v>
          </cell>
          <cell r="M76">
            <v>385.82899999999995</v>
          </cell>
          <cell r="N76">
            <v>395.77866666666665</v>
          </cell>
          <cell r="O76">
            <v>432.255</v>
          </cell>
        </row>
        <row r="77">
          <cell r="J77" t="str">
            <v>Cúcuta</v>
          </cell>
          <cell r="K77">
            <v>334.94599999999997</v>
          </cell>
          <cell r="L77">
            <v>355.71766666666667</v>
          </cell>
          <cell r="M77">
            <v>363.2673333333334</v>
          </cell>
          <cell r="N77">
            <v>364.50633333333326</v>
          </cell>
          <cell r="O77">
            <v>401.29299999999995</v>
          </cell>
        </row>
        <row r="78">
          <cell r="J78" t="str">
            <v>Pereira</v>
          </cell>
          <cell r="K78">
            <v>268.74933333333337</v>
          </cell>
          <cell r="L78">
            <v>284.90799999999996</v>
          </cell>
          <cell r="M78">
            <v>308.65766666666673</v>
          </cell>
          <cell r="N78">
            <v>320.36200000000002</v>
          </cell>
          <cell r="O78">
            <v>323.89600000000002</v>
          </cell>
        </row>
        <row r="79">
          <cell r="J79" t="str">
            <v>Ibagué</v>
          </cell>
          <cell r="K79">
            <v>262.01033333333334</v>
          </cell>
          <cell r="L79">
            <v>266.20333333333332</v>
          </cell>
          <cell r="M79">
            <v>261.56366666666668</v>
          </cell>
          <cell r="N79">
            <v>271.97433333333333</v>
          </cell>
          <cell r="O79">
            <v>289.00833333333333</v>
          </cell>
        </row>
        <row r="80">
          <cell r="J80" t="str">
            <v>Villavicencio</v>
          </cell>
          <cell r="K80">
            <v>184.72200000000001</v>
          </cell>
          <cell r="L80">
            <v>189.32866666666666</v>
          </cell>
          <cell r="M80">
            <v>206.23266666666666</v>
          </cell>
          <cell r="N80">
            <v>215.55766666666668</v>
          </cell>
          <cell r="O80">
            <v>219.17533333333336</v>
          </cell>
        </row>
        <row r="81">
          <cell r="J81" t="str">
            <v>Santa Marta</v>
          </cell>
          <cell r="K81">
            <v>172.03166666666664</v>
          </cell>
          <cell r="L81">
            <v>186.649</v>
          </cell>
          <cell r="M81">
            <v>192.07733333333331</v>
          </cell>
          <cell r="N81">
            <v>194.26966666666667</v>
          </cell>
          <cell r="O81">
            <v>201.37033333333332</v>
          </cell>
        </row>
        <row r="82">
          <cell r="J82" t="str">
            <v>Manizales</v>
          </cell>
          <cell r="K82">
            <v>187.35266666666666</v>
          </cell>
          <cell r="L82">
            <v>177.63399999999999</v>
          </cell>
          <cell r="M82">
            <v>196.61199999999999</v>
          </cell>
          <cell r="N82">
            <v>197.73866666666666</v>
          </cell>
          <cell r="O82">
            <v>197.74</v>
          </cell>
        </row>
        <row r="83">
          <cell r="J83" t="str">
            <v>Pasto</v>
          </cell>
          <cell r="K83">
            <v>163.53166666666667</v>
          </cell>
          <cell r="L83">
            <v>163.82233333333332</v>
          </cell>
          <cell r="M83">
            <v>181.84666666666666</v>
          </cell>
          <cell r="N83">
            <v>184.7</v>
          </cell>
          <cell r="O83">
            <v>189.95666666666668</v>
          </cell>
        </row>
        <row r="84">
          <cell r="J84" t="str">
            <v>Montería</v>
          </cell>
          <cell r="K84">
            <v>146.78399999999999</v>
          </cell>
          <cell r="L84">
            <v>160.22033333333331</v>
          </cell>
          <cell r="M84">
            <v>160.29166666666666</v>
          </cell>
          <cell r="N84">
            <v>171.90066666666667</v>
          </cell>
          <cell r="O84">
            <v>173.42600000000002</v>
          </cell>
        </row>
        <row r="85">
          <cell r="J85" t="str">
            <v>Neiva</v>
          </cell>
          <cell r="K85">
            <v>147.59966666666665</v>
          </cell>
          <cell r="L85">
            <v>148.99466666666669</v>
          </cell>
          <cell r="M85">
            <v>156.51300000000001</v>
          </cell>
          <cell r="N85">
            <v>161.16466666666668</v>
          </cell>
          <cell r="O85">
            <v>169.44166666666669</v>
          </cell>
        </row>
        <row r="86">
          <cell r="J86" t="str">
            <v>Valledupar</v>
          </cell>
          <cell r="K86">
            <v>137.11366666666666</v>
          </cell>
          <cell r="L86">
            <v>135.62966666666668</v>
          </cell>
          <cell r="M86">
            <v>155.38933333333333</v>
          </cell>
          <cell r="N86">
            <v>159.13399999999999</v>
          </cell>
          <cell r="O86">
            <v>163.02666666666664</v>
          </cell>
        </row>
        <row r="87">
          <cell r="J87" t="str">
            <v>Armenia</v>
          </cell>
          <cell r="K87">
            <v>129.16666666666666</v>
          </cell>
          <cell r="L87">
            <v>126.15566666666666</v>
          </cell>
          <cell r="M87">
            <v>134.15766666666664</v>
          </cell>
          <cell r="N87">
            <v>139.90733333333333</v>
          </cell>
          <cell r="O87">
            <v>146.29</v>
          </cell>
        </row>
        <row r="88">
          <cell r="J88" t="str">
            <v>Sincelejo</v>
          </cell>
          <cell r="K88">
            <v>105.61099999999999</v>
          </cell>
          <cell r="L88">
            <v>101.94499999999999</v>
          </cell>
          <cell r="M88">
            <v>103.60599999999999</v>
          </cell>
          <cell r="N88">
            <v>115.77033333333334</v>
          </cell>
          <cell r="O88">
            <v>121.282</v>
          </cell>
        </row>
        <row r="89">
          <cell r="J89" t="str">
            <v>Popayán</v>
          </cell>
          <cell r="K89">
            <v>116.57400000000001</v>
          </cell>
          <cell r="L89">
            <v>111.491</v>
          </cell>
          <cell r="M89">
            <v>116.18933333333332</v>
          </cell>
          <cell r="N89">
            <v>113.99400000000001</v>
          </cell>
          <cell r="O89">
            <v>115.27</v>
          </cell>
        </row>
        <row r="90">
          <cell r="J90" t="str">
            <v>Riohacha</v>
          </cell>
          <cell r="K90">
            <v>64.082666666666668</v>
          </cell>
          <cell r="L90">
            <v>65.390333333333331</v>
          </cell>
          <cell r="M90">
            <v>76.434333333333342</v>
          </cell>
          <cell r="N90">
            <v>81.605666666666664</v>
          </cell>
          <cell r="O90">
            <v>84.091666666666654</v>
          </cell>
        </row>
        <row r="91">
          <cell r="J91" t="str">
            <v>Tunja</v>
          </cell>
          <cell r="K91">
            <v>71.729333333333344</v>
          </cell>
          <cell r="L91">
            <v>76.293666666666681</v>
          </cell>
          <cell r="M91">
            <v>78.317333333333337</v>
          </cell>
          <cell r="N91">
            <v>77.606999999999985</v>
          </cell>
          <cell r="O91">
            <v>82.842333333333329</v>
          </cell>
        </row>
        <row r="92">
          <cell r="J92" t="str">
            <v>Florencia</v>
          </cell>
          <cell r="K92">
            <v>55.980333333333334</v>
          </cell>
          <cell r="L92">
            <v>54.292333333333339</v>
          </cell>
          <cell r="M92">
            <v>57.164333333333332</v>
          </cell>
          <cell r="N92">
            <v>59.621333333333332</v>
          </cell>
          <cell r="O92">
            <v>64.296333333333337</v>
          </cell>
        </row>
        <row r="93">
          <cell r="J93" t="str">
            <v>Quibdó</v>
          </cell>
          <cell r="K93">
            <v>34.355666666666671</v>
          </cell>
          <cell r="L93">
            <v>38.671666666666674</v>
          </cell>
          <cell r="M93">
            <v>40.104000000000006</v>
          </cell>
          <cell r="N93">
            <v>45.401666666666664</v>
          </cell>
          <cell r="O93">
            <v>44.926333333333332</v>
          </cell>
        </row>
        <row r="94">
          <cell r="J94" t="str">
            <v>San Andrés</v>
          </cell>
          <cell r="K94">
            <v>24.345666666666663</v>
          </cell>
          <cell r="L94">
            <v>24.849666666666668</v>
          </cell>
          <cell r="M94">
            <v>25.135000000000002</v>
          </cell>
          <cell r="N94">
            <v>25.568333333333332</v>
          </cell>
        </row>
        <row r="102">
          <cell r="J102" t="str">
            <v>Colombia</v>
          </cell>
          <cell r="K102">
            <v>17385.611333333334</v>
          </cell>
          <cell r="L102">
            <v>17370.452000000001</v>
          </cell>
          <cell r="M102">
            <v>18867.079333333335</v>
          </cell>
          <cell r="N102">
            <v>19432.963000000003</v>
          </cell>
          <cell r="O102">
            <v>20581.298000000003</v>
          </cell>
        </row>
        <row r="103">
          <cell r="J103" t="str">
            <v>Bogotá</v>
          </cell>
          <cell r="K103">
            <v>3276.0433333333335</v>
          </cell>
          <cell r="L103">
            <v>3309.8436666666662</v>
          </cell>
          <cell r="M103">
            <v>3480.9643333333333</v>
          </cell>
          <cell r="N103">
            <v>3771.5493333333338</v>
          </cell>
          <cell r="O103">
            <v>3906.7306666666668</v>
          </cell>
        </row>
        <row r="104">
          <cell r="J104" t="str">
            <v>Medellín</v>
          </cell>
          <cell r="K104">
            <v>1426.9956666666667</v>
          </cell>
          <cell r="L104">
            <v>1383.5016666666668</v>
          </cell>
          <cell r="M104">
            <v>1520.3613333333333</v>
          </cell>
          <cell r="N104">
            <v>1557.2433333333331</v>
          </cell>
          <cell r="O104">
            <v>1641.5106666666668</v>
          </cell>
        </row>
        <row r="105">
          <cell r="J105" t="str">
            <v>Cali</v>
          </cell>
          <cell r="K105">
            <v>1048.0623333333333</v>
          </cell>
          <cell r="L105">
            <v>1030.9183333333333</v>
          </cell>
          <cell r="M105">
            <v>1087.5959999999998</v>
          </cell>
          <cell r="N105">
            <v>1046.1773333333333</v>
          </cell>
          <cell r="O105">
            <v>1042.905</v>
          </cell>
        </row>
        <row r="106">
          <cell r="J106" t="str">
            <v>Barranquilla</v>
          </cell>
          <cell r="K106">
            <v>644.09500000000003</v>
          </cell>
          <cell r="L106">
            <v>640.21733333333339</v>
          </cell>
          <cell r="M106">
            <v>706.94399999999996</v>
          </cell>
          <cell r="N106">
            <v>710.93266666666659</v>
          </cell>
          <cell r="O106">
            <v>761.7833333333333</v>
          </cell>
        </row>
        <row r="107">
          <cell r="J107" t="str">
            <v>Bucaramanga</v>
          </cell>
          <cell r="K107">
            <v>445.16666666666669</v>
          </cell>
          <cell r="L107">
            <v>441.38333333333338</v>
          </cell>
          <cell r="M107">
            <v>506.47666666666669</v>
          </cell>
          <cell r="N107">
            <v>517.24733333333336</v>
          </cell>
          <cell r="O107">
            <v>540.98</v>
          </cell>
        </row>
        <row r="108">
          <cell r="J108" t="str">
            <v>Cartagena</v>
          </cell>
          <cell r="K108">
            <v>339.16733333333332</v>
          </cell>
          <cell r="L108">
            <v>322.37666666666672</v>
          </cell>
          <cell r="M108">
            <v>332.34033333333338</v>
          </cell>
          <cell r="N108">
            <v>354.85933333333332</v>
          </cell>
          <cell r="O108">
            <v>388.55233333333337</v>
          </cell>
        </row>
        <row r="109">
          <cell r="J109" t="str">
            <v>Cúcuta</v>
          </cell>
          <cell r="K109">
            <v>305.93666666666667</v>
          </cell>
          <cell r="L109">
            <v>317.76</v>
          </cell>
          <cell r="M109">
            <v>309.37433333333337</v>
          </cell>
          <cell r="N109">
            <v>301.60966666666667</v>
          </cell>
          <cell r="O109">
            <v>336.87833333333333</v>
          </cell>
        </row>
        <row r="110">
          <cell r="J110" t="str">
            <v>Pereira</v>
          </cell>
          <cell r="K110">
            <v>233.92566666666667</v>
          </cell>
          <cell r="L110">
            <v>242.85166666666669</v>
          </cell>
          <cell r="M110">
            <v>245.08266666666668</v>
          </cell>
          <cell r="N110">
            <v>257.62533333333334</v>
          </cell>
          <cell r="O110">
            <v>272.27666666666664</v>
          </cell>
        </row>
        <row r="111">
          <cell r="J111" t="str">
            <v>Ibagué</v>
          </cell>
          <cell r="K111">
            <v>217.09633333333332</v>
          </cell>
          <cell r="L111">
            <v>215.57733333333331</v>
          </cell>
          <cell r="M111">
            <v>218.04166666666666</v>
          </cell>
          <cell r="N111">
            <v>218.56866666666667</v>
          </cell>
          <cell r="O111">
            <v>243.50166666666667</v>
          </cell>
        </row>
        <row r="112">
          <cell r="J112" t="str">
            <v>Villavicencio</v>
          </cell>
          <cell r="K112">
            <v>163.59800000000001</v>
          </cell>
          <cell r="L112">
            <v>169.81100000000001</v>
          </cell>
          <cell r="M112">
            <v>181.93833333333336</v>
          </cell>
          <cell r="N112">
            <v>188.75199999999998</v>
          </cell>
          <cell r="O112">
            <v>197.005</v>
          </cell>
        </row>
        <row r="113">
          <cell r="J113" t="str">
            <v>Santa Marta</v>
          </cell>
          <cell r="K113">
            <v>152.97</v>
          </cell>
          <cell r="L113">
            <v>160.05733333333333</v>
          </cell>
          <cell r="M113">
            <v>172.14099999999999</v>
          </cell>
          <cell r="N113">
            <v>173.42133333333334</v>
          </cell>
          <cell r="O113">
            <v>180.33</v>
          </cell>
        </row>
        <row r="114">
          <cell r="J114" t="str">
            <v>Manizales</v>
          </cell>
          <cell r="K114">
            <v>167.32866666666666</v>
          </cell>
          <cell r="L114">
            <v>150.27766666666668</v>
          </cell>
          <cell r="M114">
            <v>162.88266666666667</v>
          </cell>
          <cell r="N114">
            <v>166.38966666666667</v>
          </cell>
          <cell r="O114">
            <v>173.994</v>
          </cell>
        </row>
        <row r="115">
          <cell r="J115" t="str">
            <v>Pasto</v>
          </cell>
          <cell r="K115">
            <v>141.66499999999999</v>
          </cell>
          <cell r="L115">
            <v>139.19766666666666</v>
          </cell>
          <cell r="M115">
            <v>151.32233333333332</v>
          </cell>
          <cell r="N115">
            <v>154.80933333333334</v>
          </cell>
          <cell r="O115">
            <v>168.52833333333331</v>
          </cell>
        </row>
        <row r="116">
          <cell r="J116" t="str">
            <v>Neiva</v>
          </cell>
          <cell r="K116">
            <v>130.75666666666669</v>
          </cell>
          <cell r="L116">
            <v>126.42566666666666</v>
          </cell>
          <cell r="M116">
            <v>134.08700000000002</v>
          </cell>
          <cell r="N116">
            <v>140.15099999999998</v>
          </cell>
          <cell r="O116">
            <v>151.72300000000001</v>
          </cell>
        </row>
        <row r="117">
          <cell r="J117" t="str">
            <v>Montería</v>
          </cell>
          <cell r="K117">
            <v>126.72433333333333</v>
          </cell>
          <cell r="L117">
            <v>137.92366666666666</v>
          </cell>
          <cell r="M117">
            <v>134.607</v>
          </cell>
          <cell r="N117">
            <v>144.11933333333334</v>
          </cell>
          <cell r="O117">
            <v>151.23766666666666</v>
          </cell>
        </row>
        <row r="118">
          <cell r="J118" t="str">
            <v>Valledupar</v>
          </cell>
          <cell r="K118">
            <v>117.83733333333333</v>
          </cell>
          <cell r="L118">
            <v>120.17233333333333</v>
          </cell>
          <cell r="M118">
            <v>137.53666666666666</v>
          </cell>
          <cell r="N118">
            <v>138.404</v>
          </cell>
          <cell r="O118">
            <v>143.99233333333333</v>
          </cell>
        </row>
        <row r="119">
          <cell r="J119" t="str">
            <v>Armenia</v>
          </cell>
          <cell r="K119">
            <v>111.75733333333334</v>
          </cell>
          <cell r="L119">
            <v>105.33233333333334</v>
          </cell>
          <cell r="M119">
            <v>110.82133333333333</v>
          </cell>
          <cell r="N119">
            <v>112.67266666666667</v>
          </cell>
          <cell r="O119">
            <v>123.88466666666666</v>
          </cell>
        </row>
        <row r="120">
          <cell r="J120" t="str">
            <v>Sincelejo</v>
          </cell>
          <cell r="K120">
            <v>94.55</v>
          </cell>
          <cell r="L120">
            <v>90.995000000000005</v>
          </cell>
          <cell r="M120">
            <v>91.85733333333333</v>
          </cell>
          <cell r="N120">
            <v>99.958999999999989</v>
          </cell>
          <cell r="O120">
            <v>106.18433333333333</v>
          </cell>
        </row>
        <row r="121">
          <cell r="J121" t="str">
            <v>Popayán</v>
          </cell>
          <cell r="K121">
            <v>91.765666666666675</v>
          </cell>
          <cell r="L121">
            <v>89.693333333333328</v>
          </cell>
          <cell r="M121">
            <v>92.875666666666675</v>
          </cell>
          <cell r="N121">
            <v>93.445666666666668</v>
          </cell>
          <cell r="O121">
            <v>96.242999999999995</v>
          </cell>
        </row>
        <row r="122">
          <cell r="J122" t="str">
            <v>Riohacha</v>
          </cell>
          <cell r="K122">
            <v>51.457666666666661</v>
          </cell>
          <cell r="L122">
            <v>53.716333333333331</v>
          </cell>
          <cell r="M122">
            <v>65.046333333333337</v>
          </cell>
          <cell r="N122">
            <v>71.807666666666663</v>
          </cell>
          <cell r="O122">
            <v>73.413333333333341</v>
          </cell>
        </row>
        <row r="123">
          <cell r="J123" t="str">
            <v>Tunja</v>
          </cell>
          <cell r="K123">
            <v>63.387</v>
          </cell>
          <cell r="L123">
            <v>65.274333333333331</v>
          </cell>
          <cell r="M123">
            <v>68.034999999999997</v>
          </cell>
          <cell r="N123">
            <v>67.737666666666669</v>
          </cell>
          <cell r="O123">
            <v>72.690999999999988</v>
          </cell>
        </row>
        <row r="124">
          <cell r="J124" t="str">
            <v>Florencia</v>
          </cell>
          <cell r="K124">
            <v>48.132666666666665</v>
          </cell>
          <cell r="L124">
            <v>47.627666666666663</v>
          </cell>
          <cell r="M124">
            <v>49.821333333333335</v>
          </cell>
          <cell r="N124">
            <v>52.328000000000003</v>
          </cell>
          <cell r="O124">
            <v>55.634999999999998</v>
          </cell>
        </row>
        <row r="125">
          <cell r="J125" t="str">
            <v>Quibdó</v>
          </cell>
          <cell r="K125">
            <v>26.732666666666663</v>
          </cell>
          <cell r="L125">
            <v>31.295000000000002</v>
          </cell>
          <cell r="M125">
            <v>32.443666666666665</v>
          </cell>
          <cell r="N125">
            <v>35.295333333333332</v>
          </cell>
          <cell r="O125">
            <v>37.182333333333332</v>
          </cell>
        </row>
        <row r="126">
          <cell r="J126" t="str">
            <v>San Andrés</v>
          </cell>
          <cell r="K126">
            <v>22.244333333333334</v>
          </cell>
          <cell r="L126">
            <v>23.087666666666667</v>
          </cell>
          <cell r="M126">
            <v>22.771666666666665</v>
          </cell>
          <cell r="N126">
            <v>23.484333333333336</v>
          </cell>
        </row>
        <row r="134">
          <cell r="J134" t="str">
            <v>Colombia</v>
          </cell>
          <cell r="K134">
            <v>2101.7453333333333</v>
          </cell>
          <cell r="L134">
            <v>2343.6383333333333</v>
          </cell>
          <cell r="M134">
            <v>2650.637666666667</v>
          </cell>
          <cell r="N134">
            <v>2599.393</v>
          </cell>
          <cell r="O134">
            <v>2412.5446666666667</v>
          </cell>
        </row>
        <row r="135">
          <cell r="J135" t="str">
            <v>Bogotá</v>
          </cell>
          <cell r="K135">
            <v>341.64933333333335</v>
          </cell>
          <cell r="L135">
            <v>368.5506666666667</v>
          </cell>
          <cell r="M135">
            <v>485.72599999999994</v>
          </cell>
          <cell r="N135">
            <v>410.81833333333333</v>
          </cell>
          <cell r="O135">
            <v>424.13833333333332</v>
          </cell>
        </row>
        <row r="136">
          <cell r="J136" t="str">
            <v>Medellín</v>
          </cell>
          <cell r="K136">
            <v>186.72</v>
          </cell>
          <cell r="L136">
            <v>235.86500000000001</v>
          </cell>
          <cell r="M136">
            <v>273.50700000000001</v>
          </cell>
          <cell r="N136">
            <v>237.62699999999998</v>
          </cell>
          <cell r="O136">
            <v>229.44899999999998</v>
          </cell>
        </row>
        <row r="137">
          <cell r="J137" t="str">
            <v>Cali</v>
          </cell>
          <cell r="K137">
            <v>118.837</v>
          </cell>
          <cell r="L137">
            <v>169.46466666666666</v>
          </cell>
          <cell r="M137">
            <v>159.74733333333333</v>
          </cell>
          <cell r="N137">
            <v>176.37699999999998</v>
          </cell>
          <cell r="O137">
            <v>180.57399999999998</v>
          </cell>
        </row>
        <row r="138">
          <cell r="J138" t="str">
            <v>Barranquilla</v>
          </cell>
          <cell r="K138">
            <v>68.942666666666653</v>
          </cell>
          <cell r="L138">
            <v>76.184666666666672</v>
          </cell>
          <cell r="M138">
            <v>69.965999999999994</v>
          </cell>
          <cell r="N138">
            <v>76.423666666666662</v>
          </cell>
          <cell r="O138">
            <v>64.829666666666668</v>
          </cell>
        </row>
        <row r="139">
          <cell r="J139" t="str">
            <v>Cúcuta</v>
          </cell>
          <cell r="K139">
            <v>29.009666666666664</v>
          </cell>
          <cell r="L139">
            <v>37.957666666666668</v>
          </cell>
          <cell r="M139">
            <v>53.892666666666663</v>
          </cell>
          <cell r="N139">
            <v>62.896999999999991</v>
          </cell>
          <cell r="O139">
            <v>64.414666666666662</v>
          </cell>
        </row>
        <row r="140">
          <cell r="J140" t="str">
            <v>Bucaramanga</v>
          </cell>
          <cell r="K140">
            <v>45.627000000000002</v>
          </cell>
          <cell r="L140">
            <v>46.118333333333332</v>
          </cell>
          <cell r="M140">
            <v>60.022666666666659</v>
          </cell>
          <cell r="N140">
            <v>67.096333333333334</v>
          </cell>
          <cell r="O140">
            <v>60.842333333333329</v>
          </cell>
        </row>
        <row r="141">
          <cell r="J141" t="str">
            <v>Pereira</v>
          </cell>
          <cell r="K141">
            <v>34.823666666666668</v>
          </cell>
          <cell r="L141">
            <v>42.056333333333335</v>
          </cell>
          <cell r="M141">
            <v>63.574333333333335</v>
          </cell>
          <cell r="N141">
            <v>62.737333333333332</v>
          </cell>
          <cell r="O141">
            <v>51.61966666666666</v>
          </cell>
        </row>
        <row r="142">
          <cell r="J142" t="str">
            <v>Ibagué</v>
          </cell>
          <cell r="K142">
            <v>44.914000000000009</v>
          </cell>
          <cell r="L142">
            <v>50.626666666666665</v>
          </cell>
          <cell r="M142">
            <v>43.521999999999998</v>
          </cell>
          <cell r="N142">
            <v>53.405999999999999</v>
          </cell>
          <cell r="O142">
            <v>45.507000000000005</v>
          </cell>
        </row>
        <row r="143">
          <cell r="J143" t="str">
            <v>Cartagena</v>
          </cell>
          <cell r="K143">
            <v>45.242999999999995</v>
          </cell>
          <cell r="L143">
            <v>44.834333333333326</v>
          </cell>
          <cell r="M143">
            <v>53.488666666666667</v>
          </cell>
          <cell r="N143">
            <v>40.918333333333329</v>
          </cell>
          <cell r="O143">
            <v>43.702666666666666</v>
          </cell>
        </row>
        <row r="144">
          <cell r="J144" t="str">
            <v>Manizales</v>
          </cell>
          <cell r="K144">
            <v>20.024000000000001</v>
          </cell>
          <cell r="L144">
            <v>27.356333333333335</v>
          </cell>
          <cell r="M144">
            <v>33.729666666666667</v>
          </cell>
          <cell r="N144">
            <v>31.349</v>
          </cell>
          <cell r="O144">
            <v>23.746333333333336</v>
          </cell>
        </row>
        <row r="145">
          <cell r="J145" t="str">
            <v>Armenia</v>
          </cell>
          <cell r="K145">
            <v>17.409333333333333</v>
          </cell>
          <cell r="L145">
            <v>20.823333333333334</v>
          </cell>
          <cell r="M145">
            <v>23.336333333333332</v>
          </cell>
          <cell r="N145">
            <v>27.234666666666666</v>
          </cell>
          <cell r="O145">
            <v>22.405666666666665</v>
          </cell>
        </row>
        <row r="146">
          <cell r="J146" t="str">
            <v>Montería</v>
          </cell>
          <cell r="K146">
            <v>20.059666666666669</v>
          </cell>
          <cell r="L146">
            <v>22.296000000000003</v>
          </cell>
          <cell r="M146">
            <v>25.684999999999999</v>
          </cell>
          <cell r="N146">
            <v>27.781666666666666</v>
          </cell>
          <cell r="O146">
            <v>22.188666666666666</v>
          </cell>
        </row>
        <row r="147">
          <cell r="J147" t="str">
            <v>Villavicencio</v>
          </cell>
          <cell r="K147">
            <v>21.124666666666666</v>
          </cell>
          <cell r="L147">
            <v>19.517666666666667</v>
          </cell>
          <cell r="M147">
            <v>24.294333333333338</v>
          </cell>
          <cell r="N147">
            <v>26.805666666666667</v>
          </cell>
          <cell r="O147">
            <v>22.170666666666666</v>
          </cell>
        </row>
        <row r="148">
          <cell r="J148" t="str">
            <v>Pasto</v>
          </cell>
          <cell r="K148">
            <v>21.867000000000001</v>
          </cell>
          <cell r="L148">
            <v>24.624333333333329</v>
          </cell>
          <cell r="M148">
            <v>30.524666666666665</v>
          </cell>
          <cell r="N148">
            <v>29.890666666666664</v>
          </cell>
          <cell r="O148">
            <v>21.428333333333331</v>
          </cell>
        </row>
        <row r="149">
          <cell r="J149" t="str">
            <v>Santa Marta</v>
          </cell>
          <cell r="K149">
            <v>19.062666666666669</v>
          </cell>
          <cell r="L149">
            <v>26.591666666666669</v>
          </cell>
          <cell r="M149">
            <v>19.936333333333334</v>
          </cell>
          <cell r="N149">
            <v>20.848333333333333</v>
          </cell>
          <cell r="O149">
            <v>21.040333333333336</v>
          </cell>
        </row>
        <row r="150">
          <cell r="J150" t="str">
            <v>Valledupar</v>
          </cell>
          <cell r="K150">
            <v>19.276333333333334</v>
          </cell>
          <cell r="L150">
            <v>15.457333333333333</v>
          </cell>
          <cell r="M150">
            <v>17.852666666666664</v>
          </cell>
          <cell r="N150">
            <v>20.72966666666667</v>
          </cell>
          <cell r="O150">
            <v>19.034333333333333</v>
          </cell>
        </row>
        <row r="151">
          <cell r="J151" t="str">
            <v>Popayán</v>
          </cell>
          <cell r="K151">
            <v>24.808333333333334</v>
          </cell>
          <cell r="L151">
            <v>21.797333333333331</v>
          </cell>
          <cell r="M151">
            <v>23.313999999999997</v>
          </cell>
          <cell r="N151">
            <v>20.548333333333336</v>
          </cell>
          <cell r="O151">
            <v>19.027333333333331</v>
          </cell>
        </row>
        <row r="152">
          <cell r="J152" t="str">
            <v>Neiva</v>
          </cell>
          <cell r="K152">
            <v>16.842666666666666</v>
          </cell>
          <cell r="L152">
            <v>22.569333333333333</v>
          </cell>
          <cell r="M152">
            <v>22.425666666666668</v>
          </cell>
          <cell r="N152">
            <v>21.013333333333332</v>
          </cell>
          <cell r="O152">
            <v>17.718333333333334</v>
          </cell>
        </row>
        <row r="153">
          <cell r="J153" t="str">
            <v>Sincelejo</v>
          </cell>
          <cell r="K153">
            <v>11.060666666666668</v>
          </cell>
          <cell r="L153">
            <v>10.949666666666667</v>
          </cell>
          <cell r="M153">
            <v>11.748333333333335</v>
          </cell>
          <cell r="N153">
            <v>15.811</v>
          </cell>
          <cell r="O153">
            <v>15.097666666666667</v>
          </cell>
        </row>
        <row r="154">
          <cell r="J154" t="str">
            <v>Riohacha</v>
          </cell>
          <cell r="K154">
            <v>12.625</v>
          </cell>
          <cell r="L154">
            <v>11.673999999999999</v>
          </cell>
          <cell r="M154">
            <v>11.388</v>
          </cell>
          <cell r="N154">
            <v>9.798</v>
          </cell>
          <cell r="O154">
            <v>10.678666666666667</v>
          </cell>
        </row>
        <row r="155">
          <cell r="J155" t="str">
            <v>Tunja</v>
          </cell>
          <cell r="K155">
            <v>8.3430000000000017</v>
          </cell>
          <cell r="L155">
            <v>11.019333333333336</v>
          </cell>
          <cell r="M155">
            <v>10.281666666666666</v>
          </cell>
          <cell r="N155">
            <v>9.8690000000000015</v>
          </cell>
          <cell r="O155">
            <v>10.151333333333334</v>
          </cell>
        </row>
        <row r="156">
          <cell r="J156" t="str">
            <v>Florencia</v>
          </cell>
          <cell r="K156">
            <v>7.8473333333333342</v>
          </cell>
          <cell r="L156">
            <v>6.6653333333333338</v>
          </cell>
          <cell r="M156">
            <v>7.3433333333333337</v>
          </cell>
          <cell r="N156">
            <v>7.2933333333333339</v>
          </cell>
          <cell r="O156">
            <v>8.6620000000000008</v>
          </cell>
        </row>
        <row r="157">
          <cell r="J157" t="str">
            <v>Quibdó</v>
          </cell>
          <cell r="K157">
            <v>7.6233333333333322</v>
          </cell>
          <cell r="L157">
            <v>7.3769999999999998</v>
          </cell>
          <cell r="M157">
            <v>7.6603333333333339</v>
          </cell>
          <cell r="N157">
            <v>10.106333333333334</v>
          </cell>
          <cell r="O157">
            <v>7.7433333333333332</v>
          </cell>
        </row>
        <row r="158">
          <cell r="J158" t="str">
            <v>San Andrés</v>
          </cell>
          <cell r="K158">
            <v>2.4013333333333331</v>
          </cell>
          <cell r="L158">
            <v>1.7619999999999998</v>
          </cell>
          <cell r="M158">
            <v>2.363</v>
          </cell>
          <cell r="N158">
            <v>2.0840000000000001</v>
          </cell>
        </row>
        <row r="166">
          <cell r="J166" t="str">
            <v>Colombia</v>
          </cell>
          <cell r="K166">
            <v>1902.6243333333332</v>
          </cell>
          <cell r="L166">
            <v>2157.9116666666664</v>
          </cell>
          <cell r="M166">
            <v>2454.201333333333</v>
          </cell>
          <cell r="N166">
            <v>2400.7256666666667</v>
          </cell>
          <cell r="O166">
            <v>2242.3886666666667</v>
          </cell>
        </row>
        <row r="167">
          <cell r="J167" t="str">
            <v>Bogotá</v>
          </cell>
          <cell r="K167">
            <v>313.93633333333332</v>
          </cell>
          <cell r="L167">
            <v>350.673</v>
          </cell>
          <cell r="M167">
            <v>448.14066666666668</v>
          </cell>
          <cell r="N167">
            <v>401.86933333333332</v>
          </cell>
          <cell r="O167">
            <v>394.73166666666663</v>
          </cell>
        </row>
        <row r="168">
          <cell r="J168" t="str">
            <v>Medellín</v>
          </cell>
          <cell r="K168">
            <v>175.23933333333332</v>
          </cell>
          <cell r="L168">
            <v>217.29600000000002</v>
          </cell>
          <cell r="M168">
            <v>254.61599999999999</v>
          </cell>
          <cell r="N168">
            <v>221.98566666666667</v>
          </cell>
          <cell r="O168">
            <v>210.21466666666666</v>
          </cell>
        </row>
        <row r="169">
          <cell r="J169" t="str">
            <v>Cali</v>
          </cell>
          <cell r="K169">
            <v>106.99933333333333</v>
          </cell>
          <cell r="L169">
            <v>153.33166666666668</v>
          </cell>
          <cell r="M169">
            <v>148.042</v>
          </cell>
          <cell r="N169">
            <v>165.54900000000001</v>
          </cell>
          <cell r="O169">
            <v>168.62199999999999</v>
          </cell>
        </row>
        <row r="170">
          <cell r="J170" t="str">
            <v>Barranquilla</v>
          </cell>
          <cell r="K170">
            <v>64.703666666666663</v>
          </cell>
          <cell r="L170">
            <v>72.171666666666667</v>
          </cell>
          <cell r="M170">
            <v>66.700333333333333</v>
          </cell>
          <cell r="N170">
            <v>73.072333333333333</v>
          </cell>
          <cell r="O170">
            <v>64.093666666666664</v>
          </cell>
        </row>
        <row r="171">
          <cell r="J171" t="str">
            <v>Cúcuta</v>
          </cell>
          <cell r="K171">
            <v>26.50866666666667</v>
          </cell>
          <cell r="L171">
            <v>34.372333333333337</v>
          </cell>
          <cell r="M171">
            <v>51.835333333333324</v>
          </cell>
          <cell r="N171">
            <v>59.672333333333334</v>
          </cell>
          <cell r="O171">
            <v>61.426000000000009</v>
          </cell>
        </row>
        <row r="172">
          <cell r="J172" t="str">
            <v>Bucaramanga</v>
          </cell>
          <cell r="K172">
            <v>43.118333333333332</v>
          </cell>
          <cell r="L172">
            <v>42.377999999999993</v>
          </cell>
          <cell r="M172">
            <v>56.784666666666674</v>
          </cell>
          <cell r="N172">
            <v>63.375666666666667</v>
          </cell>
          <cell r="O172">
            <v>57.42</v>
          </cell>
        </row>
        <row r="173">
          <cell r="J173" t="str">
            <v>Pereira</v>
          </cell>
          <cell r="K173">
            <v>32.145999999999994</v>
          </cell>
          <cell r="L173">
            <v>40.298666666666669</v>
          </cell>
          <cell r="M173">
            <v>60.644333333333329</v>
          </cell>
          <cell r="N173">
            <v>60.918333333333329</v>
          </cell>
          <cell r="O173">
            <v>49.200333333333333</v>
          </cell>
        </row>
        <row r="174">
          <cell r="J174" t="str">
            <v>Ibagué</v>
          </cell>
          <cell r="K174">
            <v>41.215000000000003</v>
          </cell>
          <cell r="L174">
            <v>48.009333333333338</v>
          </cell>
          <cell r="M174">
            <v>41.92</v>
          </cell>
          <cell r="N174">
            <v>48.56133333333333</v>
          </cell>
          <cell r="O174">
            <v>43.817666666666668</v>
          </cell>
        </row>
        <row r="175">
          <cell r="J175" t="str">
            <v>Cartagena</v>
          </cell>
          <cell r="K175">
            <v>42.449666666666666</v>
          </cell>
          <cell r="L175">
            <v>43.202333333333335</v>
          </cell>
          <cell r="M175">
            <v>51.832000000000001</v>
          </cell>
          <cell r="N175">
            <v>38.073666666666668</v>
          </cell>
          <cell r="O175">
            <v>40.502333333333333</v>
          </cell>
        </row>
        <row r="176">
          <cell r="J176" t="str">
            <v>Manizales</v>
          </cell>
          <cell r="K176">
            <v>18.728333333333335</v>
          </cell>
          <cell r="L176">
            <v>25.162333333333333</v>
          </cell>
          <cell r="M176">
            <v>29.813666666666666</v>
          </cell>
          <cell r="N176">
            <v>29.224666666666668</v>
          </cell>
          <cell r="O176">
            <v>21.891999999999999</v>
          </cell>
        </row>
        <row r="177">
          <cell r="J177" t="str">
            <v>Villavicencio</v>
          </cell>
          <cell r="K177">
            <v>20.012333333333334</v>
          </cell>
          <cell r="L177">
            <v>19.068666666666669</v>
          </cell>
          <cell r="M177">
            <v>23.136666666666667</v>
          </cell>
          <cell r="N177">
            <v>26.179666666666666</v>
          </cell>
          <cell r="O177">
            <v>21.729333333333333</v>
          </cell>
        </row>
        <row r="178">
          <cell r="J178" t="str">
            <v>Montería</v>
          </cell>
          <cell r="K178">
            <v>19.513999999999999</v>
          </cell>
          <cell r="L178">
            <v>21.195666666666668</v>
          </cell>
          <cell r="M178">
            <v>25.119</v>
          </cell>
          <cell r="N178">
            <v>26.822666666666667</v>
          </cell>
          <cell r="O178">
            <v>21.486666666666668</v>
          </cell>
        </row>
        <row r="179">
          <cell r="J179" t="str">
            <v>Armenia</v>
          </cell>
          <cell r="K179">
            <v>15.315666666666667</v>
          </cell>
          <cell r="L179">
            <v>19.724</v>
          </cell>
          <cell r="M179">
            <v>22.064666666666668</v>
          </cell>
          <cell r="N179">
            <v>26.121333333333336</v>
          </cell>
          <cell r="O179">
            <v>21.288666666666668</v>
          </cell>
        </row>
        <row r="180">
          <cell r="J180" t="str">
            <v>Pasto</v>
          </cell>
          <cell r="K180">
            <v>21.272333333333332</v>
          </cell>
          <cell r="L180">
            <v>24.203000000000003</v>
          </cell>
          <cell r="M180">
            <v>29.597333333333335</v>
          </cell>
          <cell r="N180">
            <v>28.896333333333331</v>
          </cell>
          <cell r="O180">
            <v>19.858000000000001</v>
          </cell>
        </row>
        <row r="181">
          <cell r="J181" t="str">
            <v>Santa Marta</v>
          </cell>
          <cell r="K181">
            <v>18.026666666666667</v>
          </cell>
          <cell r="L181">
            <v>26.132666666666665</v>
          </cell>
          <cell r="M181">
            <v>18.364000000000001</v>
          </cell>
          <cell r="N181">
            <v>18.829999999999998</v>
          </cell>
          <cell r="O181">
            <v>19.353999999999999</v>
          </cell>
        </row>
        <row r="182">
          <cell r="J182" t="str">
            <v>Popayán</v>
          </cell>
          <cell r="K182">
            <v>23.727</v>
          </cell>
          <cell r="L182">
            <v>21.511666666666667</v>
          </cell>
          <cell r="M182">
            <v>22.855999999999998</v>
          </cell>
          <cell r="N182">
            <v>20.027000000000001</v>
          </cell>
          <cell r="O182">
            <v>18.582333333333334</v>
          </cell>
        </row>
        <row r="183">
          <cell r="J183" t="str">
            <v>Valledupar</v>
          </cell>
          <cell r="K183">
            <v>18.069333333333333</v>
          </cell>
          <cell r="L183">
            <v>14.82</v>
          </cell>
          <cell r="M183">
            <v>17.063333333333333</v>
          </cell>
          <cell r="N183">
            <v>19.143000000000001</v>
          </cell>
          <cell r="O183">
            <v>18.457333333333334</v>
          </cell>
        </row>
        <row r="184">
          <cell r="J184" t="str">
            <v>Neiva</v>
          </cell>
          <cell r="K184">
            <v>15.952999999999998</v>
          </cell>
          <cell r="L184">
            <v>21.303000000000001</v>
          </cell>
          <cell r="M184">
            <v>21.127666666666666</v>
          </cell>
          <cell r="N184">
            <v>20.160666666666668</v>
          </cell>
          <cell r="O184">
            <v>16.263666666666666</v>
          </cell>
        </row>
        <row r="185">
          <cell r="J185" t="str">
            <v>Sincelejo</v>
          </cell>
          <cell r="K185">
            <v>9.8849999999999998</v>
          </cell>
          <cell r="L185">
            <v>9.5083333333333329</v>
          </cell>
          <cell r="M185">
            <v>10.89</v>
          </cell>
          <cell r="N185">
            <v>15.211333333333334</v>
          </cell>
          <cell r="O185">
            <v>14.300666666666666</v>
          </cell>
        </row>
        <row r="186">
          <cell r="J186" t="str">
            <v>Riohacha</v>
          </cell>
          <cell r="K186">
            <v>10.742333333333335</v>
          </cell>
          <cell r="L186">
            <v>10.141999999999999</v>
          </cell>
          <cell r="M186">
            <v>10.447666666666668</v>
          </cell>
          <cell r="N186">
            <v>9.243666666666666</v>
          </cell>
          <cell r="O186">
            <v>10.297666666666666</v>
          </cell>
        </row>
        <row r="187">
          <cell r="J187" t="str">
            <v>Tunja</v>
          </cell>
          <cell r="K187">
            <v>7.9193333333333333</v>
          </cell>
          <cell r="L187">
            <v>10.568</v>
          </cell>
          <cell r="M187">
            <v>10.106999999999999</v>
          </cell>
          <cell r="N187">
            <v>9.6129999999999995</v>
          </cell>
          <cell r="O187">
            <v>10.058</v>
          </cell>
        </row>
        <row r="188">
          <cell r="J188" t="str">
            <v>Florencia</v>
          </cell>
          <cell r="K188">
            <v>7.0230000000000006</v>
          </cell>
          <cell r="L188">
            <v>6.2830000000000004</v>
          </cell>
          <cell r="M188">
            <v>6.88</v>
          </cell>
          <cell r="N188">
            <v>7.2076666666666673</v>
          </cell>
          <cell r="O188">
            <v>8.527000000000001</v>
          </cell>
        </row>
        <row r="189">
          <cell r="J189" t="str">
            <v>Quibdó</v>
          </cell>
          <cell r="K189">
            <v>6.9593333333333334</v>
          </cell>
          <cell r="L189">
            <v>6.4186666666666667</v>
          </cell>
          <cell r="M189">
            <v>7.0219999999999994</v>
          </cell>
          <cell r="N189">
            <v>8.7669999999999977</v>
          </cell>
          <cell r="O189">
            <v>7.2703333333333333</v>
          </cell>
        </row>
        <row r="190">
          <cell r="J190" t="str">
            <v>San Andrés</v>
          </cell>
          <cell r="K190">
            <v>2.2530000000000001</v>
          </cell>
          <cell r="L190">
            <v>1.6826666666666668</v>
          </cell>
          <cell r="M190">
            <v>2.2509999999999999</v>
          </cell>
          <cell r="N190">
            <v>2.012</v>
          </cell>
        </row>
        <row r="198">
          <cell r="J198" t="str">
            <v>Colombia</v>
          </cell>
          <cell r="K198">
            <v>199.12100000000001</v>
          </cell>
          <cell r="L198">
            <v>185.72666666666666</v>
          </cell>
          <cell r="M198">
            <v>196.43600000000001</v>
          </cell>
          <cell r="N198">
            <v>198.667</v>
          </cell>
          <cell r="O198">
            <v>170.15599999999998</v>
          </cell>
        </row>
        <row r="199">
          <cell r="J199" t="str">
            <v>Bogotá</v>
          </cell>
          <cell r="K199">
            <v>27.713333333333335</v>
          </cell>
          <cell r="L199">
            <v>17.877666666666666</v>
          </cell>
          <cell r="M199">
            <v>37.585000000000001</v>
          </cell>
          <cell r="N199">
            <v>8.9489999999999998</v>
          </cell>
          <cell r="O199">
            <v>29.406333333333333</v>
          </cell>
        </row>
        <row r="200">
          <cell r="J200" t="str">
            <v>Medellín</v>
          </cell>
          <cell r="K200">
            <v>11.481</v>
          </cell>
          <cell r="L200">
            <v>18.569333333333333</v>
          </cell>
          <cell r="M200">
            <v>18.891000000000002</v>
          </cell>
          <cell r="N200">
            <v>15.641333333333334</v>
          </cell>
          <cell r="O200">
            <v>19.234333333333336</v>
          </cell>
        </row>
        <row r="201">
          <cell r="J201" t="str">
            <v>Cali</v>
          </cell>
          <cell r="K201">
            <v>11.837333333333333</v>
          </cell>
          <cell r="L201">
            <v>16.133333333333336</v>
          </cell>
          <cell r="M201">
            <v>11.705333333333334</v>
          </cell>
          <cell r="N201">
            <v>10.828333333333333</v>
          </cell>
          <cell r="O201">
            <v>11.952333333333334</v>
          </cell>
        </row>
        <row r="202">
          <cell r="J202" t="str">
            <v>Bucaramanga</v>
          </cell>
          <cell r="K202">
            <v>2.508666666666667</v>
          </cell>
          <cell r="L202">
            <v>3.74</v>
          </cell>
          <cell r="M202">
            <v>3.2379999999999995</v>
          </cell>
          <cell r="N202">
            <v>3.7206666666666663</v>
          </cell>
          <cell r="O202">
            <v>3.4226666666666667</v>
          </cell>
        </row>
        <row r="203">
          <cell r="J203" t="str">
            <v>Cartagena</v>
          </cell>
          <cell r="K203">
            <v>2.7936666666666667</v>
          </cell>
          <cell r="L203">
            <v>1.6320000000000003</v>
          </cell>
          <cell r="M203">
            <v>1.656666666666667</v>
          </cell>
          <cell r="N203">
            <v>2.8453333333333339</v>
          </cell>
          <cell r="O203">
            <v>3.200333333333333</v>
          </cell>
        </row>
        <row r="204">
          <cell r="J204" t="str">
            <v>Cúcuta</v>
          </cell>
          <cell r="K204">
            <v>2.5003333333333333</v>
          </cell>
          <cell r="L204">
            <v>3.5853333333333333</v>
          </cell>
          <cell r="M204">
            <v>2.0569999999999999</v>
          </cell>
          <cell r="N204">
            <v>3.2250000000000001</v>
          </cell>
          <cell r="O204">
            <v>2.9886666666666666</v>
          </cell>
        </row>
        <row r="205">
          <cell r="J205" t="str">
            <v>Pereira</v>
          </cell>
          <cell r="K205">
            <v>2.6773333333333333</v>
          </cell>
          <cell r="L205">
            <v>1.7576666666666665</v>
          </cell>
          <cell r="M205">
            <v>2.9306666666666668</v>
          </cell>
          <cell r="N205">
            <v>1.819</v>
          </cell>
          <cell r="O205">
            <v>2.4196666666666666</v>
          </cell>
        </row>
        <row r="206">
          <cell r="J206" t="str">
            <v>Manizales</v>
          </cell>
          <cell r="K206">
            <v>1.2953333333333334</v>
          </cell>
          <cell r="L206">
            <v>2.1943333333333332</v>
          </cell>
          <cell r="M206">
            <v>3.9160000000000004</v>
          </cell>
          <cell r="N206">
            <v>2.124333333333333</v>
          </cell>
          <cell r="O206">
            <v>1.8543333333333332</v>
          </cell>
        </row>
        <row r="207">
          <cell r="J207" t="str">
            <v>Ibagué</v>
          </cell>
          <cell r="K207">
            <v>3.6989999999999998</v>
          </cell>
          <cell r="L207">
            <v>2.6173333333333333</v>
          </cell>
          <cell r="M207">
            <v>1.6020000000000001</v>
          </cell>
          <cell r="N207">
            <v>4.844666666666666</v>
          </cell>
          <cell r="O207">
            <v>1.6893333333333331</v>
          </cell>
        </row>
        <row r="208">
          <cell r="J208" t="str">
            <v>Santa Marta</v>
          </cell>
          <cell r="K208">
            <v>1.0353333333333332</v>
          </cell>
          <cell r="L208">
            <v>0.45866666666666661</v>
          </cell>
          <cell r="M208">
            <v>1.5720000000000001</v>
          </cell>
          <cell r="N208">
            <v>2.0183333333333331</v>
          </cell>
          <cell r="O208">
            <v>1.686333333333333</v>
          </cell>
        </row>
        <row r="209">
          <cell r="J209" t="str">
            <v>Pasto</v>
          </cell>
          <cell r="K209">
            <v>0.59466666666666657</v>
          </cell>
          <cell r="L209">
            <v>0.42133333333333334</v>
          </cell>
          <cell r="M209">
            <v>0.92733333333333334</v>
          </cell>
          <cell r="N209">
            <v>0.9943333333333334</v>
          </cell>
          <cell r="O209">
            <v>1.5706666666666667</v>
          </cell>
        </row>
        <row r="210">
          <cell r="J210" t="str">
            <v>Neiva</v>
          </cell>
          <cell r="K210">
            <v>0.88966666666666672</v>
          </cell>
          <cell r="L210">
            <v>1.266</v>
          </cell>
          <cell r="M210">
            <v>1.2976666666666665</v>
          </cell>
          <cell r="N210">
            <v>0.85266666666666657</v>
          </cell>
          <cell r="O210">
            <v>1.4546666666666666</v>
          </cell>
        </row>
        <row r="211">
          <cell r="J211" t="str">
            <v>Armenia</v>
          </cell>
          <cell r="K211">
            <v>2.0933333333333333</v>
          </cell>
          <cell r="L211">
            <v>1.099</v>
          </cell>
          <cell r="M211">
            <v>1.2716666666666667</v>
          </cell>
          <cell r="N211">
            <v>1.1136666666666668</v>
          </cell>
          <cell r="O211">
            <v>1.1173333333333335</v>
          </cell>
        </row>
        <row r="212">
          <cell r="J212" t="str">
            <v>Sincelejo</v>
          </cell>
          <cell r="K212">
            <v>1.1756666666666666</v>
          </cell>
          <cell r="L212">
            <v>1.4416666666666667</v>
          </cell>
          <cell r="M212">
            <v>0.85899999999999999</v>
          </cell>
          <cell r="N212">
            <v>0.59933333333333338</v>
          </cell>
          <cell r="O212">
            <v>0.79700000000000004</v>
          </cell>
        </row>
        <row r="213">
          <cell r="J213" t="str">
            <v>Barranquilla</v>
          </cell>
          <cell r="K213">
            <v>4.2389999999999999</v>
          </cell>
          <cell r="L213">
            <v>4.012666666666667</v>
          </cell>
          <cell r="M213">
            <v>3.2656666666666667</v>
          </cell>
          <cell r="N213">
            <v>3.3510000000000004</v>
          </cell>
          <cell r="O213">
            <v>0.7360000000000001</v>
          </cell>
        </row>
        <row r="214">
          <cell r="J214" t="str">
            <v>Montería</v>
          </cell>
          <cell r="K214">
            <v>0.54566666666666663</v>
          </cell>
          <cell r="L214">
            <v>1.101</v>
          </cell>
          <cell r="M214">
            <v>0.56566666666666665</v>
          </cell>
          <cell r="N214">
            <v>0.95899999999999996</v>
          </cell>
          <cell r="O214">
            <v>0.70166666666666666</v>
          </cell>
        </row>
        <row r="215">
          <cell r="J215" t="str">
            <v>Valledupar</v>
          </cell>
          <cell r="K215">
            <v>1.2073333333333334</v>
          </cell>
          <cell r="L215">
            <v>0.63700000000000001</v>
          </cell>
          <cell r="M215">
            <v>0.78933333333333344</v>
          </cell>
          <cell r="N215">
            <v>1.5866666666666667</v>
          </cell>
          <cell r="O215">
            <v>0.57733333333333325</v>
          </cell>
        </row>
        <row r="216">
          <cell r="J216" t="str">
            <v>Quibdó</v>
          </cell>
          <cell r="K216">
            <v>0.66433333333333333</v>
          </cell>
          <cell r="L216">
            <v>0.95866666666666678</v>
          </cell>
          <cell r="M216">
            <v>0.63800000000000001</v>
          </cell>
          <cell r="N216">
            <v>1.3389999999999997</v>
          </cell>
          <cell r="O216">
            <v>0.47333333333333333</v>
          </cell>
        </row>
        <row r="217">
          <cell r="J217" t="str">
            <v>Popayán</v>
          </cell>
          <cell r="K217">
            <v>1.0813333333333333</v>
          </cell>
          <cell r="L217">
            <v>0.28633333333333333</v>
          </cell>
          <cell r="M217">
            <v>0.45766666666666667</v>
          </cell>
          <cell r="N217">
            <v>0.52133333333333332</v>
          </cell>
          <cell r="O217">
            <v>0.44500000000000001</v>
          </cell>
        </row>
        <row r="218">
          <cell r="J218" t="str">
            <v>Villavicencio</v>
          </cell>
          <cell r="K218">
            <v>1.1123333333333334</v>
          </cell>
          <cell r="L218">
            <v>0.44900000000000001</v>
          </cell>
          <cell r="M218">
            <v>1.1580000000000001</v>
          </cell>
          <cell r="N218">
            <v>0.626</v>
          </cell>
          <cell r="O218">
            <v>0.4413333333333333</v>
          </cell>
        </row>
        <row r="219">
          <cell r="J219" t="str">
            <v>Riohacha</v>
          </cell>
          <cell r="K219">
            <v>1.8826666666666665</v>
          </cell>
          <cell r="L219">
            <v>1.5323333333333331</v>
          </cell>
          <cell r="M219">
            <v>0.94033333333333324</v>
          </cell>
          <cell r="N219">
            <v>0.55433333333333334</v>
          </cell>
          <cell r="O219">
            <v>0.38100000000000001</v>
          </cell>
        </row>
        <row r="220">
          <cell r="J220" t="str">
            <v>Florencia</v>
          </cell>
          <cell r="K220">
            <v>0.82433333333333325</v>
          </cell>
          <cell r="L220">
            <v>0.38266666666666671</v>
          </cell>
          <cell r="M220">
            <v>0.46333333333333337</v>
          </cell>
          <cell r="N220">
            <v>8.533333333333333E-2</v>
          </cell>
          <cell r="O220">
            <v>0.13466666666666668</v>
          </cell>
        </row>
        <row r="221">
          <cell r="J221" t="str">
            <v>Tunja</v>
          </cell>
          <cell r="K221">
            <v>0.42300000000000004</v>
          </cell>
          <cell r="L221">
            <v>0.45133333333333336</v>
          </cell>
          <cell r="M221">
            <v>0.17466666666666666</v>
          </cell>
          <cell r="N221">
            <v>0.25666666666666665</v>
          </cell>
          <cell r="O221">
            <v>9.3333333333333338E-2</v>
          </cell>
        </row>
        <row r="222">
          <cell r="J222" t="str">
            <v>San Andrés</v>
          </cell>
          <cell r="K222">
            <v>0.14799999999999999</v>
          </cell>
          <cell r="L222">
            <v>7.9000000000000001E-2</v>
          </cell>
          <cell r="M222">
            <v>0.11266666666666665</v>
          </cell>
          <cell r="N222">
            <v>7.1999999999999995E-2</v>
          </cell>
        </row>
        <row r="230">
          <cell r="J230" t="str">
            <v>Colombia</v>
          </cell>
          <cell r="K230">
            <v>13817.951333333333</v>
          </cell>
          <cell r="L230">
            <v>14153.332666666667</v>
          </cell>
          <cell r="M230">
            <v>12905.728999999999</v>
          </cell>
          <cell r="N230">
            <v>12928.407333333334</v>
          </cell>
          <cell r="O230">
            <v>12499.713000000002</v>
          </cell>
        </row>
        <row r="231">
          <cell r="J231" t="str">
            <v>Bogotá</v>
          </cell>
          <cell r="K231">
            <v>2015.7059999999999</v>
          </cell>
          <cell r="L231">
            <v>2065.7756666666669</v>
          </cell>
          <cell r="M231">
            <v>1886.5746666666666</v>
          </cell>
          <cell r="N231">
            <v>1778.0409999999999</v>
          </cell>
          <cell r="O231">
            <v>1735.1120000000001</v>
          </cell>
        </row>
        <row r="232">
          <cell r="J232" t="str">
            <v>Medellín</v>
          </cell>
          <cell r="K232">
            <v>1057.1936666666668</v>
          </cell>
          <cell r="L232">
            <v>1102.7943333333333</v>
          </cell>
          <cell r="M232">
            <v>978.71199999999999</v>
          </cell>
          <cell r="N232">
            <v>1027.3410000000001</v>
          </cell>
          <cell r="O232">
            <v>1000.346</v>
          </cell>
        </row>
        <row r="233">
          <cell r="J233" t="str">
            <v>Cali</v>
          </cell>
          <cell r="K233">
            <v>613.40599999999995</v>
          </cell>
          <cell r="L233">
            <v>610.15300000000002</v>
          </cell>
          <cell r="M233">
            <v>593.13199999999995</v>
          </cell>
          <cell r="N233">
            <v>646.65333333333331</v>
          </cell>
          <cell r="O233">
            <v>675.29633333333334</v>
          </cell>
        </row>
        <row r="234">
          <cell r="J234" t="str">
            <v>Barranquilla</v>
          </cell>
          <cell r="K234">
            <v>568.17399999999998</v>
          </cell>
          <cell r="L234">
            <v>588.09766666666667</v>
          </cell>
          <cell r="M234">
            <v>550.80333333333328</v>
          </cell>
          <cell r="N234">
            <v>563.10933333333332</v>
          </cell>
          <cell r="O234">
            <v>548.34833333333336</v>
          </cell>
        </row>
        <row r="235">
          <cell r="J235" t="str">
            <v>Cartagena</v>
          </cell>
          <cell r="K235">
            <v>285.334</v>
          </cell>
          <cell r="L235">
            <v>314.65633333333335</v>
          </cell>
          <cell r="M235">
            <v>308.48199999999997</v>
          </cell>
          <cell r="N235">
            <v>310.79599999999999</v>
          </cell>
          <cell r="O235">
            <v>287.5213333333333</v>
          </cell>
        </row>
        <row r="236">
          <cell r="J236" t="str">
            <v>Bucaramanga</v>
          </cell>
          <cell r="K236">
            <v>302.26933333333335</v>
          </cell>
          <cell r="L236">
            <v>317.80033333333336</v>
          </cell>
          <cell r="M236">
            <v>250.66899999999998</v>
          </cell>
          <cell r="N236">
            <v>244.12199999999999</v>
          </cell>
          <cell r="O236">
            <v>237.27933333333331</v>
          </cell>
        </row>
        <row r="237">
          <cell r="J237" t="str">
            <v>Cúcuta</v>
          </cell>
          <cell r="K237">
            <v>226.52833333333334</v>
          </cell>
          <cell r="L237">
            <v>216.33799999999999</v>
          </cell>
          <cell r="M237">
            <v>219.5913333333333</v>
          </cell>
          <cell r="N237">
            <v>228.95433333333335</v>
          </cell>
          <cell r="O237">
            <v>202.66933333333336</v>
          </cell>
        </row>
        <row r="238">
          <cell r="J238" t="str">
            <v>Pereira</v>
          </cell>
          <cell r="K238">
            <v>200.38800000000001</v>
          </cell>
          <cell r="L238">
            <v>190.36033333333333</v>
          </cell>
          <cell r="M238">
            <v>172.48400000000001</v>
          </cell>
          <cell r="N238">
            <v>166.36466666666664</v>
          </cell>
          <cell r="O238">
            <v>167.66333333333333</v>
          </cell>
        </row>
        <row r="239">
          <cell r="J239" t="str">
            <v>Manizales</v>
          </cell>
          <cell r="K239">
            <v>139.42433333333335</v>
          </cell>
          <cell r="L239">
            <v>152.20399999999998</v>
          </cell>
          <cell r="M239">
            <v>136.15066666666667</v>
          </cell>
          <cell r="N239">
            <v>137.69466666666665</v>
          </cell>
          <cell r="O239">
            <v>140.77566666666664</v>
          </cell>
        </row>
        <row r="240">
          <cell r="J240" t="str">
            <v>Santa Marta</v>
          </cell>
          <cell r="K240">
            <v>126.13200000000001</v>
          </cell>
          <cell r="L240">
            <v>118.49233333333332</v>
          </cell>
          <cell r="M240">
            <v>120.26900000000001</v>
          </cell>
          <cell r="N240">
            <v>125.39299999999999</v>
          </cell>
          <cell r="O240">
            <v>126.67333333333333</v>
          </cell>
        </row>
        <row r="241">
          <cell r="J241" t="str">
            <v>Ibagué</v>
          </cell>
          <cell r="K241">
            <v>115.10899999999999</v>
          </cell>
          <cell r="L241">
            <v>117.13366666666667</v>
          </cell>
          <cell r="M241">
            <v>127.90666666666668</v>
          </cell>
          <cell r="N241">
            <v>123.40333333333335</v>
          </cell>
          <cell r="O241">
            <v>112.66366666666666</v>
          </cell>
        </row>
        <row r="242">
          <cell r="J242" t="str">
            <v>Villavicencio</v>
          </cell>
          <cell r="K242">
            <v>108.69266666666665</v>
          </cell>
          <cell r="L242">
            <v>113.23166666666667</v>
          </cell>
          <cell r="M242">
            <v>105.49166666666667</v>
          </cell>
          <cell r="N242">
            <v>105.19200000000001</v>
          </cell>
          <cell r="O242">
            <v>110.99533333333333</v>
          </cell>
        </row>
        <row r="243">
          <cell r="J243" t="str">
            <v>Valledupar</v>
          </cell>
          <cell r="K243">
            <v>100.71233333333333</v>
          </cell>
          <cell r="L243">
            <v>110.991</v>
          </cell>
          <cell r="M243">
            <v>99.451000000000008</v>
          </cell>
          <cell r="N243">
            <v>101.64533333333334</v>
          </cell>
          <cell r="O243">
            <v>104.65933333333334</v>
          </cell>
        </row>
        <row r="244">
          <cell r="J244" t="str">
            <v>Pasto</v>
          </cell>
          <cell r="K244">
            <v>93.879666666666665</v>
          </cell>
          <cell r="L244">
            <v>99.379000000000005</v>
          </cell>
          <cell r="M244">
            <v>87.330333333333328</v>
          </cell>
          <cell r="N244">
            <v>90.566999999999993</v>
          </cell>
          <cell r="O244">
            <v>90.733999999999995</v>
          </cell>
        </row>
        <row r="245">
          <cell r="J245" t="str">
            <v>Armenia</v>
          </cell>
          <cell r="K245">
            <v>92.472666666666669</v>
          </cell>
          <cell r="L245">
            <v>97.726666666666674</v>
          </cell>
          <cell r="M245">
            <v>91.820666666666668</v>
          </cell>
          <cell r="N245">
            <v>87.964333333333343</v>
          </cell>
          <cell r="O245">
            <v>83.453333333333333</v>
          </cell>
        </row>
        <row r="246">
          <cell r="J246" t="str">
            <v>Neiva</v>
          </cell>
          <cell r="K246">
            <v>89.016000000000005</v>
          </cell>
          <cell r="L246">
            <v>91.559000000000012</v>
          </cell>
          <cell r="M246">
            <v>87.964666666666673</v>
          </cell>
          <cell r="N246">
            <v>87.248000000000005</v>
          </cell>
          <cell r="O246">
            <v>82.198333333333338</v>
          </cell>
        </row>
        <row r="247">
          <cell r="J247" t="str">
            <v>Popayán</v>
          </cell>
          <cell r="K247">
            <v>71.358666666666664</v>
          </cell>
          <cell r="L247">
            <v>79.413666666666657</v>
          </cell>
          <cell r="M247">
            <v>77.435666666666677</v>
          </cell>
          <cell r="N247">
            <v>81.446333333333328</v>
          </cell>
          <cell r="O247">
            <v>81.75566666666667</v>
          </cell>
        </row>
        <row r="248">
          <cell r="J248" t="str">
            <v>Montería</v>
          </cell>
          <cell r="K248">
            <v>82.885666666666665</v>
          </cell>
          <cell r="L248">
            <v>74.650666666666666</v>
          </cell>
          <cell r="M248">
            <v>79.759</v>
          </cell>
          <cell r="N248">
            <v>73.257999999999996</v>
          </cell>
          <cell r="O248">
            <v>77.00566666666667</v>
          </cell>
        </row>
        <row r="249">
          <cell r="J249" t="str">
            <v>Sincelejo</v>
          </cell>
          <cell r="K249">
            <v>68.767333333333326</v>
          </cell>
          <cell r="L249">
            <v>76.430000000000007</v>
          </cell>
          <cell r="M249">
            <v>78.754666666666665</v>
          </cell>
          <cell r="N249">
            <v>70.361000000000004</v>
          </cell>
          <cell r="O249">
            <v>68.688000000000002</v>
          </cell>
        </row>
        <row r="250">
          <cell r="J250" t="str">
            <v>Tunja</v>
          </cell>
          <cell r="K250">
            <v>48.530333333333338</v>
          </cell>
          <cell r="L250">
            <v>47.127000000000002</v>
          </cell>
          <cell r="M250">
            <v>48.282000000000004</v>
          </cell>
          <cell r="N250">
            <v>51.983000000000004</v>
          </cell>
          <cell r="O250">
            <v>50.247666666666667</v>
          </cell>
        </row>
        <row r="251">
          <cell r="J251" t="str">
            <v>Riohacha</v>
          </cell>
          <cell r="K251">
            <v>42.580666666666666</v>
          </cell>
          <cell r="L251">
            <v>46.610666666666667</v>
          </cell>
          <cell r="M251">
            <v>41.034999999999997</v>
          </cell>
          <cell r="N251">
            <v>41.917999999999999</v>
          </cell>
          <cell r="O251">
            <v>46.722000000000001</v>
          </cell>
        </row>
        <row r="252">
          <cell r="J252" t="str">
            <v>Florencia</v>
          </cell>
          <cell r="K252">
            <v>38.814999999999998</v>
          </cell>
          <cell r="L252">
            <v>43.091000000000001</v>
          </cell>
          <cell r="M252">
            <v>42.902000000000008</v>
          </cell>
          <cell r="N252">
            <v>43.296999999999997</v>
          </cell>
          <cell r="O252">
            <v>41.56633333333334</v>
          </cell>
        </row>
        <row r="253">
          <cell r="J253" t="str">
            <v>Quibdó</v>
          </cell>
          <cell r="K253">
            <v>35.62833333333333</v>
          </cell>
          <cell r="L253">
            <v>32.365000000000002</v>
          </cell>
          <cell r="M253">
            <v>31.71166666666667</v>
          </cell>
          <cell r="N253">
            <v>26.702333333333332</v>
          </cell>
          <cell r="O253">
            <v>27.617666666666665</v>
          </cell>
        </row>
        <row r="254">
          <cell r="J254" t="str">
            <v>San Andrés</v>
          </cell>
          <cell r="K254">
            <v>14.632</v>
          </cell>
          <cell r="L254">
            <v>14.672333333333333</v>
          </cell>
          <cell r="M254">
            <v>14.871666666666664</v>
          </cell>
          <cell r="N254">
            <v>14.911333333333333</v>
          </cell>
        </row>
        <row r="262">
          <cell r="J262" t="str">
            <v>Colombia</v>
          </cell>
          <cell r="K262">
            <v>6669.1276666666672</v>
          </cell>
          <cell r="L262">
            <v>5420.5026666666672</v>
          </cell>
          <cell r="M262">
            <v>6656.7169999999996</v>
          </cell>
          <cell r="N262">
            <v>6869.1549999999997</v>
          </cell>
          <cell r="O262">
            <v>7210.9490000000005</v>
          </cell>
        </row>
        <row r="263">
          <cell r="J263" t="str">
            <v>Bogotá</v>
          </cell>
          <cell r="K263">
            <v>1226.124</v>
          </cell>
          <cell r="L263">
            <v>970.81933333333336</v>
          </cell>
          <cell r="M263">
            <v>1180.5150000000001</v>
          </cell>
          <cell r="N263">
            <v>1343.0386666666666</v>
          </cell>
          <cell r="O263">
            <v>1506.3423333333333</v>
          </cell>
        </row>
        <row r="264">
          <cell r="J264" t="str">
            <v>Medellín</v>
          </cell>
          <cell r="K264">
            <v>413.66466666666662</v>
          </cell>
          <cell r="L264">
            <v>398.48566666666665</v>
          </cell>
          <cell r="M264">
            <v>478.00766666666664</v>
          </cell>
          <cell r="N264">
            <v>473.29700000000003</v>
          </cell>
          <cell r="O264">
            <v>525.75166666666667</v>
          </cell>
        </row>
        <row r="265">
          <cell r="J265" t="str">
            <v>Cali</v>
          </cell>
          <cell r="K265">
            <v>475.70666666666665</v>
          </cell>
          <cell r="L265">
            <v>394.54966666666672</v>
          </cell>
          <cell r="M265">
            <v>462.65933333333334</v>
          </cell>
          <cell r="N265">
            <v>379.19566666666668</v>
          </cell>
          <cell r="O265">
            <v>333.36133333333333</v>
          </cell>
        </row>
        <row r="266">
          <cell r="J266" t="str">
            <v>Bucaramanga</v>
          </cell>
          <cell r="K266">
            <v>128.56233333333333</v>
          </cell>
          <cell r="L266">
            <v>71.281000000000006</v>
          </cell>
          <cell r="M266">
            <v>202.72833333333335</v>
          </cell>
          <cell r="N266">
            <v>204.14433333333332</v>
          </cell>
          <cell r="O266">
            <v>211.2586666666667</v>
          </cell>
        </row>
        <row r="267">
          <cell r="J267" t="str">
            <v>Barranquilla</v>
          </cell>
          <cell r="K267">
            <v>129.34399999999999</v>
          </cell>
          <cell r="L267">
            <v>104.71233333333333</v>
          </cell>
          <cell r="M267">
            <v>117.41500000000001</v>
          </cell>
          <cell r="N267">
            <v>134.54100000000003</v>
          </cell>
          <cell r="O267">
            <v>135.14933333333335</v>
          </cell>
        </row>
        <row r="268">
          <cell r="J268" t="str">
            <v>Cúcuta</v>
          </cell>
          <cell r="K268">
            <v>115.24</v>
          </cell>
          <cell r="L268">
            <v>100.282</v>
          </cell>
          <cell r="M268">
            <v>109.729</v>
          </cell>
          <cell r="N268">
            <v>105.42466666666667</v>
          </cell>
          <cell r="O268">
            <v>114.15300000000001</v>
          </cell>
        </row>
        <row r="269">
          <cell r="J269" t="str">
            <v>Ibagué</v>
          </cell>
          <cell r="K269">
            <v>97.474999999999994</v>
          </cell>
          <cell r="L269">
            <v>73.608000000000004</v>
          </cell>
          <cell r="M269">
            <v>84.33</v>
          </cell>
          <cell r="N269">
            <v>84.137999999999991</v>
          </cell>
          <cell r="O269">
            <v>98.007000000000005</v>
          </cell>
        </row>
        <row r="270">
          <cell r="J270" t="str">
            <v>Pereira</v>
          </cell>
          <cell r="K270">
            <v>65.981000000000009</v>
          </cell>
          <cell r="L270">
            <v>62.097666666666669</v>
          </cell>
          <cell r="M270">
            <v>79.180999999999997</v>
          </cell>
          <cell r="N270">
            <v>82.520666666666671</v>
          </cell>
          <cell r="O270">
            <v>76.692666666666653</v>
          </cell>
        </row>
        <row r="271">
          <cell r="J271" t="str">
            <v>Pasto</v>
          </cell>
          <cell r="K271">
            <v>62.42</v>
          </cell>
          <cell r="L271">
            <v>50.897666666666673</v>
          </cell>
          <cell r="M271">
            <v>74.157666666666671</v>
          </cell>
          <cell r="N271">
            <v>74.35733333333333</v>
          </cell>
          <cell r="O271">
            <v>66.995333333333335</v>
          </cell>
        </row>
        <row r="272">
          <cell r="J272" t="str">
            <v>Cartagena</v>
          </cell>
          <cell r="K272">
            <v>92.396000000000001</v>
          </cell>
          <cell r="L272">
            <v>77.788666666666671</v>
          </cell>
          <cell r="M272">
            <v>91.460666666666668</v>
          </cell>
          <cell r="N272">
            <v>94.099333333333334</v>
          </cell>
          <cell r="O272">
            <v>65.403333333333322</v>
          </cell>
        </row>
        <row r="273">
          <cell r="J273" t="str">
            <v>Neiva</v>
          </cell>
          <cell r="K273">
            <v>61.048999999999999</v>
          </cell>
          <cell r="L273">
            <v>50.299666666666667</v>
          </cell>
          <cell r="M273">
            <v>53.091000000000008</v>
          </cell>
          <cell r="N273">
            <v>57.70333333333334</v>
          </cell>
          <cell r="O273">
            <v>59.430666666666667</v>
          </cell>
        </row>
        <row r="274">
          <cell r="J274" t="str">
            <v>Manizales</v>
          </cell>
          <cell r="K274">
            <v>46.193666666666672</v>
          </cell>
          <cell r="L274">
            <v>36.664999999999999</v>
          </cell>
          <cell r="M274">
            <v>50.617666666666672</v>
          </cell>
          <cell r="N274">
            <v>35.07866666666667</v>
          </cell>
          <cell r="O274">
            <v>55.364333333333327</v>
          </cell>
        </row>
        <row r="275">
          <cell r="J275" t="str">
            <v>Santa Marta</v>
          </cell>
          <cell r="K275">
            <v>54.190333333333335</v>
          </cell>
          <cell r="L275">
            <v>54.680666666666667</v>
          </cell>
          <cell r="M275">
            <v>58.129333333333335</v>
          </cell>
          <cell r="N275">
            <v>54.487666666666662</v>
          </cell>
          <cell r="O275">
            <v>52.052333333333337</v>
          </cell>
        </row>
        <row r="276">
          <cell r="J276" t="str">
            <v>Villavicencio</v>
          </cell>
          <cell r="K276">
            <v>61.585333333333331</v>
          </cell>
          <cell r="L276">
            <v>41.676333333333332</v>
          </cell>
          <cell r="M276">
            <v>59.606000000000002</v>
          </cell>
          <cell r="N276">
            <v>50.847000000000001</v>
          </cell>
          <cell r="O276">
            <v>46.745333333333328</v>
          </cell>
        </row>
        <row r="277">
          <cell r="J277" t="str">
            <v>Sincelejo</v>
          </cell>
          <cell r="K277">
            <v>41.052666666666674</v>
          </cell>
          <cell r="L277">
            <v>33.418666666666667</v>
          </cell>
          <cell r="M277">
            <v>29.475999999999999</v>
          </cell>
          <cell r="N277">
            <v>44.119333333333337</v>
          </cell>
          <cell r="O277">
            <v>43.317666666666668</v>
          </cell>
        </row>
        <row r="278">
          <cell r="J278" t="str">
            <v>Montería</v>
          </cell>
          <cell r="K278">
            <v>46.098666666666666</v>
          </cell>
          <cell r="L278">
            <v>46.439</v>
          </cell>
          <cell r="M278">
            <v>42.813000000000009</v>
          </cell>
          <cell r="N278">
            <v>46.062333333333335</v>
          </cell>
          <cell r="O278">
            <v>36.163333333333334</v>
          </cell>
        </row>
        <row r="279">
          <cell r="J279" t="str">
            <v>Armenia</v>
          </cell>
          <cell r="K279">
            <v>46.49666666666667</v>
          </cell>
          <cell r="L279">
            <v>33.342666666666666</v>
          </cell>
          <cell r="M279">
            <v>40.330333333333336</v>
          </cell>
          <cell r="N279">
            <v>30.709666666666667</v>
          </cell>
          <cell r="O279">
            <v>34.26</v>
          </cell>
        </row>
        <row r="280">
          <cell r="J280" t="str">
            <v>Popayán</v>
          </cell>
          <cell r="K280">
            <v>49.011666666666663</v>
          </cell>
          <cell r="L280">
            <v>36.758333333333333</v>
          </cell>
          <cell r="M280">
            <v>38.554333333333339</v>
          </cell>
          <cell r="N280">
            <v>34.536000000000001</v>
          </cell>
          <cell r="O280">
            <v>31.40433333333333</v>
          </cell>
        </row>
        <row r="281">
          <cell r="J281" t="str">
            <v>Valledupar</v>
          </cell>
          <cell r="K281">
            <v>53.030333333333338</v>
          </cell>
          <cell r="L281">
            <v>22.301333333333336</v>
          </cell>
          <cell r="M281">
            <v>28.986000000000001</v>
          </cell>
          <cell r="N281">
            <v>48.677</v>
          </cell>
          <cell r="O281">
            <v>28.866</v>
          </cell>
        </row>
        <row r="282">
          <cell r="J282" t="str">
            <v>Riohacha</v>
          </cell>
          <cell r="K282">
            <v>27.316333333333333</v>
          </cell>
          <cell r="L282">
            <v>22.164666666666665</v>
          </cell>
          <cell r="M282">
            <v>26.248000000000001</v>
          </cell>
          <cell r="N282">
            <v>31.409333333333333</v>
          </cell>
          <cell r="O282">
            <v>22.040999999999997</v>
          </cell>
        </row>
        <row r="283">
          <cell r="J283" t="str">
            <v>Tunja</v>
          </cell>
          <cell r="K283">
            <v>17.260333333333335</v>
          </cell>
          <cell r="L283">
            <v>14.765666666666666</v>
          </cell>
          <cell r="M283">
            <v>11.978</v>
          </cell>
          <cell r="N283">
            <v>20.144333333333332</v>
          </cell>
          <cell r="O283">
            <v>14.598333333333334</v>
          </cell>
        </row>
        <row r="284">
          <cell r="J284" t="str">
            <v>Florencia</v>
          </cell>
          <cell r="K284">
            <v>20.046333333333333</v>
          </cell>
          <cell r="L284">
            <v>7.7319999999999993</v>
          </cell>
          <cell r="M284">
            <v>8.336333333333334</v>
          </cell>
          <cell r="N284">
            <v>10.263999999999998</v>
          </cell>
          <cell r="O284">
            <v>10.419666666666666</v>
          </cell>
        </row>
        <row r="285">
          <cell r="J285" t="str">
            <v>Quibdó</v>
          </cell>
          <cell r="K285">
            <v>7.8463333333333338</v>
          </cell>
          <cell r="L285">
            <v>9.2006666666666685</v>
          </cell>
          <cell r="M285">
            <v>7.2216666666666667</v>
          </cell>
          <cell r="N285">
            <v>8.7946666666666662</v>
          </cell>
          <cell r="O285">
            <v>7.0953333333333335</v>
          </cell>
        </row>
        <row r="286">
          <cell r="J286" t="str">
            <v>San Andrés</v>
          </cell>
          <cell r="K286">
            <v>2.0806666666666667</v>
          </cell>
          <cell r="L286">
            <v>1.5776666666666666</v>
          </cell>
          <cell r="M286">
            <v>2.0603333333333333</v>
          </cell>
          <cell r="N286">
            <v>0.84566666666666668</v>
          </cell>
        </row>
        <row r="294">
          <cell r="J294" t="str">
            <v>Colombia</v>
          </cell>
          <cell r="K294">
            <v>1913.662333333333</v>
          </cell>
          <cell r="L294">
            <v>1554.4780000000001</v>
          </cell>
          <cell r="M294">
            <v>2123.8563333333332</v>
          </cell>
          <cell r="N294">
            <v>2148.5970000000002</v>
          </cell>
          <cell r="O294">
            <v>2279.3686666666667</v>
          </cell>
        </row>
        <row r="295">
          <cell r="J295" t="str">
            <v>Bogotá</v>
          </cell>
          <cell r="K295">
            <v>318.29366666666664</v>
          </cell>
          <cell r="L295">
            <v>266.64</v>
          </cell>
          <cell r="M295">
            <v>373.05400000000003</v>
          </cell>
          <cell r="N295">
            <v>441.14699999999993</v>
          </cell>
          <cell r="O295">
            <v>517.93600000000004</v>
          </cell>
        </row>
        <row r="296">
          <cell r="J296" t="str">
            <v>Medellín</v>
          </cell>
          <cell r="K296">
            <v>119.38833333333334</v>
          </cell>
          <cell r="L296">
            <v>135.41366666666667</v>
          </cell>
          <cell r="M296">
            <v>187.28866666666667</v>
          </cell>
          <cell r="N296">
            <v>163.096</v>
          </cell>
          <cell r="O296">
            <v>184.84166666666667</v>
          </cell>
        </row>
        <row r="297">
          <cell r="J297" t="str">
            <v>Cali</v>
          </cell>
          <cell r="K297">
            <v>164.27500000000001</v>
          </cell>
          <cell r="L297">
            <v>149.43699999999998</v>
          </cell>
          <cell r="M297">
            <v>198.16899999999998</v>
          </cell>
          <cell r="N297">
            <v>137.08833333333334</v>
          </cell>
          <cell r="O297">
            <v>86.74466666666666</v>
          </cell>
        </row>
        <row r="298">
          <cell r="J298" t="str">
            <v>Bucaramanga</v>
          </cell>
          <cell r="K298">
            <v>23.166333333333331</v>
          </cell>
          <cell r="L298">
            <v>17.279666666666667</v>
          </cell>
          <cell r="M298">
            <v>51.738</v>
          </cell>
          <cell r="N298">
            <v>62.86966666666666</v>
          </cell>
          <cell r="O298">
            <v>67.848333333333343</v>
          </cell>
        </row>
        <row r="299">
          <cell r="J299" t="str">
            <v>Barranquilla</v>
          </cell>
          <cell r="K299">
            <v>19.244333333333334</v>
          </cell>
          <cell r="L299">
            <v>21.850999999999999</v>
          </cell>
          <cell r="M299">
            <v>11.901333333333332</v>
          </cell>
          <cell r="N299">
            <v>27.686666666666667</v>
          </cell>
          <cell r="O299">
            <v>33.755333333333333</v>
          </cell>
        </row>
        <row r="300">
          <cell r="J300" t="str">
            <v>Cúcuta</v>
          </cell>
          <cell r="K300">
            <v>26.334666666666667</v>
          </cell>
          <cell r="L300">
            <v>21.037333333333333</v>
          </cell>
          <cell r="M300">
            <v>36.225000000000001</v>
          </cell>
          <cell r="N300">
            <v>31.102666666666668</v>
          </cell>
          <cell r="O300">
            <v>30.289333333333332</v>
          </cell>
        </row>
        <row r="301">
          <cell r="J301" t="str">
            <v>Ibagué</v>
          </cell>
          <cell r="K301">
            <v>32.240666666666662</v>
          </cell>
          <cell r="L301">
            <v>27.733000000000001</v>
          </cell>
          <cell r="M301">
            <v>31.237666666666666</v>
          </cell>
          <cell r="N301">
            <v>28.733000000000001</v>
          </cell>
          <cell r="O301">
            <v>28.986666666666668</v>
          </cell>
        </row>
        <row r="302">
          <cell r="J302" t="str">
            <v>Pasto</v>
          </cell>
          <cell r="K302">
            <v>16.14</v>
          </cell>
          <cell r="L302">
            <v>14.175333333333333</v>
          </cell>
          <cell r="M302">
            <v>26.388666666666666</v>
          </cell>
          <cell r="N302">
            <v>29.03533333333333</v>
          </cell>
          <cell r="O302">
            <v>20.291666666666668</v>
          </cell>
        </row>
        <row r="303">
          <cell r="J303" t="str">
            <v>Pereira</v>
          </cell>
          <cell r="K303">
            <v>17.479333333333333</v>
          </cell>
          <cell r="L303">
            <v>12.162666666666667</v>
          </cell>
          <cell r="M303">
            <v>21.57</v>
          </cell>
          <cell r="N303">
            <v>22.115666666666669</v>
          </cell>
          <cell r="O303">
            <v>19.818333333333332</v>
          </cell>
        </row>
        <row r="304">
          <cell r="J304" t="str">
            <v>Neiva</v>
          </cell>
          <cell r="K304">
            <v>17.963333333333335</v>
          </cell>
          <cell r="L304">
            <v>14.972</v>
          </cell>
          <cell r="M304">
            <v>14.247666666666667</v>
          </cell>
          <cell r="N304">
            <v>20.64</v>
          </cell>
          <cell r="O304">
            <v>19.738000000000003</v>
          </cell>
        </row>
        <row r="305">
          <cell r="J305" t="str">
            <v>Manizales</v>
          </cell>
          <cell r="K305">
            <v>17.255666666666666</v>
          </cell>
          <cell r="L305">
            <v>10.577333333333334</v>
          </cell>
          <cell r="M305">
            <v>17.140333333333334</v>
          </cell>
          <cell r="N305">
            <v>12.229333333333335</v>
          </cell>
          <cell r="O305">
            <v>16.193333333333332</v>
          </cell>
        </row>
        <row r="306">
          <cell r="J306" t="str">
            <v>Cartagena</v>
          </cell>
          <cell r="K306">
            <v>18.346999999999998</v>
          </cell>
          <cell r="L306">
            <v>12.598666666666666</v>
          </cell>
          <cell r="M306">
            <v>11.840666666666666</v>
          </cell>
          <cell r="N306">
            <v>5.6756666666666673</v>
          </cell>
          <cell r="O306">
            <v>11.397666666666666</v>
          </cell>
        </row>
        <row r="307">
          <cell r="J307" t="str">
            <v>Armenia</v>
          </cell>
          <cell r="K307">
            <v>15.518000000000001</v>
          </cell>
          <cell r="L307">
            <v>11.372666666666667</v>
          </cell>
          <cell r="M307">
            <v>14.949</v>
          </cell>
          <cell r="N307">
            <v>9.5463333333333331</v>
          </cell>
          <cell r="O307">
            <v>10.769666666666666</v>
          </cell>
        </row>
        <row r="308">
          <cell r="J308" t="str">
            <v>Sincelejo</v>
          </cell>
          <cell r="K308">
            <v>11.367333333333335</v>
          </cell>
          <cell r="L308">
            <v>5.0103333333333326</v>
          </cell>
          <cell r="M308">
            <v>4.690666666666667</v>
          </cell>
          <cell r="N308">
            <v>7.3890000000000002</v>
          </cell>
          <cell r="O308">
            <v>7.149</v>
          </cell>
        </row>
        <row r="309">
          <cell r="J309" t="str">
            <v>Villavicencio</v>
          </cell>
          <cell r="K309">
            <v>11.257</v>
          </cell>
          <cell r="L309">
            <v>3.5823333333333331</v>
          </cell>
          <cell r="M309">
            <v>14.466000000000001</v>
          </cell>
          <cell r="N309">
            <v>10.324</v>
          </cell>
          <cell r="O309">
            <v>6.9393333333333338</v>
          </cell>
        </row>
        <row r="310">
          <cell r="J310" t="str">
            <v>Popayán</v>
          </cell>
          <cell r="K310">
            <v>14.104666666666667</v>
          </cell>
          <cell r="L310">
            <v>7.4726666666666661</v>
          </cell>
          <cell r="M310">
            <v>10.796333333333331</v>
          </cell>
          <cell r="N310">
            <v>6.8206666666666669</v>
          </cell>
          <cell r="O310">
            <v>6.4536666666666669</v>
          </cell>
        </row>
        <row r="311">
          <cell r="J311" t="str">
            <v>Montería</v>
          </cell>
          <cell r="K311">
            <v>9.0320000000000018</v>
          </cell>
          <cell r="L311">
            <v>6.6776666666666671</v>
          </cell>
          <cell r="M311">
            <v>7.5263333333333335</v>
          </cell>
          <cell r="N311">
            <v>5.7296666666666667</v>
          </cell>
          <cell r="O311">
            <v>6.3983333333333334</v>
          </cell>
        </row>
        <row r="312">
          <cell r="J312" t="str">
            <v>Valledupar</v>
          </cell>
          <cell r="K312">
            <v>5.81</v>
          </cell>
          <cell r="L312">
            <v>1.3696666666666666</v>
          </cell>
          <cell r="M312">
            <v>1.3339999999999999</v>
          </cell>
          <cell r="N312">
            <v>9.7753333333333341</v>
          </cell>
          <cell r="O312">
            <v>4.7983333333333329</v>
          </cell>
        </row>
        <row r="313">
          <cell r="J313" t="str">
            <v>Santa Marta</v>
          </cell>
          <cell r="K313">
            <v>10.387666666666666</v>
          </cell>
          <cell r="L313">
            <v>7.0720000000000001</v>
          </cell>
          <cell r="M313">
            <v>9.4586666666666677</v>
          </cell>
          <cell r="N313">
            <v>6.1303333333333327</v>
          </cell>
          <cell r="O313">
            <v>4.7796666666666674</v>
          </cell>
        </row>
        <row r="314">
          <cell r="J314" t="str">
            <v>Tunja</v>
          </cell>
          <cell r="K314">
            <v>5.3676666666666675</v>
          </cell>
          <cell r="L314">
            <v>3.1173333333333333</v>
          </cell>
          <cell r="M314">
            <v>2.8409999999999997</v>
          </cell>
          <cell r="N314">
            <v>5.8359999999999994</v>
          </cell>
          <cell r="O314">
            <v>4.1726666666666663</v>
          </cell>
        </row>
        <row r="315">
          <cell r="J315" t="str">
            <v>Riohacha</v>
          </cell>
          <cell r="K315">
            <v>8.3879999999999999</v>
          </cell>
          <cell r="L315">
            <v>6.1106666666666669</v>
          </cell>
          <cell r="M315">
            <v>6.0116666666666667</v>
          </cell>
          <cell r="N315">
            <v>4.5979999999999999</v>
          </cell>
          <cell r="O315">
            <v>2.6993333333333331</v>
          </cell>
        </row>
        <row r="316">
          <cell r="J316" t="str">
            <v>Quibdó</v>
          </cell>
          <cell r="K316">
            <v>0.70199999999999996</v>
          </cell>
          <cell r="L316">
            <v>1.3869999999999998</v>
          </cell>
          <cell r="M316">
            <v>0.66699999999999993</v>
          </cell>
          <cell r="N316">
            <v>0.84700000000000009</v>
          </cell>
          <cell r="O316">
            <v>1.5233333333333334</v>
          </cell>
        </row>
        <row r="317">
          <cell r="J317" t="str">
            <v>Florencia</v>
          </cell>
          <cell r="K317">
            <v>5.1716666666666669</v>
          </cell>
          <cell r="L317">
            <v>1.3843333333333332</v>
          </cell>
          <cell r="M317">
            <v>0.70966666666666667</v>
          </cell>
          <cell r="N317">
            <v>1.2169999999999999</v>
          </cell>
          <cell r="O317">
            <v>1.2933333333333332</v>
          </cell>
        </row>
        <row r="318">
          <cell r="J318" t="str">
            <v>San Andrés</v>
          </cell>
          <cell r="K318">
            <v>0.60566666666666669</v>
          </cell>
          <cell r="L318">
            <v>0.33166666666666667</v>
          </cell>
          <cell r="M318">
            <v>0.41299999999999998</v>
          </cell>
          <cell r="N318">
            <v>0.17900000000000002</v>
          </cell>
        </row>
        <row r="326">
          <cell r="J326" t="str">
            <v>Colombia</v>
          </cell>
          <cell r="K326">
            <v>3668.7406666666666</v>
          </cell>
          <cell r="L326">
            <v>2785.8503333333333</v>
          </cell>
          <cell r="M326">
            <v>3445.7523333333334</v>
          </cell>
          <cell r="N326">
            <v>3476.3970000000004</v>
          </cell>
          <cell r="O326">
            <v>3778.2309999999998</v>
          </cell>
        </row>
        <row r="327">
          <cell r="J327" t="str">
            <v>Bogotá</v>
          </cell>
          <cell r="K327">
            <v>905.26566666666668</v>
          </cell>
          <cell r="L327">
            <v>684.35966666666661</v>
          </cell>
          <cell r="M327">
            <v>762.06100000000004</v>
          </cell>
          <cell r="N327">
            <v>833.01733333333334</v>
          </cell>
          <cell r="O327">
            <v>947.52700000000004</v>
          </cell>
        </row>
        <row r="328">
          <cell r="J328" t="str">
            <v>Medellín</v>
          </cell>
          <cell r="K328">
            <v>235.69933333333336</v>
          </cell>
          <cell r="L328">
            <v>182.51133333333334</v>
          </cell>
          <cell r="M328">
            <v>257.4493333333333</v>
          </cell>
          <cell r="N328">
            <v>214.38266666666667</v>
          </cell>
          <cell r="O328">
            <v>308.93800000000005</v>
          </cell>
        </row>
        <row r="329">
          <cell r="J329" t="str">
            <v>Cali</v>
          </cell>
          <cell r="K329">
            <v>267.85733333333332</v>
          </cell>
          <cell r="L329">
            <v>212.65333333333334</v>
          </cell>
          <cell r="M329">
            <v>270.82600000000002</v>
          </cell>
          <cell r="N329">
            <v>198.15099999999998</v>
          </cell>
          <cell r="O329">
            <v>175.62266666666665</v>
          </cell>
        </row>
        <row r="330">
          <cell r="J330" t="str">
            <v>Bucaramanga</v>
          </cell>
          <cell r="K330">
            <v>67.956333333333333</v>
          </cell>
          <cell r="L330">
            <v>44.52</v>
          </cell>
          <cell r="M330">
            <v>133.27250000000001</v>
          </cell>
          <cell r="N330">
            <v>132.18066666666667</v>
          </cell>
          <cell r="O330">
            <v>117.12466666666667</v>
          </cell>
        </row>
        <row r="331">
          <cell r="J331" t="str">
            <v>Barranquilla</v>
          </cell>
          <cell r="K331">
            <v>68.872</v>
          </cell>
          <cell r="L331">
            <v>49.850999999999999</v>
          </cell>
          <cell r="M331">
            <v>76.782333333333341</v>
          </cell>
          <cell r="N331">
            <v>64.735333333333344</v>
          </cell>
          <cell r="O331">
            <v>104.34866666666666</v>
          </cell>
        </row>
        <row r="332">
          <cell r="J332" t="str">
            <v>Cúcuta</v>
          </cell>
          <cell r="K332">
            <v>70.483666666666679</v>
          </cell>
          <cell r="L332">
            <v>46.630666666666663</v>
          </cell>
          <cell r="M332">
            <v>53.413666666666664</v>
          </cell>
          <cell r="N332">
            <v>75.219333333333324</v>
          </cell>
          <cell r="O332">
            <v>71.64</v>
          </cell>
        </row>
        <row r="333">
          <cell r="J333" t="str">
            <v>Ibagué</v>
          </cell>
          <cell r="K333">
            <v>68.887999999999991</v>
          </cell>
          <cell r="L333">
            <v>36.112000000000002</v>
          </cell>
          <cell r="M333">
            <v>41.254333333333335</v>
          </cell>
          <cell r="N333">
            <v>38.397999999999996</v>
          </cell>
          <cell r="O333">
            <v>57.701666666666661</v>
          </cell>
        </row>
        <row r="334">
          <cell r="J334" t="str">
            <v>Neiva</v>
          </cell>
          <cell r="K334">
            <v>42.992333333333335</v>
          </cell>
          <cell r="L334">
            <v>31.822333333333333</v>
          </cell>
          <cell r="M334">
            <v>37.893999999999998</v>
          </cell>
          <cell r="N334">
            <v>41.621333333333332</v>
          </cell>
          <cell r="O334">
            <v>40.909666666666666</v>
          </cell>
        </row>
        <row r="335">
          <cell r="J335" t="str">
            <v>Manizales</v>
          </cell>
          <cell r="K335">
            <v>29.822333333333336</v>
          </cell>
          <cell r="L335">
            <v>21.471333333333334</v>
          </cell>
          <cell r="M335">
            <v>35.07033333333333</v>
          </cell>
          <cell r="N335">
            <v>23.205666666666669</v>
          </cell>
          <cell r="O335">
            <v>36.919666666666664</v>
          </cell>
        </row>
        <row r="336">
          <cell r="J336" t="str">
            <v>Pasto</v>
          </cell>
          <cell r="K336">
            <v>25.135333333333335</v>
          </cell>
          <cell r="L336">
            <v>15.154333333333334</v>
          </cell>
          <cell r="M336">
            <v>26.463999999999999</v>
          </cell>
          <cell r="N336">
            <v>35.61</v>
          </cell>
          <cell r="O336">
            <v>34.18266666666667</v>
          </cell>
        </row>
        <row r="337">
          <cell r="J337" t="str">
            <v>Villavicencio</v>
          </cell>
          <cell r="K337">
            <v>45.30533333333333</v>
          </cell>
          <cell r="L337">
            <v>23.813000000000002</v>
          </cell>
          <cell r="M337">
            <v>43.288000000000004</v>
          </cell>
          <cell r="N337">
            <v>28.403666666666666</v>
          </cell>
          <cell r="O337">
            <v>23.330333333333332</v>
          </cell>
        </row>
        <row r="338">
          <cell r="J338" t="str">
            <v>Valledupar</v>
          </cell>
          <cell r="K338">
            <v>39.083000000000006</v>
          </cell>
          <cell r="L338">
            <v>18.779333333333334</v>
          </cell>
          <cell r="M338">
            <v>23.800666666666668</v>
          </cell>
          <cell r="N338">
            <v>42.972999999999992</v>
          </cell>
          <cell r="O338">
            <v>22.990333333333336</v>
          </cell>
        </row>
        <row r="339">
          <cell r="J339" t="str">
            <v>Armenia</v>
          </cell>
          <cell r="K339">
            <v>24.885666666666669</v>
          </cell>
          <cell r="L339">
            <v>18.472666666666669</v>
          </cell>
          <cell r="M339">
            <v>26.962666666666667</v>
          </cell>
          <cell r="N339">
            <v>25.414000000000001</v>
          </cell>
          <cell r="O339">
            <v>22.504333333333335</v>
          </cell>
        </row>
        <row r="340">
          <cell r="J340" t="str">
            <v>Cartagena</v>
          </cell>
          <cell r="K340">
            <v>45.963999999999999</v>
          </cell>
          <cell r="L340">
            <v>27.600666666666669</v>
          </cell>
          <cell r="M340">
            <v>24.457666666666665</v>
          </cell>
          <cell r="N340">
            <v>31.155333333333335</v>
          </cell>
          <cell r="O340">
            <v>22.153666666666666</v>
          </cell>
        </row>
        <row r="341">
          <cell r="J341" t="str">
            <v>Pereira</v>
          </cell>
          <cell r="K341">
            <v>34.902666666666669</v>
          </cell>
          <cell r="L341">
            <v>16.115333333333336</v>
          </cell>
          <cell r="M341">
            <v>23.417999999999996</v>
          </cell>
          <cell r="N341">
            <v>27.604333333333329</v>
          </cell>
          <cell r="O341">
            <v>21.683333333333334</v>
          </cell>
        </row>
        <row r="342">
          <cell r="J342" t="str">
            <v>Popayán</v>
          </cell>
          <cell r="K342">
            <v>21.953333333333333</v>
          </cell>
          <cell r="L342">
            <v>11.874333333333334</v>
          </cell>
          <cell r="M342">
            <v>24.76433333333333</v>
          </cell>
          <cell r="N342">
            <v>22.148333333333337</v>
          </cell>
          <cell r="O342">
            <v>20.980999999999998</v>
          </cell>
        </row>
        <row r="343">
          <cell r="J343" t="str">
            <v>Sincelejo</v>
          </cell>
          <cell r="K343">
            <v>31.92</v>
          </cell>
          <cell r="L343">
            <v>14.054</v>
          </cell>
          <cell r="M343">
            <v>12.299666666666667</v>
          </cell>
          <cell r="N343">
            <v>18.791</v>
          </cell>
          <cell r="O343">
            <v>19.091333333333335</v>
          </cell>
        </row>
        <row r="344">
          <cell r="J344" t="str">
            <v>Santa Marta</v>
          </cell>
          <cell r="K344">
            <v>25.149666666666665</v>
          </cell>
          <cell r="L344">
            <v>18.342000000000002</v>
          </cell>
          <cell r="M344">
            <v>22.5</v>
          </cell>
          <cell r="N344">
            <v>12.629666666666667</v>
          </cell>
          <cell r="O344">
            <v>14.346333333333334</v>
          </cell>
        </row>
        <row r="345">
          <cell r="J345" t="str">
            <v>Riohacha</v>
          </cell>
          <cell r="K345">
            <v>19.946666666666665</v>
          </cell>
          <cell r="L345">
            <v>14.721666666666666</v>
          </cell>
          <cell r="M345">
            <v>15.296666666666667</v>
          </cell>
          <cell r="N345">
            <v>12.734</v>
          </cell>
          <cell r="O345">
            <v>13.955</v>
          </cell>
        </row>
        <row r="346">
          <cell r="J346" t="str">
            <v>Tunja</v>
          </cell>
          <cell r="K346">
            <v>10.018000000000001</v>
          </cell>
          <cell r="L346">
            <v>9.6603333333333339</v>
          </cell>
          <cell r="M346">
            <v>7.7336666666666671</v>
          </cell>
          <cell r="N346">
            <v>14.770666666666665</v>
          </cell>
          <cell r="O346">
            <v>11.279666666666666</v>
          </cell>
        </row>
        <row r="347">
          <cell r="J347" t="str">
            <v>Montería</v>
          </cell>
          <cell r="K347">
            <v>18.252666666666666</v>
          </cell>
          <cell r="L347">
            <v>17.066333333333333</v>
          </cell>
          <cell r="M347">
            <v>7.8969999999999994</v>
          </cell>
          <cell r="N347">
            <v>12.902333333333333</v>
          </cell>
          <cell r="O347">
            <v>11.027333333333333</v>
          </cell>
        </row>
        <row r="348">
          <cell r="J348" t="str">
            <v>Quibdó</v>
          </cell>
          <cell r="K348">
            <v>4.2896666666666663</v>
          </cell>
          <cell r="L348">
            <v>6.2560000000000002</v>
          </cell>
          <cell r="M348">
            <v>6.2943333333333333</v>
          </cell>
          <cell r="N348">
            <v>7.8563333333333327</v>
          </cell>
          <cell r="O348">
            <v>5.3530000000000006</v>
          </cell>
        </row>
        <row r="349">
          <cell r="J349" t="str">
            <v>Florencia</v>
          </cell>
          <cell r="K349">
            <v>8.0296666666666656</v>
          </cell>
          <cell r="L349">
            <v>3.9803333333333328</v>
          </cell>
          <cell r="M349">
            <v>4.4643333333333333</v>
          </cell>
          <cell r="N349">
            <v>1.8433333333333335</v>
          </cell>
          <cell r="O349">
            <v>5.2253333333333334</v>
          </cell>
        </row>
        <row r="350">
          <cell r="J350" t="str">
            <v>San Andrés</v>
          </cell>
          <cell r="K350">
            <v>0.91866666666666663</v>
          </cell>
          <cell r="L350">
            <v>0.84833333333333327</v>
          </cell>
          <cell r="M350">
            <v>1.1200000000000001</v>
          </cell>
          <cell r="N350">
            <v>0.54433333333333334</v>
          </cell>
        </row>
        <row r="358">
          <cell r="J358" t="str">
            <v>Colombia</v>
          </cell>
          <cell r="K358">
            <v>5957.3456666666671</v>
          </cell>
          <cell r="L358">
            <v>4825.9783333333335</v>
          </cell>
          <cell r="M358">
            <v>5795.2796666666663</v>
          </cell>
          <cell r="N358">
            <v>6029.0573333333332</v>
          </cell>
          <cell r="O358">
            <v>6319.7576666666673</v>
          </cell>
        </row>
        <row r="359">
          <cell r="J359" t="str">
            <v>Bogotá</v>
          </cell>
          <cell r="K359">
            <v>1066.6016666666667</v>
          </cell>
          <cell r="L359">
            <v>837.77599999999995</v>
          </cell>
          <cell r="M359">
            <v>980.90766666666661</v>
          </cell>
          <cell r="N359">
            <v>1124.579</v>
          </cell>
          <cell r="O359">
            <v>1265.9753333333333</v>
          </cell>
        </row>
        <row r="360">
          <cell r="J360" t="str">
            <v>Medellín</v>
          </cell>
          <cell r="K360">
            <v>352.03766666666667</v>
          </cell>
          <cell r="L360">
            <v>339.83966666666669</v>
          </cell>
          <cell r="M360">
            <v>404.15033333333332</v>
          </cell>
          <cell r="N360">
            <v>402.55033333333336</v>
          </cell>
          <cell r="O360">
            <v>453.06833333333333</v>
          </cell>
        </row>
        <row r="361">
          <cell r="J361" t="str">
            <v>Cali</v>
          </cell>
          <cell r="K361">
            <v>403.70966666666664</v>
          </cell>
          <cell r="L361">
            <v>331.07</v>
          </cell>
          <cell r="M361">
            <v>376.64699999999999</v>
          </cell>
          <cell r="N361">
            <v>316.49433333333332</v>
          </cell>
          <cell r="O361">
            <v>292.32566666666668</v>
          </cell>
        </row>
        <row r="362">
          <cell r="J362" t="str">
            <v>Bucaramanga</v>
          </cell>
          <cell r="K362">
            <v>116.79300000000001</v>
          </cell>
          <cell r="L362">
            <v>64.194333333333333</v>
          </cell>
          <cell r="M362">
            <v>182.92483333333334</v>
          </cell>
          <cell r="N362">
            <v>176.43933333333334</v>
          </cell>
          <cell r="O362">
            <v>177.74066666666667</v>
          </cell>
        </row>
        <row r="363">
          <cell r="J363" t="str">
            <v>Barranquilla</v>
          </cell>
          <cell r="K363">
            <v>122.649</v>
          </cell>
          <cell r="L363">
            <v>96.816666666666677</v>
          </cell>
          <cell r="M363">
            <v>112.93833333333333</v>
          </cell>
          <cell r="N363">
            <v>126.145</v>
          </cell>
          <cell r="O363">
            <v>123.01799999999999</v>
          </cell>
        </row>
        <row r="364">
          <cell r="J364" t="str">
            <v>Cúcuta</v>
          </cell>
          <cell r="K364">
            <v>103.66333333333334</v>
          </cell>
          <cell r="L364">
            <v>90.737333333333325</v>
          </cell>
          <cell r="M364">
            <v>92.929666666666662</v>
          </cell>
          <cell r="N364">
            <v>94.222999999999999</v>
          </cell>
          <cell r="O364">
            <v>100.62033333333333</v>
          </cell>
        </row>
        <row r="365">
          <cell r="J365" t="str">
            <v>Ibagué</v>
          </cell>
          <cell r="K365">
            <v>84.224000000000004</v>
          </cell>
          <cell r="L365">
            <v>63.12433333333334</v>
          </cell>
          <cell r="M365">
            <v>73.593666666666664</v>
          </cell>
          <cell r="N365">
            <v>71.529666666666671</v>
          </cell>
          <cell r="O365">
            <v>86.799666666666667</v>
          </cell>
        </row>
        <row r="366">
          <cell r="J366" t="str">
            <v>Pereira</v>
          </cell>
          <cell r="K366">
            <v>58.519666666666666</v>
          </cell>
          <cell r="L366">
            <v>58.69</v>
          </cell>
          <cell r="M366">
            <v>71.187666666666672</v>
          </cell>
          <cell r="N366">
            <v>75.402333333333331</v>
          </cell>
          <cell r="O366">
            <v>71.276666666666671</v>
          </cell>
        </row>
        <row r="367">
          <cell r="J367" t="str">
            <v>Cartagena</v>
          </cell>
          <cell r="K367">
            <v>86.01733333333334</v>
          </cell>
          <cell r="L367">
            <v>74.555000000000007</v>
          </cell>
          <cell r="M367">
            <v>88.41</v>
          </cell>
          <cell r="N367">
            <v>92.606666666666669</v>
          </cell>
          <cell r="O367">
            <v>61.863333333333344</v>
          </cell>
        </row>
        <row r="368">
          <cell r="J368" t="str">
            <v>Pasto</v>
          </cell>
          <cell r="K368">
            <v>56.176000000000009</v>
          </cell>
          <cell r="L368">
            <v>44.905333333333338</v>
          </cell>
          <cell r="M368">
            <v>64.378</v>
          </cell>
          <cell r="N368">
            <v>63.341666666666669</v>
          </cell>
          <cell r="O368">
            <v>57.217000000000006</v>
          </cell>
        </row>
        <row r="369">
          <cell r="J369" t="str">
            <v>Neiva</v>
          </cell>
          <cell r="K369">
            <v>54.636333333333333</v>
          </cell>
          <cell r="L369">
            <v>43.80233333333333</v>
          </cell>
          <cell r="M369">
            <v>47.737333333333332</v>
          </cell>
          <cell r="N369">
            <v>49.561333333333344</v>
          </cell>
          <cell r="O369">
            <v>52.010666666666673</v>
          </cell>
        </row>
        <row r="370">
          <cell r="J370" t="str">
            <v>Santa Marta</v>
          </cell>
          <cell r="K370">
            <v>50.002999999999993</v>
          </cell>
          <cell r="L370">
            <v>52.586999999999996</v>
          </cell>
          <cell r="M370">
            <v>54.731666666666662</v>
          </cell>
          <cell r="N370">
            <v>51.984666666666669</v>
          </cell>
          <cell r="O370">
            <v>50.298666666666669</v>
          </cell>
        </row>
        <row r="371">
          <cell r="J371" t="str">
            <v>Manizales</v>
          </cell>
          <cell r="K371">
            <v>37.643999999999998</v>
          </cell>
          <cell r="L371">
            <v>31.117666666666668</v>
          </cell>
          <cell r="M371">
            <v>42.786000000000001</v>
          </cell>
          <cell r="N371">
            <v>29.903000000000002</v>
          </cell>
          <cell r="O371">
            <v>48.593666666666671</v>
          </cell>
        </row>
        <row r="372">
          <cell r="J372" t="str">
            <v>Villavicencio</v>
          </cell>
          <cell r="K372">
            <v>56.473999999999997</v>
          </cell>
          <cell r="L372">
            <v>40.230666666666671</v>
          </cell>
          <cell r="M372">
            <v>52.80466666666667</v>
          </cell>
          <cell r="N372">
            <v>46.007666666666672</v>
          </cell>
          <cell r="O372">
            <v>42.288333333333334</v>
          </cell>
        </row>
        <row r="373">
          <cell r="J373" t="str">
            <v>Sincelejo</v>
          </cell>
          <cell r="K373">
            <v>37.55466666666667</v>
          </cell>
          <cell r="L373">
            <v>32.036666666666669</v>
          </cell>
          <cell r="M373">
            <v>28.528666666666666</v>
          </cell>
          <cell r="N373">
            <v>43.187000000000005</v>
          </cell>
          <cell r="O373">
            <v>41.719000000000001</v>
          </cell>
        </row>
        <row r="374">
          <cell r="J374" t="str">
            <v>Montería</v>
          </cell>
          <cell r="K374">
            <v>42.768333333333338</v>
          </cell>
          <cell r="L374">
            <v>43.877333333333333</v>
          </cell>
          <cell r="M374">
            <v>40.187333333333335</v>
          </cell>
          <cell r="N374">
            <v>44.792999999999999</v>
          </cell>
          <cell r="O374">
            <v>34.035333333333334</v>
          </cell>
        </row>
        <row r="375">
          <cell r="J375" t="str">
            <v>Armenia</v>
          </cell>
          <cell r="K375">
            <v>40.520666666666664</v>
          </cell>
          <cell r="L375">
            <v>28.889666666666667</v>
          </cell>
          <cell r="M375">
            <v>34.910333333333334</v>
          </cell>
          <cell r="N375">
            <v>26.994</v>
          </cell>
          <cell r="O375">
            <v>30.560666666666663</v>
          </cell>
        </row>
        <row r="376">
          <cell r="J376" t="str">
            <v>Popayán</v>
          </cell>
          <cell r="K376">
            <v>45.040666666666674</v>
          </cell>
          <cell r="L376">
            <v>34.427</v>
          </cell>
          <cell r="M376">
            <v>35.480666666666664</v>
          </cell>
          <cell r="N376">
            <v>32.031999999999996</v>
          </cell>
          <cell r="O376">
            <v>29.334333333333333</v>
          </cell>
        </row>
        <row r="377">
          <cell r="J377" t="str">
            <v>Valledupar</v>
          </cell>
          <cell r="K377">
            <v>51.387333333333338</v>
          </cell>
          <cell r="L377">
            <v>21.770666666666667</v>
          </cell>
          <cell r="M377">
            <v>28.238333333333333</v>
          </cell>
          <cell r="N377">
            <v>44.757000000000005</v>
          </cell>
          <cell r="O377">
            <v>26.969000000000005</v>
          </cell>
        </row>
        <row r="378">
          <cell r="J378" t="str">
            <v>Riohacha</v>
          </cell>
          <cell r="K378">
            <v>24.416333333333331</v>
          </cell>
          <cell r="L378">
            <v>19.937666666666665</v>
          </cell>
          <cell r="M378">
            <v>24.239000000000001</v>
          </cell>
          <cell r="N378">
            <v>30.351333333333333</v>
          </cell>
          <cell r="O378">
            <v>21.432333333333332</v>
          </cell>
        </row>
        <row r="379">
          <cell r="J379" t="str">
            <v>Tunja</v>
          </cell>
          <cell r="K379">
            <v>14.934666666666667</v>
          </cell>
          <cell r="L379">
            <v>13.091333333333333</v>
          </cell>
          <cell r="M379">
            <v>11.037999999999998</v>
          </cell>
          <cell r="N379">
            <v>18.494333333333334</v>
          </cell>
          <cell r="O379">
            <v>13.492333333333335</v>
          </cell>
        </row>
        <row r="380">
          <cell r="J380" t="str">
            <v>Florencia</v>
          </cell>
          <cell r="K380">
            <v>18.074666666666669</v>
          </cell>
          <cell r="L380">
            <v>7.2473333333333336</v>
          </cell>
          <cell r="M380">
            <v>7.8880000000000008</v>
          </cell>
          <cell r="N380">
            <v>9.7560000000000002</v>
          </cell>
          <cell r="O380">
            <v>9.9653333333333336</v>
          </cell>
        </row>
        <row r="381">
          <cell r="J381" t="str">
            <v>Quibdó</v>
          </cell>
          <cell r="K381">
            <v>7.51</v>
          </cell>
          <cell r="L381">
            <v>8.963000000000001</v>
          </cell>
          <cell r="M381">
            <v>7.0723333333333329</v>
          </cell>
          <cell r="N381">
            <v>8.5756666666666685</v>
          </cell>
          <cell r="O381">
            <v>6.581666666666667</v>
          </cell>
        </row>
        <row r="382">
          <cell r="J382" t="str">
            <v>San Andrés</v>
          </cell>
          <cell r="K382">
            <v>1.8423333333333334</v>
          </cell>
          <cell r="L382">
            <v>1.3296666666666666</v>
          </cell>
          <cell r="M382">
            <v>1.819</v>
          </cell>
          <cell r="N382">
            <v>0.71766666666666667</v>
          </cell>
        </row>
        <row r="390">
          <cell r="J390" t="str">
            <v>Colombia</v>
          </cell>
          <cell r="K390">
            <v>1966.6563333333334</v>
          </cell>
          <cell r="L390">
            <v>1793.8983333333333</v>
          </cell>
          <cell r="M390">
            <v>2372.7826666666665</v>
          </cell>
          <cell r="N390">
            <v>2652.9313333333334</v>
          </cell>
          <cell r="O390">
            <v>2652.8240000000001</v>
          </cell>
        </row>
        <row r="391">
          <cell r="J391" t="str">
            <v>Bogotá</v>
          </cell>
          <cell r="K391">
            <v>424.58099999999996</v>
          </cell>
          <cell r="L391">
            <v>423.2283333333333</v>
          </cell>
          <cell r="M391">
            <v>436.67933333333332</v>
          </cell>
          <cell r="N391">
            <v>554.0096666666667</v>
          </cell>
          <cell r="O391">
            <v>616.52233333333334</v>
          </cell>
        </row>
        <row r="392">
          <cell r="J392" t="str">
            <v>Medellín</v>
          </cell>
          <cell r="K392">
            <v>140.41800000000001</v>
          </cell>
          <cell r="L392">
            <v>166.65800000000002</v>
          </cell>
          <cell r="M392">
            <v>235.03766666666669</v>
          </cell>
          <cell r="N392">
            <v>194.30500000000001</v>
          </cell>
          <cell r="O392">
            <v>201.27266666666665</v>
          </cell>
        </row>
        <row r="393">
          <cell r="J393" t="str">
            <v>Cali</v>
          </cell>
          <cell r="K393">
            <v>135.81433333333334</v>
          </cell>
          <cell r="L393">
            <v>130.40233333333333</v>
          </cell>
          <cell r="M393">
            <v>192.62199999999999</v>
          </cell>
          <cell r="N393">
            <v>150.46033333333335</v>
          </cell>
          <cell r="O393">
            <v>138.535</v>
          </cell>
        </row>
        <row r="394">
          <cell r="J394" t="str">
            <v>Barranquilla</v>
          </cell>
          <cell r="K394">
            <v>47.989666666666665</v>
          </cell>
          <cell r="L394">
            <v>42.277999999999999</v>
          </cell>
          <cell r="M394">
            <v>49.976666666666667</v>
          </cell>
          <cell r="N394">
            <v>74.838666666666654</v>
          </cell>
          <cell r="O394">
            <v>88.185000000000002</v>
          </cell>
        </row>
        <row r="395">
          <cell r="J395" t="str">
            <v>Bucaramanga</v>
          </cell>
          <cell r="K395">
            <v>28.307999999999996</v>
          </cell>
          <cell r="L395">
            <v>27.738333333333333</v>
          </cell>
          <cell r="M395">
            <v>63.892333333333333</v>
          </cell>
          <cell r="N395">
            <v>73.023666666666671</v>
          </cell>
          <cell r="O395">
            <v>69.026666666666657</v>
          </cell>
        </row>
        <row r="396">
          <cell r="J396" t="str">
            <v>Cúcuta</v>
          </cell>
          <cell r="K396">
            <v>28.199000000000002</v>
          </cell>
          <cell r="L396">
            <v>29.570999999999998</v>
          </cell>
          <cell r="M396">
            <v>41.758333333333333</v>
          </cell>
          <cell r="N396">
            <v>33.274666666666668</v>
          </cell>
          <cell r="O396">
            <v>50.063333333333333</v>
          </cell>
        </row>
        <row r="397">
          <cell r="J397" t="str">
            <v>Ibagué</v>
          </cell>
          <cell r="K397">
            <v>41.272333333333336</v>
          </cell>
          <cell r="L397">
            <v>41.009</v>
          </cell>
          <cell r="M397">
            <v>43.494999999999997</v>
          </cell>
          <cell r="N397">
            <v>40.905999999999999</v>
          </cell>
          <cell r="O397">
            <v>47.219666666666662</v>
          </cell>
        </row>
        <row r="398">
          <cell r="J398" t="str">
            <v>Pereira</v>
          </cell>
          <cell r="K398">
            <v>24.469666666666669</v>
          </cell>
          <cell r="L398">
            <v>29.611000000000001</v>
          </cell>
          <cell r="M398">
            <v>35.562666666666672</v>
          </cell>
          <cell r="N398">
            <v>39.937666666666665</v>
          </cell>
          <cell r="O398">
            <v>33.619666666666667</v>
          </cell>
        </row>
        <row r="399">
          <cell r="J399" t="str">
            <v>Pasto</v>
          </cell>
          <cell r="K399">
            <v>21.507000000000001</v>
          </cell>
          <cell r="L399">
            <v>22.777333333333335</v>
          </cell>
          <cell r="M399">
            <v>38.186999999999998</v>
          </cell>
          <cell r="N399">
            <v>37.70366666666667</v>
          </cell>
          <cell r="O399">
            <v>30.64533333333333</v>
          </cell>
        </row>
        <row r="400">
          <cell r="J400" t="str">
            <v>Villavicencio</v>
          </cell>
          <cell r="K400">
            <v>19.841666666666669</v>
          </cell>
          <cell r="L400">
            <v>18.023333333333333</v>
          </cell>
          <cell r="M400">
            <v>28.831333333333333</v>
          </cell>
          <cell r="N400">
            <v>23.841666666666669</v>
          </cell>
          <cell r="O400">
            <v>27.116666666666671</v>
          </cell>
        </row>
        <row r="401">
          <cell r="J401" t="str">
            <v>Neiva</v>
          </cell>
          <cell r="K401">
            <v>17.743333333333332</v>
          </cell>
          <cell r="L401">
            <v>18.93</v>
          </cell>
          <cell r="M401">
            <v>24.151</v>
          </cell>
          <cell r="N401">
            <v>26.083333333333332</v>
          </cell>
          <cell r="O401">
            <v>24.459333333333333</v>
          </cell>
        </row>
        <row r="402">
          <cell r="J402" t="str">
            <v>Montería</v>
          </cell>
          <cell r="K402">
            <v>16.218999999999998</v>
          </cell>
          <cell r="L402">
            <v>17.768666666666665</v>
          </cell>
          <cell r="M402">
            <v>19.089333333333332</v>
          </cell>
          <cell r="N402">
            <v>29.860333333333333</v>
          </cell>
          <cell r="O402">
            <v>24.322999999999997</v>
          </cell>
        </row>
        <row r="403">
          <cell r="J403" t="str">
            <v>Cartagena</v>
          </cell>
          <cell r="K403">
            <v>42.236333333333334</v>
          </cell>
          <cell r="L403">
            <v>34.701000000000001</v>
          </cell>
          <cell r="M403">
            <v>56.762</v>
          </cell>
          <cell r="N403">
            <v>41.332333333333331</v>
          </cell>
          <cell r="O403">
            <v>24.317333333333334</v>
          </cell>
        </row>
        <row r="404">
          <cell r="J404" t="str">
            <v>Manizales</v>
          </cell>
          <cell r="K404">
            <v>15.069000000000001</v>
          </cell>
          <cell r="L404">
            <v>11.749666666666668</v>
          </cell>
          <cell r="M404">
            <v>19.800333333333334</v>
          </cell>
          <cell r="N404">
            <v>16.800666666666668</v>
          </cell>
          <cell r="O404">
            <v>20.372</v>
          </cell>
        </row>
        <row r="405">
          <cell r="J405" t="str">
            <v>Santa Marta</v>
          </cell>
          <cell r="K405">
            <v>21.424000000000003</v>
          </cell>
          <cell r="L405">
            <v>25.328666666666663</v>
          </cell>
          <cell r="M405">
            <v>28.464333333333332</v>
          </cell>
          <cell r="N405">
            <v>15.702333333333334</v>
          </cell>
          <cell r="O405">
            <v>19.53</v>
          </cell>
        </row>
        <row r="406">
          <cell r="J406" t="str">
            <v>Armenia</v>
          </cell>
          <cell r="K406">
            <v>12.927666666666667</v>
          </cell>
          <cell r="L406">
            <v>10.566000000000001</v>
          </cell>
          <cell r="M406">
            <v>13.823333333333332</v>
          </cell>
          <cell r="N406">
            <v>16.940000000000001</v>
          </cell>
          <cell r="O406">
            <v>18.861666666666668</v>
          </cell>
        </row>
        <row r="407">
          <cell r="J407" t="str">
            <v>Sincelejo</v>
          </cell>
          <cell r="K407">
            <v>12.869</v>
          </cell>
          <cell r="L407">
            <v>8.2200000000000006</v>
          </cell>
          <cell r="M407">
            <v>9.1116666666666664</v>
          </cell>
          <cell r="N407">
            <v>18.522666666666666</v>
          </cell>
          <cell r="O407">
            <v>16.103333333333335</v>
          </cell>
        </row>
        <row r="408">
          <cell r="J408" t="str">
            <v>Popayán</v>
          </cell>
          <cell r="K408">
            <v>20.703333333333333</v>
          </cell>
          <cell r="L408">
            <v>19.102666666666668</v>
          </cell>
          <cell r="M408">
            <v>20.424666666666667</v>
          </cell>
          <cell r="N408">
            <v>16.820333333333334</v>
          </cell>
          <cell r="O408">
            <v>14.103666666666667</v>
          </cell>
        </row>
        <row r="409">
          <cell r="J409" t="str">
            <v>Valledupar</v>
          </cell>
          <cell r="K409">
            <v>18.235333333333333</v>
          </cell>
          <cell r="L409">
            <v>9.6980000000000004</v>
          </cell>
          <cell r="M409">
            <v>12.971333333333334</v>
          </cell>
          <cell r="N409">
            <v>21.019666666666666</v>
          </cell>
          <cell r="O409">
            <v>12.929333333333334</v>
          </cell>
        </row>
        <row r="410">
          <cell r="J410" t="str">
            <v>Riohacha</v>
          </cell>
          <cell r="K410">
            <v>9.9210000000000012</v>
          </cell>
          <cell r="L410">
            <v>8.4756666666666671</v>
          </cell>
          <cell r="M410">
            <v>12.517333333333333</v>
          </cell>
          <cell r="N410">
            <v>12.368</v>
          </cell>
          <cell r="O410">
            <v>11.457333333333333</v>
          </cell>
        </row>
        <row r="411">
          <cell r="J411" t="str">
            <v>Tunja</v>
          </cell>
          <cell r="K411">
            <v>4.3286666666666669</v>
          </cell>
          <cell r="L411">
            <v>5.1396666666666668</v>
          </cell>
          <cell r="M411">
            <v>5.4153333333333329</v>
          </cell>
          <cell r="N411">
            <v>8.5056666666666665</v>
          </cell>
          <cell r="O411">
            <v>6.9229999999999992</v>
          </cell>
        </row>
        <row r="412">
          <cell r="J412" t="str">
            <v>Florencia</v>
          </cell>
          <cell r="K412">
            <v>5.431333333333332</v>
          </cell>
          <cell r="L412">
            <v>2.4763333333333333</v>
          </cell>
          <cell r="M412">
            <v>2.4510000000000001</v>
          </cell>
          <cell r="N412">
            <v>3.3593333333333333</v>
          </cell>
          <cell r="O412">
            <v>4.83</v>
          </cell>
        </row>
        <row r="413">
          <cell r="J413" t="str">
            <v>Quibdó</v>
          </cell>
          <cell r="K413">
            <v>1.2663333333333333</v>
          </cell>
          <cell r="L413">
            <v>3.0519999999999996</v>
          </cell>
          <cell r="M413">
            <v>2.085</v>
          </cell>
          <cell r="N413">
            <v>2.62</v>
          </cell>
          <cell r="O413">
            <v>3.3166666666666664</v>
          </cell>
        </row>
        <row r="414">
          <cell r="J414" t="str">
            <v>San Andrés</v>
          </cell>
          <cell r="K414">
            <v>0.67466666666666664</v>
          </cell>
          <cell r="L414">
            <v>0.70499999999999996</v>
          </cell>
          <cell r="M414">
            <v>0.85633333333333328</v>
          </cell>
          <cell r="N414">
            <v>0.49033333333333334</v>
          </cell>
        </row>
        <row r="422">
          <cell r="J422" t="str">
            <v>Colombia</v>
          </cell>
          <cell r="K422">
            <v>668.79</v>
          </cell>
          <cell r="L422">
            <v>604.06500000000005</v>
          </cell>
          <cell r="M422">
            <v>883.01866666666649</v>
          </cell>
          <cell r="N422">
            <v>940.85300000000007</v>
          </cell>
          <cell r="O422">
            <v>931.13400000000001</v>
          </cell>
        </row>
        <row r="423">
          <cell r="J423" t="str">
            <v>Bogotá</v>
          </cell>
          <cell r="K423">
            <v>138.81199999999998</v>
          </cell>
          <cell r="L423">
            <v>128.46699999999998</v>
          </cell>
          <cell r="M423">
            <v>146.75900000000001</v>
          </cell>
          <cell r="N423">
            <v>217.58933333333334</v>
          </cell>
          <cell r="O423">
            <v>247.744</v>
          </cell>
        </row>
        <row r="424">
          <cell r="J424" t="str">
            <v>Medellín</v>
          </cell>
          <cell r="K424">
            <v>49.027000000000008</v>
          </cell>
          <cell r="L424">
            <v>58.601333333333336</v>
          </cell>
          <cell r="M424">
            <v>107.907</v>
          </cell>
          <cell r="N424">
            <v>73.718999999999994</v>
          </cell>
          <cell r="O424">
            <v>79.750333333333344</v>
          </cell>
        </row>
        <row r="425">
          <cell r="J425" t="str">
            <v>Cali</v>
          </cell>
          <cell r="K425">
            <v>52.589666666666666</v>
          </cell>
          <cell r="L425">
            <v>52.237333333333332</v>
          </cell>
          <cell r="M425">
            <v>86.094999999999999</v>
          </cell>
          <cell r="N425">
            <v>50.128000000000007</v>
          </cell>
          <cell r="O425">
            <v>33.689</v>
          </cell>
        </row>
        <row r="426">
          <cell r="J426" t="str">
            <v>Barranquilla</v>
          </cell>
          <cell r="K426">
            <v>11.336666666666668</v>
          </cell>
          <cell r="L426">
            <v>13.526333333333334</v>
          </cell>
          <cell r="M426">
            <v>5.4773333333333341</v>
          </cell>
          <cell r="N426">
            <v>15.215666666666669</v>
          </cell>
          <cell r="O426">
            <v>25.063666666666666</v>
          </cell>
        </row>
        <row r="427">
          <cell r="J427" t="str">
            <v>Bucaramanga</v>
          </cell>
          <cell r="K427">
            <v>7.0680000000000005</v>
          </cell>
          <cell r="L427">
            <v>6.7813333333333334</v>
          </cell>
          <cell r="M427">
            <v>19.512666666666664</v>
          </cell>
          <cell r="N427">
            <v>25.787000000000003</v>
          </cell>
          <cell r="O427">
            <v>20.839666666666666</v>
          </cell>
        </row>
        <row r="428">
          <cell r="J428" t="str">
            <v>Ibagué</v>
          </cell>
          <cell r="K428">
            <v>13.953666666666669</v>
          </cell>
          <cell r="L428">
            <v>14.436999999999999</v>
          </cell>
          <cell r="M428">
            <v>17.973666666666666</v>
          </cell>
          <cell r="N428">
            <v>15.536333333333333</v>
          </cell>
          <cell r="O428">
            <v>13.650666666666666</v>
          </cell>
        </row>
        <row r="429">
          <cell r="J429" t="str">
            <v>Cúcuta</v>
          </cell>
          <cell r="K429">
            <v>8.2479999999999993</v>
          </cell>
          <cell r="L429">
            <v>6.7</v>
          </cell>
          <cell r="M429">
            <v>16.936666666666667</v>
          </cell>
          <cell r="N429">
            <v>11.951666666666666</v>
          </cell>
          <cell r="O429">
            <v>13.247999999999999</v>
          </cell>
        </row>
        <row r="430">
          <cell r="J430" t="str">
            <v>Pasto</v>
          </cell>
          <cell r="K430">
            <v>5.6876666666666678</v>
          </cell>
          <cell r="L430">
            <v>7.1206666666666676</v>
          </cell>
          <cell r="M430">
            <v>13.523666666666665</v>
          </cell>
          <cell r="N430">
            <v>15.788333333333332</v>
          </cell>
          <cell r="O430">
            <v>11.187333333333333</v>
          </cell>
        </row>
        <row r="431">
          <cell r="J431" t="str">
            <v>Neiva</v>
          </cell>
          <cell r="K431">
            <v>6.6143333333333336</v>
          </cell>
          <cell r="L431">
            <v>6.0923333333333334</v>
          </cell>
          <cell r="M431">
            <v>6.7709999999999999</v>
          </cell>
          <cell r="N431">
            <v>10.505333333333333</v>
          </cell>
          <cell r="O431">
            <v>9.3756666666666675</v>
          </cell>
        </row>
        <row r="432">
          <cell r="J432" t="str">
            <v>Pereira</v>
          </cell>
          <cell r="K432">
            <v>6.5509999999999993</v>
          </cell>
          <cell r="L432">
            <v>6.4156666666666666</v>
          </cell>
          <cell r="M432">
            <v>11.119</v>
          </cell>
          <cell r="N432">
            <v>9.7159999999999993</v>
          </cell>
          <cell r="O432">
            <v>8.0476666666666663</v>
          </cell>
        </row>
        <row r="433">
          <cell r="J433" t="str">
            <v>Manizales</v>
          </cell>
          <cell r="K433">
            <v>5.1703333333333346</v>
          </cell>
          <cell r="L433">
            <v>3.6143333333333332</v>
          </cell>
          <cell r="M433">
            <v>7.9416666666666664</v>
          </cell>
          <cell r="N433">
            <v>6.3936666666666673</v>
          </cell>
          <cell r="O433">
            <v>7.3706666666666658</v>
          </cell>
        </row>
        <row r="434">
          <cell r="J434" t="str">
            <v>Armenia</v>
          </cell>
          <cell r="K434">
            <v>5.1306666666666665</v>
          </cell>
          <cell r="L434">
            <v>4.5923333333333334</v>
          </cell>
          <cell r="M434">
            <v>6.39</v>
          </cell>
          <cell r="N434">
            <v>5.5903333333333336</v>
          </cell>
          <cell r="O434">
            <v>5.8413333333333339</v>
          </cell>
        </row>
        <row r="435">
          <cell r="J435" t="str">
            <v>Villavicencio</v>
          </cell>
          <cell r="K435">
            <v>4.4656666666666665</v>
          </cell>
          <cell r="L435">
            <v>1.796</v>
          </cell>
          <cell r="M435">
            <v>7.9839999999999991</v>
          </cell>
          <cell r="N435">
            <v>6.0053333333333336</v>
          </cell>
          <cell r="O435">
            <v>4.4749999999999996</v>
          </cell>
        </row>
        <row r="436">
          <cell r="J436" t="str">
            <v>Cartagena</v>
          </cell>
          <cell r="K436">
            <v>10.151999999999999</v>
          </cell>
          <cell r="L436">
            <v>7.3743333333333325</v>
          </cell>
          <cell r="M436">
            <v>7.7210000000000001</v>
          </cell>
          <cell r="N436">
            <v>1.6546666666666667</v>
          </cell>
          <cell r="O436">
            <v>3.8326666666666664</v>
          </cell>
        </row>
        <row r="437">
          <cell r="J437" t="str">
            <v>Montería</v>
          </cell>
          <cell r="K437">
            <v>3.3453333333333339</v>
          </cell>
          <cell r="L437">
            <v>3.6289999999999996</v>
          </cell>
          <cell r="M437">
            <v>2.9816666666666669</v>
          </cell>
          <cell r="N437">
            <v>3.577</v>
          </cell>
          <cell r="O437">
            <v>3.6086666666666667</v>
          </cell>
        </row>
        <row r="438">
          <cell r="J438" t="str">
            <v>Popayán</v>
          </cell>
          <cell r="K438">
            <v>6.2423333333333337</v>
          </cell>
          <cell r="L438">
            <v>4.363666666666667</v>
          </cell>
          <cell r="M438">
            <v>6.7959999999999994</v>
          </cell>
          <cell r="N438">
            <v>4.0869999999999997</v>
          </cell>
          <cell r="O438">
            <v>3.5790000000000002</v>
          </cell>
        </row>
        <row r="439">
          <cell r="J439" t="str">
            <v>Sincelejo</v>
          </cell>
          <cell r="K439">
            <v>3.8149999999999999</v>
          </cell>
          <cell r="L439">
            <v>2.045666666666667</v>
          </cell>
          <cell r="M439">
            <v>1.6813333333333336</v>
          </cell>
          <cell r="N439">
            <v>3.0553333333333335</v>
          </cell>
          <cell r="O439">
            <v>2.8486666666666665</v>
          </cell>
        </row>
        <row r="440">
          <cell r="J440" t="str">
            <v>Santa Marta</v>
          </cell>
          <cell r="K440">
            <v>4.992</v>
          </cell>
          <cell r="L440">
            <v>4.3993333333333338</v>
          </cell>
          <cell r="M440">
            <v>6.237333333333333</v>
          </cell>
          <cell r="N440">
            <v>2.9016666666666668</v>
          </cell>
          <cell r="O440">
            <v>2.6430000000000002</v>
          </cell>
        </row>
        <row r="441">
          <cell r="J441" t="str">
            <v>Tunja</v>
          </cell>
          <cell r="K441">
            <v>2.0186666666666668</v>
          </cell>
          <cell r="L441">
            <v>1.3943333333333332</v>
          </cell>
          <cell r="M441">
            <v>1.0346666666666666</v>
          </cell>
          <cell r="N441">
            <v>2.5709999999999997</v>
          </cell>
          <cell r="O441">
            <v>1.5976666666666668</v>
          </cell>
        </row>
        <row r="442">
          <cell r="J442" t="str">
            <v>Valledupar</v>
          </cell>
          <cell r="K442">
            <v>2.2753333333333332</v>
          </cell>
          <cell r="L442">
            <v>0.70633333333333337</v>
          </cell>
          <cell r="M442">
            <v>0.57233333333333336</v>
          </cell>
          <cell r="N442">
            <v>3.8926666666666665</v>
          </cell>
          <cell r="O442">
            <v>1.4173333333333336</v>
          </cell>
        </row>
        <row r="443">
          <cell r="J443" t="str">
            <v>Riohacha</v>
          </cell>
          <cell r="K443">
            <v>2.9633333333333334</v>
          </cell>
          <cell r="L443">
            <v>2.0386666666666668</v>
          </cell>
          <cell r="M443">
            <v>3.137</v>
          </cell>
          <cell r="N443">
            <v>2.5126666666666666</v>
          </cell>
          <cell r="O443">
            <v>1.4103333333333332</v>
          </cell>
        </row>
        <row r="444">
          <cell r="J444" t="str">
            <v>Quibdó</v>
          </cell>
          <cell r="K444">
            <v>2.9499999999999998E-2</v>
          </cell>
          <cell r="L444">
            <v>0.61033333333333328</v>
          </cell>
          <cell r="M444">
            <v>0.28866666666666668</v>
          </cell>
          <cell r="N444">
            <v>0.6246666666666667</v>
          </cell>
          <cell r="O444">
            <v>0.74633333333333329</v>
          </cell>
        </row>
        <row r="445">
          <cell r="J445" t="str">
            <v>Florencia</v>
          </cell>
          <cell r="K445">
            <v>1.3666666666666665</v>
          </cell>
          <cell r="L445">
            <v>0.52966666666666662</v>
          </cell>
          <cell r="M445">
            <v>0.27633333333333332</v>
          </cell>
          <cell r="N445">
            <v>0.68266666666666664</v>
          </cell>
          <cell r="O445">
            <v>0.60033333333333327</v>
          </cell>
        </row>
        <row r="446">
          <cell r="J446" t="str">
            <v>San Andrés</v>
          </cell>
          <cell r="K446">
            <v>0.18366666666666667</v>
          </cell>
          <cell r="L446">
            <v>0.17166666666666666</v>
          </cell>
          <cell r="M446">
            <v>0.20066666666666669</v>
          </cell>
          <cell r="N446">
            <v>6.8333333333333329E-2</v>
          </cell>
        </row>
        <row r="454">
          <cell r="J454" t="str">
            <v>Colombia</v>
          </cell>
          <cell r="K454">
            <v>1128.5713333333333</v>
          </cell>
          <cell r="L454">
            <v>977.12199999999996</v>
          </cell>
          <cell r="M454">
            <v>1299.93</v>
          </cell>
          <cell r="N454">
            <v>1414.0633333333333</v>
          </cell>
          <cell r="O454">
            <v>1471.3696666666667</v>
          </cell>
        </row>
        <row r="455">
          <cell r="J455" t="str">
            <v>Bogotá</v>
          </cell>
          <cell r="K455">
            <v>301.78566666666666</v>
          </cell>
          <cell r="L455">
            <v>295.47399999999999</v>
          </cell>
          <cell r="M455">
            <v>308.73366666666669</v>
          </cell>
          <cell r="N455">
            <v>358.98966666666666</v>
          </cell>
          <cell r="O455">
            <v>381.0263333333333</v>
          </cell>
        </row>
        <row r="456">
          <cell r="J456" t="str">
            <v>Medellín</v>
          </cell>
          <cell r="K456">
            <v>79.051666666666677</v>
          </cell>
          <cell r="L456">
            <v>85.686666666666667</v>
          </cell>
          <cell r="M456">
            <v>125.52866666666667</v>
          </cell>
          <cell r="N456">
            <v>103.36399999999999</v>
          </cell>
          <cell r="O456">
            <v>126.05533333333334</v>
          </cell>
        </row>
        <row r="457">
          <cell r="J457" t="str">
            <v>Cali</v>
          </cell>
          <cell r="K457">
            <v>80.509666666666661</v>
          </cell>
          <cell r="L457">
            <v>68.47699999999999</v>
          </cell>
          <cell r="M457">
            <v>118.67966666666666</v>
          </cell>
          <cell r="N457">
            <v>90.487333333333325</v>
          </cell>
          <cell r="O457">
            <v>81.85533333333332</v>
          </cell>
        </row>
        <row r="458">
          <cell r="J458" t="str">
            <v>Barranquilla</v>
          </cell>
          <cell r="K458">
            <v>22.919333333333331</v>
          </cell>
          <cell r="L458">
            <v>17.456333333333333</v>
          </cell>
          <cell r="M458">
            <v>36.32266666666667</v>
          </cell>
          <cell r="N458">
            <v>35.18366666666666</v>
          </cell>
          <cell r="O458">
            <v>69.183666666666667</v>
          </cell>
        </row>
        <row r="459">
          <cell r="J459" t="str">
            <v>Bucaramanga</v>
          </cell>
          <cell r="K459">
            <v>16.129333333333332</v>
          </cell>
          <cell r="L459">
            <v>17.429666666666666</v>
          </cell>
          <cell r="M459">
            <v>48.07566666666667</v>
          </cell>
          <cell r="N459">
            <v>49.335999999999991</v>
          </cell>
          <cell r="O459">
            <v>41.841666666666669</v>
          </cell>
        </row>
        <row r="460">
          <cell r="J460" t="str">
            <v>Cúcuta</v>
          </cell>
          <cell r="K460">
            <v>18.333333333333332</v>
          </cell>
          <cell r="L460">
            <v>14.372333333333332</v>
          </cell>
          <cell r="M460">
            <v>20.544666666666668</v>
          </cell>
          <cell r="N460">
            <v>22.230999999999998</v>
          </cell>
          <cell r="O460">
            <v>31.355666666666668</v>
          </cell>
        </row>
        <row r="461">
          <cell r="J461" t="str">
            <v>Ibagué</v>
          </cell>
          <cell r="K461">
            <v>30.055</v>
          </cell>
          <cell r="L461">
            <v>21.758333333333336</v>
          </cell>
          <cell r="M461">
            <v>20.364999999999998</v>
          </cell>
          <cell r="N461">
            <v>18.593</v>
          </cell>
          <cell r="O461">
            <v>29.387333333333334</v>
          </cell>
        </row>
        <row r="462">
          <cell r="J462" t="str">
            <v>Neiva</v>
          </cell>
          <cell r="K462">
            <v>11.664999999999999</v>
          </cell>
          <cell r="L462">
            <v>12.321666666666667</v>
          </cell>
          <cell r="M462">
            <v>17.504333333333332</v>
          </cell>
          <cell r="N462">
            <v>18.617666666666668</v>
          </cell>
          <cell r="O462">
            <v>16.742999999999999</v>
          </cell>
        </row>
        <row r="463">
          <cell r="J463" t="str">
            <v>Villavicencio</v>
          </cell>
          <cell r="K463">
            <v>14.265333333333336</v>
          </cell>
          <cell r="L463">
            <v>10.443333333333333</v>
          </cell>
          <cell r="M463">
            <v>19.818666666666669</v>
          </cell>
          <cell r="N463">
            <v>14.496333333333332</v>
          </cell>
          <cell r="O463">
            <v>14.601333333333335</v>
          </cell>
        </row>
        <row r="464">
          <cell r="J464" t="str">
            <v>Pasto</v>
          </cell>
          <cell r="K464">
            <v>8.8643333333333327</v>
          </cell>
          <cell r="L464">
            <v>7.36</v>
          </cell>
          <cell r="M464">
            <v>12.995666666666665</v>
          </cell>
          <cell r="N464">
            <v>17.651666666666667</v>
          </cell>
          <cell r="O464">
            <v>14.59</v>
          </cell>
        </row>
        <row r="465">
          <cell r="J465" t="str">
            <v>Manizales</v>
          </cell>
          <cell r="K465">
            <v>10.020999999999999</v>
          </cell>
          <cell r="L465">
            <v>7.3883333333333328</v>
          </cell>
          <cell r="M465">
            <v>14.162333333333331</v>
          </cell>
          <cell r="N465">
            <v>12.472</v>
          </cell>
          <cell r="O465">
            <v>13.708</v>
          </cell>
        </row>
        <row r="466">
          <cell r="J466" t="str">
            <v>Armenia</v>
          </cell>
          <cell r="K466">
            <v>7.0456666666666665</v>
          </cell>
          <cell r="L466">
            <v>5.4356666666666662</v>
          </cell>
          <cell r="M466">
            <v>8.9919999999999991</v>
          </cell>
          <cell r="N466">
            <v>14.142666666666665</v>
          </cell>
          <cell r="O466">
            <v>13.508666666666668</v>
          </cell>
        </row>
        <row r="467">
          <cell r="J467" t="str">
            <v>Sincelejo</v>
          </cell>
          <cell r="K467">
            <v>9.6223333333333336</v>
          </cell>
          <cell r="L467">
            <v>4.2413333333333334</v>
          </cell>
          <cell r="M467">
            <v>3.8263333333333329</v>
          </cell>
          <cell r="N467">
            <v>11.925666666666666</v>
          </cell>
          <cell r="O467">
            <v>11.996666666666668</v>
          </cell>
        </row>
        <row r="468">
          <cell r="J468" t="str">
            <v>Pereira</v>
          </cell>
          <cell r="K468">
            <v>15.692666666666668</v>
          </cell>
          <cell r="L468">
            <v>8.9856666666666669</v>
          </cell>
          <cell r="M468">
            <v>12.666333333333334</v>
          </cell>
          <cell r="N468">
            <v>12.997</v>
          </cell>
          <cell r="O468">
            <v>10.759333333333336</v>
          </cell>
        </row>
        <row r="469">
          <cell r="J469" t="str">
            <v>Cartagena</v>
          </cell>
          <cell r="K469">
            <v>22.87</v>
          </cell>
          <cell r="L469">
            <v>13.252666666666668</v>
          </cell>
          <cell r="M469">
            <v>11.369666666666665</v>
          </cell>
          <cell r="N469">
            <v>15.280666666666669</v>
          </cell>
          <cell r="O469">
            <v>10.551333333333334</v>
          </cell>
        </row>
        <row r="470">
          <cell r="J470" t="str">
            <v>Valledupar</v>
          </cell>
          <cell r="K470">
            <v>13.778666666666666</v>
          </cell>
          <cell r="L470">
            <v>8.5193333333333339</v>
          </cell>
          <cell r="M470">
            <v>11.387</v>
          </cell>
          <cell r="N470">
            <v>18.294666666666668</v>
          </cell>
          <cell r="O470">
            <v>10.306333333333333</v>
          </cell>
        </row>
        <row r="471">
          <cell r="J471" t="str">
            <v>Santa Marta</v>
          </cell>
          <cell r="K471">
            <v>11.644333333333334</v>
          </cell>
          <cell r="L471">
            <v>11.417666666666667</v>
          </cell>
          <cell r="M471">
            <v>13.628</v>
          </cell>
          <cell r="N471">
            <v>5.3313333333333333</v>
          </cell>
          <cell r="O471">
            <v>7.5240000000000009</v>
          </cell>
        </row>
        <row r="472">
          <cell r="J472" t="str">
            <v>Popayán</v>
          </cell>
          <cell r="K472">
            <v>9.7050000000000001</v>
          </cell>
          <cell r="L472">
            <v>6.3903333333333334</v>
          </cell>
          <cell r="M472">
            <v>12.91</v>
          </cell>
          <cell r="N472">
            <v>9.1626666666666665</v>
          </cell>
          <cell r="O472">
            <v>7.3486666666666665</v>
          </cell>
        </row>
        <row r="473">
          <cell r="J473" t="str">
            <v>Montería</v>
          </cell>
          <cell r="K473">
            <v>5.8913333333333329</v>
          </cell>
          <cell r="L473">
            <v>6.838000000000001</v>
          </cell>
          <cell r="M473">
            <v>4.6413333333333329</v>
          </cell>
          <cell r="N473">
            <v>9.1973333333333329</v>
          </cell>
          <cell r="O473">
            <v>7.137999999999999</v>
          </cell>
        </row>
        <row r="474">
          <cell r="J474" t="str">
            <v>Riohacha</v>
          </cell>
          <cell r="K474">
            <v>7.0863333333333332</v>
          </cell>
          <cell r="L474">
            <v>6.1803333333333335</v>
          </cell>
          <cell r="M474">
            <v>7.4253333333333336</v>
          </cell>
          <cell r="N474">
            <v>6.33</v>
          </cell>
          <cell r="O474">
            <v>7.0773333333333328</v>
          </cell>
        </row>
        <row r="475">
          <cell r="J475" t="str">
            <v>Tunja</v>
          </cell>
          <cell r="K475">
            <v>2.5443333333333329</v>
          </cell>
          <cell r="L475">
            <v>3.9006666666666665</v>
          </cell>
          <cell r="M475">
            <v>4.078666666666666</v>
          </cell>
          <cell r="N475">
            <v>5.3066666666666666</v>
          </cell>
          <cell r="O475">
            <v>5.3883333333333328</v>
          </cell>
        </row>
        <row r="476">
          <cell r="J476" t="str">
            <v>Quibdó</v>
          </cell>
          <cell r="K476">
            <v>0.77166666666666661</v>
          </cell>
          <cell r="L476">
            <v>2.6013333333333333</v>
          </cell>
          <cell r="M476">
            <v>1.6459999999999999</v>
          </cell>
          <cell r="N476">
            <v>2.0743333333333331</v>
          </cell>
          <cell r="O476">
            <v>2.589</v>
          </cell>
        </row>
        <row r="477">
          <cell r="J477" t="str">
            <v>Florencia</v>
          </cell>
          <cell r="K477">
            <v>2.6756666666666664</v>
          </cell>
          <cell r="L477">
            <v>1.3126666666666666</v>
          </cell>
          <cell r="M477">
            <v>1.07</v>
          </cell>
          <cell r="N477">
            <v>0.58066666666666666</v>
          </cell>
          <cell r="O477">
            <v>1.5326666666666666</v>
          </cell>
        </row>
        <row r="478">
          <cell r="J478" t="str">
            <v>San Andrés</v>
          </cell>
          <cell r="K478">
            <v>0.35300000000000004</v>
          </cell>
          <cell r="L478">
            <v>0.38033333333333336</v>
          </cell>
          <cell r="M478">
            <v>0.52300000000000002</v>
          </cell>
          <cell r="N478">
            <v>0.40500000000000003</v>
          </cell>
        </row>
        <row r="486">
          <cell r="J486" t="str">
            <v>Colombia</v>
          </cell>
          <cell r="K486">
            <v>1656.0353333333335</v>
          </cell>
          <cell r="L486">
            <v>1554.3203333333333</v>
          </cell>
          <cell r="M486">
            <v>1998.75</v>
          </cell>
          <cell r="N486">
            <v>2236.2513333333332</v>
          </cell>
          <cell r="O486">
            <v>2262.7726666666667</v>
          </cell>
        </row>
        <row r="487">
          <cell r="J487" t="str">
            <v>Bogotá</v>
          </cell>
          <cell r="K487">
            <v>352.7956666666667</v>
          </cell>
          <cell r="L487">
            <v>364.76166666666671</v>
          </cell>
          <cell r="M487">
            <v>362.02066666666661</v>
          </cell>
          <cell r="N487">
            <v>444.63599999999997</v>
          </cell>
          <cell r="O487">
            <v>501.63766666666669</v>
          </cell>
        </row>
        <row r="488">
          <cell r="J488" t="str">
            <v>Medellín</v>
          </cell>
          <cell r="K488">
            <v>110.72</v>
          </cell>
          <cell r="L488">
            <v>141.77133333333333</v>
          </cell>
          <cell r="M488">
            <v>191.41900000000001</v>
          </cell>
          <cell r="N488">
            <v>159.24866666666665</v>
          </cell>
          <cell r="O488">
            <v>172.89</v>
          </cell>
        </row>
        <row r="489">
          <cell r="J489" t="str">
            <v>Cali</v>
          </cell>
          <cell r="K489">
            <v>110.84133333333334</v>
          </cell>
          <cell r="L489">
            <v>103.735</v>
          </cell>
          <cell r="M489">
            <v>155.41600000000003</v>
          </cell>
          <cell r="N489">
            <v>125.49066666666666</v>
          </cell>
          <cell r="O489">
            <v>121.98933333333333</v>
          </cell>
        </row>
        <row r="490">
          <cell r="J490" t="str">
            <v>Barranquilla</v>
          </cell>
          <cell r="K490">
            <v>43.258999999999993</v>
          </cell>
          <cell r="L490">
            <v>34.925333333333334</v>
          </cell>
          <cell r="M490">
            <v>46.601666666666667</v>
          </cell>
          <cell r="N490">
            <v>69.941000000000003</v>
          </cell>
          <cell r="O490">
            <v>79.539333333333332</v>
          </cell>
        </row>
        <row r="491">
          <cell r="J491" t="str">
            <v>Bucaramanga</v>
          </cell>
          <cell r="K491">
            <v>23.870999999999999</v>
          </cell>
          <cell r="L491">
            <v>24.65</v>
          </cell>
          <cell r="M491">
            <v>55.854999999999997</v>
          </cell>
          <cell r="N491">
            <v>62.290333333333329</v>
          </cell>
          <cell r="O491">
            <v>57.295000000000002</v>
          </cell>
        </row>
        <row r="492">
          <cell r="J492" t="str">
            <v>Cúcuta</v>
          </cell>
          <cell r="K492">
            <v>24.177000000000003</v>
          </cell>
          <cell r="L492">
            <v>26.397666666666666</v>
          </cell>
          <cell r="M492">
            <v>32.447333333333333</v>
          </cell>
          <cell r="N492">
            <v>27.421000000000003</v>
          </cell>
          <cell r="O492">
            <v>42.92966666666667</v>
          </cell>
        </row>
        <row r="493">
          <cell r="J493" t="str">
            <v>Ibagué</v>
          </cell>
          <cell r="K493">
            <v>35.312666666666665</v>
          </cell>
          <cell r="L493">
            <v>35.87566666666666</v>
          </cell>
          <cell r="M493">
            <v>37.929666666666662</v>
          </cell>
          <cell r="N493">
            <v>33.936</v>
          </cell>
          <cell r="O493">
            <v>42.379333333333335</v>
          </cell>
        </row>
        <row r="494">
          <cell r="J494" t="str">
            <v>Pereira</v>
          </cell>
          <cell r="K494">
            <v>21.951999999999998</v>
          </cell>
          <cell r="L494">
            <v>27.895</v>
          </cell>
          <cell r="M494">
            <v>31.843</v>
          </cell>
          <cell r="N494">
            <v>37.377333333333333</v>
          </cell>
          <cell r="O494">
            <v>31.862666666666669</v>
          </cell>
        </row>
        <row r="495">
          <cell r="J495" t="str">
            <v>Pasto</v>
          </cell>
          <cell r="K495">
            <v>18.925666666666668</v>
          </cell>
          <cell r="L495">
            <v>19.27566666666667</v>
          </cell>
          <cell r="M495">
            <v>31.568666666666662</v>
          </cell>
          <cell r="N495">
            <v>31.473333333333329</v>
          </cell>
          <cell r="O495">
            <v>24.963666666666665</v>
          </cell>
        </row>
        <row r="496">
          <cell r="J496" t="str">
            <v>Villavicencio</v>
          </cell>
          <cell r="K496">
            <v>17.794</v>
          </cell>
          <cell r="L496">
            <v>17.019666666666666</v>
          </cell>
          <cell r="M496">
            <v>25.183999999999997</v>
          </cell>
          <cell r="N496">
            <v>20.988333333333333</v>
          </cell>
          <cell r="O496">
            <v>24.024333333333331</v>
          </cell>
        </row>
        <row r="497">
          <cell r="J497" t="str">
            <v>Cartagena</v>
          </cell>
          <cell r="K497">
            <v>38.19433333333334</v>
          </cell>
          <cell r="L497">
            <v>33.064</v>
          </cell>
          <cell r="M497">
            <v>54.701000000000001</v>
          </cell>
          <cell r="N497">
            <v>40.400333333333329</v>
          </cell>
          <cell r="O497">
            <v>23.718333333333334</v>
          </cell>
        </row>
        <row r="498">
          <cell r="J498" t="str">
            <v>Montería</v>
          </cell>
          <cell r="K498">
            <v>14.492333333333335</v>
          </cell>
          <cell r="L498">
            <v>16.473666666666666</v>
          </cell>
          <cell r="M498">
            <v>17.869</v>
          </cell>
          <cell r="N498">
            <v>28.718333333333334</v>
          </cell>
          <cell r="O498">
            <v>23.229333333333333</v>
          </cell>
        </row>
        <row r="499">
          <cell r="J499" t="str">
            <v>Neiva</v>
          </cell>
          <cell r="K499">
            <v>15.061666666666667</v>
          </cell>
          <cell r="L499">
            <v>16.246666666666666</v>
          </cell>
          <cell r="M499">
            <v>21.259</v>
          </cell>
          <cell r="N499">
            <v>21.456</v>
          </cell>
          <cell r="O499">
            <v>20.241</v>
          </cell>
        </row>
        <row r="500">
          <cell r="J500" t="str">
            <v>Santa Marta</v>
          </cell>
          <cell r="K500">
            <v>19.116000000000003</v>
          </cell>
          <cell r="L500">
            <v>23.758333333333336</v>
          </cell>
          <cell r="M500">
            <v>25.114333333333331</v>
          </cell>
          <cell r="N500">
            <v>14.416666666666666</v>
          </cell>
          <cell r="O500">
            <v>18.554666666666666</v>
          </cell>
        </row>
        <row r="501">
          <cell r="J501" t="str">
            <v>Manizales</v>
          </cell>
          <cell r="K501">
            <v>12.575666666666669</v>
          </cell>
          <cell r="L501">
            <v>9.4506666666666668</v>
          </cell>
          <cell r="M501">
            <v>16.774666666666665</v>
          </cell>
          <cell r="N501">
            <v>14.512</v>
          </cell>
          <cell r="O501">
            <v>17.116000000000003</v>
          </cell>
        </row>
        <row r="502">
          <cell r="J502" t="str">
            <v>Armenia</v>
          </cell>
          <cell r="K502">
            <v>10.643333333333333</v>
          </cell>
          <cell r="L502">
            <v>8.434333333333333</v>
          </cell>
          <cell r="M502">
            <v>11.518000000000001</v>
          </cell>
          <cell r="N502">
            <v>14.987</v>
          </cell>
          <cell r="O502">
            <v>16.979333333333333</v>
          </cell>
        </row>
        <row r="503">
          <cell r="J503" t="str">
            <v>Sincelejo</v>
          </cell>
          <cell r="K503">
            <v>11.382333333333333</v>
          </cell>
          <cell r="L503">
            <v>7.6226666666666674</v>
          </cell>
          <cell r="M503">
            <v>8.6566666666666663</v>
          </cell>
          <cell r="N503">
            <v>17.938333333333333</v>
          </cell>
          <cell r="O503">
            <v>15.116666666666665</v>
          </cell>
        </row>
        <row r="504">
          <cell r="J504" t="str">
            <v>Popayán</v>
          </cell>
          <cell r="K504">
            <v>18.554333333333332</v>
          </cell>
          <cell r="L504">
            <v>17.638666666666666</v>
          </cell>
          <cell r="M504">
            <v>18.686666666666667</v>
          </cell>
          <cell r="N504">
            <v>15.338666666666668</v>
          </cell>
          <cell r="O504">
            <v>12.686999999999998</v>
          </cell>
        </row>
        <row r="505">
          <cell r="J505" t="str">
            <v>Valledupar</v>
          </cell>
          <cell r="K505">
            <v>17.494333333333334</v>
          </cell>
          <cell r="L505">
            <v>9.3870000000000005</v>
          </cell>
          <cell r="M505">
            <v>12.535333333333334</v>
          </cell>
          <cell r="N505">
            <v>19.327333333333332</v>
          </cell>
          <cell r="O505">
            <v>11.938666666666668</v>
          </cell>
        </row>
        <row r="506">
          <cell r="J506" t="str">
            <v>Riohacha</v>
          </cell>
          <cell r="K506">
            <v>8.1236666666666668</v>
          </cell>
          <cell r="L506">
            <v>7.6006666666666662</v>
          </cell>
          <cell r="M506">
            <v>11.186</v>
          </cell>
          <cell r="N506">
            <v>11.682666666666668</v>
          </cell>
          <cell r="O506">
            <v>11.014000000000001</v>
          </cell>
        </row>
        <row r="507">
          <cell r="J507" t="str">
            <v>Tunja</v>
          </cell>
          <cell r="K507">
            <v>3.3153333333333332</v>
          </cell>
          <cell r="L507">
            <v>4.6100000000000003</v>
          </cell>
          <cell r="M507">
            <v>5.1909999999999998</v>
          </cell>
          <cell r="N507">
            <v>7.7959999999999994</v>
          </cell>
          <cell r="O507">
            <v>6.5650000000000004</v>
          </cell>
        </row>
        <row r="508">
          <cell r="J508" t="str">
            <v>Florencia</v>
          </cell>
          <cell r="K508">
            <v>4.782</v>
          </cell>
          <cell r="L508">
            <v>2.3119999999999998</v>
          </cell>
          <cell r="M508">
            <v>2.2570000000000001</v>
          </cell>
          <cell r="N508">
            <v>3.0996666666666663</v>
          </cell>
          <cell r="O508">
            <v>4.6179999999999994</v>
          </cell>
        </row>
        <row r="509">
          <cell r="J509" t="str">
            <v>Quibdó</v>
          </cell>
          <cell r="K509">
            <v>1.2033333333333334</v>
          </cell>
          <cell r="L509">
            <v>2.9716666666666662</v>
          </cell>
          <cell r="M509">
            <v>1.9706666666666666</v>
          </cell>
          <cell r="N509">
            <v>2.3543333333333334</v>
          </cell>
          <cell r="O509">
            <v>3.0086666666666666</v>
          </cell>
        </row>
        <row r="510">
          <cell r="J510" t="str">
            <v>San Andrés</v>
          </cell>
          <cell r="K510">
            <v>0.59366666666666668</v>
          </cell>
          <cell r="L510">
            <v>0.6253333333333333</v>
          </cell>
          <cell r="M510">
            <v>0.7553333333333333</v>
          </cell>
          <cell r="N510">
            <v>0.4466666666666666</v>
          </cell>
        </row>
        <row r="518">
          <cell r="J518" t="str">
            <v>Colombia</v>
          </cell>
          <cell r="K518">
            <v>6519.0743333333339</v>
          </cell>
          <cell r="L518">
            <v>6302.9409999999998</v>
          </cell>
          <cell r="M518">
            <v>6258.6076666666668</v>
          </cell>
          <cell r="N518">
            <v>6624.1643333333341</v>
          </cell>
          <cell r="O518">
            <v>7026.4559999999992</v>
          </cell>
        </row>
        <row r="519">
          <cell r="J519" t="str">
            <v>Bogotá</v>
          </cell>
          <cell r="K519">
            <v>1787.8119999999999</v>
          </cell>
          <cell r="L519">
            <v>1697.1686666666667</v>
          </cell>
          <cell r="M519">
            <v>1703.2156666666667</v>
          </cell>
          <cell r="N519">
            <v>1887.4283333333333</v>
          </cell>
          <cell r="O519">
            <v>1926.307</v>
          </cell>
        </row>
        <row r="520">
          <cell r="J520" t="str">
            <v>Medellín</v>
          </cell>
          <cell r="K520">
            <v>741.61</v>
          </cell>
          <cell r="L520">
            <v>676.09299999999996</v>
          </cell>
          <cell r="M520">
            <v>798.83333333333337</v>
          </cell>
          <cell r="N520">
            <v>839.71066666666673</v>
          </cell>
          <cell r="O520">
            <v>894.80766666666659</v>
          </cell>
        </row>
        <row r="521">
          <cell r="J521" t="str">
            <v>Cali</v>
          </cell>
          <cell r="K521">
            <v>502.54566666666665</v>
          </cell>
          <cell r="L521">
            <v>460.98</v>
          </cell>
          <cell r="M521">
            <v>463.75</v>
          </cell>
          <cell r="N521">
            <v>478.76099999999997</v>
          </cell>
          <cell r="O521">
            <v>495.44466666666671</v>
          </cell>
        </row>
        <row r="522">
          <cell r="J522" t="str">
            <v>Barranquilla</v>
          </cell>
          <cell r="K522">
            <v>218.27266666666665</v>
          </cell>
          <cell r="L522">
            <v>254.69799999999998</v>
          </cell>
          <cell r="M522">
            <v>253.84900000000002</v>
          </cell>
          <cell r="N522">
            <v>272.47233333333332</v>
          </cell>
          <cell r="O522">
            <v>291.92133333333334</v>
          </cell>
        </row>
        <row r="523">
          <cell r="J523" t="str">
            <v>Bucaramanga</v>
          </cell>
          <cell r="K523">
            <v>181.73933333333332</v>
          </cell>
          <cell r="L523">
            <v>199.66833333333332</v>
          </cell>
          <cell r="M523">
            <v>193.1933333333333</v>
          </cell>
          <cell r="N523">
            <v>183.95866666666666</v>
          </cell>
          <cell r="O523">
            <v>207.19933333333333</v>
          </cell>
        </row>
        <row r="524">
          <cell r="J524" t="str">
            <v>Pereira</v>
          </cell>
          <cell r="K524">
            <v>123.12400000000001</v>
          </cell>
          <cell r="L524">
            <v>118.33966666666667</v>
          </cell>
          <cell r="M524">
            <v>119.25733333333334</v>
          </cell>
          <cell r="N524">
            <v>122.26866666666668</v>
          </cell>
          <cell r="O524">
            <v>128.31266666666667</v>
          </cell>
        </row>
        <row r="525">
          <cell r="J525" t="str">
            <v>Cartagena</v>
          </cell>
          <cell r="K525">
            <v>111.92033333333335</v>
          </cell>
          <cell r="L525">
            <v>100.73633333333333</v>
          </cell>
          <cell r="M525">
            <v>110.23933333333333</v>
          </cell>
          <cell r="N525">
            <v>109.76433333333334</v>
          </cell>
          <cell r="O525">
            <v>114.55966666666666</v>
          </cell>
        </row>
        <row r="526">
          <cell r="J526" t="str">
            <v>Cúcuta</v>
          </cell>
          <cell r="K526">
            <v>88.713999999999999</v>
          </cell>
          <cell r="L526">
            <v>86.536333333333346</v>
          </cell>
          <cell r="M526">
            <v>110.694</v>
          </cell>
          <cell r="N526">
            <v>107.42866666666667</v>
          </cell>
          <cell r="O526">
            <v>100.52333333333333</v>
          </cell>
        </row>
        <row r="527">
          <cell r="J527" t="str">
            <v>Manizales</v>
          </cell>
          <cell r="K527">
            <v>82.826999999999998</v>
          </cell>
          <cell r="L527">
            <v>82.330333333333328</v>
          </cell>
          <cell r="M527">
            <v>77.739999999999995</v>
          </cell>
          <cell r="N527">
            <v>85.346000000000004</v>
          </cell>
          <cell r="O527">
            <v>94.716333333333338</v>
          </cell>
        </row>
        <row r="528">
          <cell r="J528" t="str">
            <v>Ibagué</v>
          </cell>
          <cell r="K528">
            <v>93.099333333333334</v>
          </cell>
          <cell r="L528">
            <v>84.488</v>
          </cell>
          <cell r="M528">
            <v>84.632999999999996</v>
          </cell>
          <cell r="N528">
            <v>89.661333333333346</v>
          </cell>
          <cell r="O528">
            <v>92.706666666666663</v>
          </cell>
        </row>
        <row r="529">
          <cell r="J529" t="str">
            <v>Villavicencio</v>
          </cell>
          <cell r="K529">
            <v>59.988666666666667</v>
          </cell>
          <cell r="L529">
            <v>61.486999999999995</v>
          </cell>
          <cell r="M529">
            <v>65.059666666666672</v>
          </cell>
          <cell r="N529">
            <v>69.033666666666662</v>
          </cell>
          <cell r="O529">
            <v>77.521000000000001</v>
          </cell>
        </row>
        <row r="530">
          <cell r="J530" t="str">
            <v>Pasto</v>
          </cell>
          <cell r="K530">
            <v>55.274333333333338</v>
          </cell>
          <cell r="L530">
            <v>50.117666666666672</v>
          </cell>
          <cell r="M530">
            <v>56.065666666666665</v>
          </cell>
          <cell r="N530">
            <v>57.370666666666672</v>
          </cell>
          <cell r="O530">
            <v>63.111666666666672</v>
          </cell>
        </row>
        <row r="531">
          <cell r="J531" t="str">
            <v>Montería</v>
          </cell>
          <cell r="K531">
            <v>43.987000000000002</v>
          </cell>
          <cell r="L531">
            <v>45.700333333333333</v>
          </cell>
          <cell r="M531">
            <v>38.626666666666665</v>
          </cell>
          <cell r="N531">
            <v>45.741999999999997</v>
          </cell>
          <cell r="O531">
            <v>48.178333333333335</v>
          </cell>
        </row>
        <row r="550">
          <cell r="J550" t="str">
            <v>Colombia</v>
          </cell>
          <cell r="K550">
            <v>949.37066666666669</v>
          </cell>
          <cell r="L550">
            <v>829.8180000000001</v>
          </cell>
          <cell r="M550">
            <v>851.46500000000003</v>
          </cell>
          <cell r="N550">
            <v>785.65733333333321</v>
          </cell>
          <cell r="O550">
            <v>819.76099999999997</v>
          </cell>
        </row>
        <row r="551">
          <cell r="J551" t="str">
            <v>Bogotá</v>
          </cell>
          <cell r="K551">
            <v>187.476</v>
          </cell>
          <cell r="L551">
            <v>143.32366666666667</v>
          </cell>
          <cell r="M551">
            <v>153.45866666666669</v>
          </cell>
          <cell r="N551">
            <v>147.74766666666665</v>
          </cell>
          <cell r="O551">
            <v>160.16433333333333</v>
          </cell>
        </row>
        <row r="552">
          <cell r="J552" t="str">
            <v>Medellín</v>
          </cell>
          <cell r="K552">
            <v>62.691666666666663</v>
          </cell>
          <cell r="L552">
            <v>60.463333333333331</v>
          </cell>
          <cell r="M552">
            <v>62.759666666666668</v>
          </cell>
          <cell r="N552">
            <v>64.851666666666674</v>
          </cell>
          <cell r="O552">
            <v>60.843999999999994</v>
          </cell>
        </row>
        <row r="553">
          <cell r="J553" t="str">
            <v>Cali</v>
          </cell>
          <cell r="K553">
            <v>30.944333333333333</v>
          </cell>
          <cell r="L553">
            <v>34.195666666666668</v>
          </cell>
          <cell r="M553">
            <v>32.071333333333335</v>
          </cell>
          <cell r="N553">
            <v>29.108000000000001</v>
          </cell>
          <cell r="O553">
            <v>26.876000000000001</v>
          </cell>
        </row>
        <row r="554">
          <cell r="J554" t="str">
            <v>Barranquilla</v>
          </cell>
          <cell r="K554">
            <v>21.500333333333334</v>
          </cell>
          <cell r="L554">
            <v>24.282666666666668</v>
          </cell>
          <cell r="M554">
            <v>25.416333333333331</v>
          </cell>
          <cell r="N554">
            <v>26.696000000000002</v>
          </cell>
          <cell r="O554">
            <v>22.598666666666663</v>
          </cell>
        </row>
        <row r="555">
          <cell r="J555" t="str">
            <v>Cartagena</v>
          </cell>
          <cell r="K555">
            <v>26.530333333333335</v>
          </cell>
          <cell r="L555">
            <v>22.411666666666665</v>
          </cell>
          <cell r="M555">
            <v>19.269333333333332</v>
          </cell>
          <cell r="N555">
            <v>21.096999999999998</v>
          </cell>
          <cell r="O555">
            <v>20.313333333333336</v>
          </cell>
        </row>
        <row r="556">
          <cell r="J556" t="str">
            <v>Bucaramanga</v>
          </cell>
          <cell r="K556">
            <v>22.029</v>
          </cell>
          <cell r="L556">
            <v>21.620666666666665</v>
          </cell>
          <cell r="M556">
            <v>20.114333333333335</v>
          </cell>
          <cell r="N556">
            <v>20.452333333333332</v>
          </cell>
          <cell r="O556">
            <v>16.393333333333334</v>
          </cell>
        </row>
        <row r="557">
          <cell r="J557" t="str">
            <v>Cúcuta</v>
          </cell>
          <cell r="K557">
            <v>12.765333333333333</v>
          </cell>
          <cell r="L557">
            <v>13.558333333333332</v>
          </cell>
          <cell r="M557">
            <v>12.636000000000001</v>
          </cell>
          <cell r="N557">
            <v>13.500666666666667</v>
          </cell>
          <cell r="O557">
            <v>15.78</v>
          </cell>
        </row>
        <row r="558">
          <cell r="J558" t="str">
            <v>Ibagué</v>
          </cell>
          <cell r="K558">
            <v>11.647</v>
          </cell>
          <cell r="L558">
            <v>10.705333333333334</v>
          </cell>
          <cell r="M558">
            <v>11.057333333333332</v>
          </cell>
          <cell r="N558">
            <v>11.400666666666666</v>
          </cell>
          <cell r="O558">
            <v>12.363</v>
          </cell>
        </row>
        <row r="559">
          <cell r="J559" t="str">
            <v>Pereira</v>
          </cell>
          <cell r="K559">
            <v>15.765000000000001</v>
          </cell>
          <cell r="L559">
            <v>15.734666666666667</v>
          </cell>
          <cell r="M559">
            <v>13.458999999999998</v>
          </cell>
          <cell r="N559">
            <v>11.095666666666666</v>
          </cell>
          <cell r="O559">
            <v>12.033333333333333</v>
          </cell>
        </row>
        <row r="560">
          <cell r="J560" t="str">
            <v>Manizales</v>
          </cell>
          <cell r="K560">
            <v>13.214333333333334</v>
          </cell>
          <cell r="L560">
            <v>11.441333333333333</v>
          </cell>
          <cell r="M560">
            <v>13.946666666666667</v>
          </cell>
          <cell r="N560">
            <v>10.895333333333333</v>
          </cell>
          <cell r="O560">
            <v>11.150666666666666</v>
          </cell>
        </row>
        <row r="561">
          <cell r="J561" t="str">
            <v>Pasto</v>
          </cell>
          <cell r="K561">
            <v>10.177999999999999</v>
          </cell>
          <cell r="L561">
            <v>10.474666666666666</v>
          </cell>
          <cell r="M561">
            <v>8.0406666666666666</v>
          </cell>
          <cell r="N561">
            <v>8.3116666666666656</v>
          </cell>
          <cell r="O561">
            <v>11.138333333333334</v>
          </cell>
        </row>
        <row r="562">
          <cell r="J562" t="str">
            <v>Montería</v>
          </cell>
          <cell r="K562">
            <v>7.0546666666666669</v>
          </cell>
          <cell r="L562">
            <v>7.7830000000000004</v>
          </cell>
          <cell r="M562">
            <v>8.3510000000000009</v>
          </cell>
          <cell r="N562">
            <v>8.3183333333333334</v>
          </cell>
          <cell r="O562">
            <v>9.6236666666666668</v>
          </cell>
        </row>
        <row r="563">
          <cell r="J563" t="str">
            <v>Villavicencio</v>
          </cell>
          <cell r="K563">
            <v>12.853333333333333</v>
          </cell>
          <cell r="L563">
            <v>9.8633333333333333</v>
          </cell>
          <cell r="M563">
            <v>10.947666666666668</v>
          </cell>
          <cell r="N563">
            <v>9.0086666666666648</v>
          </cell>
          <cell r="O563">
            <v>9.2513333333333332</v>
          </cell>
        </row>
        <row r="582">
          <cell r="J582" t="str">
            <v>Colombia</v>
          </cell>
          <cell r="K582">
            <v>644.52333333333343</v>
          </cell>
          <cell r="L582">
            <v>593.88266666666675</v>
          </cell>
          <cell r="M582">
            <v>697.27499999999998</v>
          </cell>
          <cell r="N582">
            <v>698.56333333333339</v>
          </cell>
          <cell r="O582">
            <v>675.71733333333339</v>
          </cell>
        </row>
        <row r="583">
          <cell r="J583" t="str">
            <v>Bogotá</v>
          </cell>
          <cell r="K583">
            <v>152.328</v>
          </cell>
          <cell r="L583">
            <v>127.37866666666666</v>
          </cell>
          <cell r="M583">
            <v>139.75199999999998</v>
          </cell>
          <cell r="N583">
            <v>146.09066666666666</v>
          </cell>
          <cell r="O583">
            <v>145.363</v>
          </cell>
        </row>
        <row r="584">
          <cell r="J584" t="str">
            <v>Medellín</v>
          </cell>
          <cell r="K584">
            <v>60.132666666666672</v>
          </cell>
          <cell r="L584">
            <v>51.390999999999998</v>
          </cell>
          <cell r="M584">
            <v>62.616000000000007</v>
          </cell>
          <cell r="N584">
            <v>57.052666666666674</v>
          </cell>
          <cell r="O584">
            <v>55.536333333333324</v>
          </cell>
        </row>
        <row r="585">
          <cell r="J585" t="str">
            <v>Cali</v>
          </cell>
          <cell r="K585">
            <v>47.62833333333333</v>
          </cell>
          <cell r="L585">
            <v>45.267666666666663</v>
          </cell>
          <cell r="M585">
            <v>56.984666666666669</v>
          </cell>
          <cell r="N585">
            <v>49.576999999999998</v>
          </cell>
          <cell r="O585">
            <v>33.106666666666662</v>
          </cell>
        </row>
        <row r="586">
          <cell r="J586" t="str">
            <v>Barranquilla</v>
          </cell>
          <cell r="K586">
            <v>30.875333333333334</v>
          </cell>
          <cell r="L586">
            <v>23.188666666666666</v>
          </cell>
          <cell r="M586">
            <v>31.96733333333334</v>
          </cell>
          <cell r="N586">
            <v>31.058000000000003</v>
          </cell>
          <cell r="O586">
            <v>31.638333333333335</v>
          </cell>
        </row>
        <row r="587">
          <cell r="J587" t="str">
            <v>Cartagena</v>
          </cell>
          <cell r="K587">
            <v>19.166</v>
          </cell>
          <cell r="L587">
            <v>15.197000000000001</v>
          </cell>
          <cell r="M587">
            <v>19.062666666666669</v>
          </cell>
          <cell r="N587">
            <v>20.761333333333329</v>
          </cell>
          <cell r="O587">
            <v>17.621333333333336</v>
          </cell>
        </row>
        <row r="588">
          <cell r="J588" t="str">
            <v>Bucaramanga</v>
          </cell>
          <cell r="K588">
            <v>12.488</v>
          </cell>
          <cell r="L588">
            <v>11.482666666666665</v>
          </cell>
          <cell r="M588">
            <v>15.960333333333333</v>
          </cell>
          <cell r="N588">
            <v>11.420666666666667</v>
          </cell>
          <cell r="O588">
            <v>15.442666666666666</v>
          </cell>
        </row>
        <row r="589">
          <cell r="J589" t="str">
            <v>Montería</v>
          </cell>
          <cell r="K589">
            <v>10.018333333333333</v>
          </cell>
          <cell r="L589">
            <v>9.8490000000000002</v>
          </cell>
          <cell r="M589">
            <v>9.5686666666666671</v>
          </cell>
          <cell r="N589">
            <v>11.024333333333333</v>
          </cell>
          <cell r="O589">
            <v>10.23</v>
          </cell>
        </row>
        <row r="590">
          <cell r="J590" t="str">
            <v>Cúcuta</v>
          </cell>
          <cell r="K590">
            <v>10.427</v>
          </cell>
          <cell r="L590">
            <v>10.968666666666666</v>
          </cell>
          <cell r="M590">
            <v>11.978000000000002</v>
          </cell>
          <cell r="N590">
            <v>10.065666666666667</v>
          </cell>
          <cell r="O590">
            <v>9.8049999999999997</v>
          </cell>
        </row>
        <row r="591">
          <cell r="J591" t="str">
            <v>Pereira</v>
          </cell>
          <cell r="K591">
            <v>9.3503333333333334</v>
          </cell>
          <cell r="L591">
            <v>6.6483333333333334</v>
          </cell>
          <cell r="M591">
            <v>9.0693333333333328</v>
          </cell>
          <cell r="N591">
            <v>9.445666666666666</v>
          </cell>
          <cell r="O591">
            <v>8.1750000000000007</v>
          </cell>
        </row>
        <row r="592">
          <cell r="J592" t="str">
            <v>Pasto</v>
          </cell>
          <cell r="K592">
            <v>8.2906666666666666</v>
          </cell>
          <cell r="L592">
            <v>6.7926666666666664</v>
          </cell>
          <cell r="M592">
            <v>6.9343333333333321</v>
          </cell>
          <cell r="N592">
            <v>7.1833333333333336</v>
          </cell>
          <cell r="O592">
            <v>6.8449999999999998</v>
          </cell>
        </row>
        <row r="593">
          <cell r="J593" t="str">
            <v>Ibagué</v>
          </cell>
          <cell r="K593">
            <v>9.995333333333333</v>
          </cell>
          <cell r="L593">
            <v>7.2450000000000001</v>
          </cell>
          <cell r="M593">
            <v>8.5946666666666669</v>
          </cell>
          <cell r="N593">
            <v>7.5073333333333343</v>
          </cell>
          <cell r="O593">
            <v>6.5976666666666661</v>
          </cell>
        </row>
        <row r="594">
          <cell r="J594" t="str">
            <v>Manizales</v>
          </cell>
          <cell r="K594">
            <v>7.3763333333333323</v>
          </cell>
          <cell r="L594">
            <v>5.8383333333333338</v>
          </cell>
          <cell r="M594">
            <v>8.418000000000001</v>
          </cell>
          <cell r="N594">
            <v>6.7623333333333333</v>
          </cell>
          <cell r="O594">
            <v>5.76</v>
          </cell>
        </row>
        <row r="595">
          <cell r="J595" t="str">
            <v>Villavicencio</v>
          </cell>
          <cell r="K595">
            <v>5.4223333333333334</v>
          </cell>
          <cell r="L595">
            <v>4.317333333333333</v>
          </cell>
          <cell r="M595">
            <v>4.5053333333333336</v>
          </cell>
          <cell r="N595">
            <v>4.859</v>
          </cell>
          <cell r="O595">
            <v>5.069</v>
          </cell>
        </row>
        <row r="614">
          <cell r="J614" t="str">
            <v>Colombia</v>
          </cell>
          <cell r="K614">
            <v>6606.1143333333339</v>
          </cell>
          <cell r="L614">
            <v>7088.5396666666666</v>
          </cell>
          <cell r="M614">
            <v>8294.836666666668</v>
          </cell>
          <cell r="N614">
            <v>8529.3933333333334</v>
          </cell>
          <cell r="O614">
            <v>8979.0876666666682</v>
          </cell>
        </row>
        <row r="615">
          <cell r="J615" t="str">
            <v>Bogotá</v>
          </cell>
          <cell r="K615">
            <v>856.83433333333335</v>
          </cell>
          <cell r="L615">
            <v>1079.307</v>
          </cell>
          <cell r="M615">
            <v>1239.5023333333334</v>
          </cell>
          <cell r="N615">
            <v>1304.7969999999998</v>
          </cell>
          <cell r="O615">
            <v>1380.1723333333332</v>
          </cell>
        </row>
        <row r="616">
          <cell r="J616" t="str">
            <v>Medellín</v>
          </cell>
          <cell r="K616">
            <v>463.78300000000007</v>
          </cell>
          <cell r="L616">
            <v>530.13133333333337</v>
          </cell>
          <cell r="M616">
            <v>480.97399999999999</v>
          </cell>
          <cell r="N616">
            <v>493.4086666666667</v>
          </cell>
          <cell r="O616">
            <v>509.91466666666673</v>
          </cell>
        </row>
        <row r="617">
          <cell r="J617" t="str">
            <v>Cali</v>
          </cell>
          <cell r="K617">
            <v>377.959</v>
          </cell>
          <cell r="L617">
            <v>420.12233333333342</v>
          </cell>
          <cell r="M617">
            <v>432.04133333333334</v>
          </cell>
          <cell r="N617">
            <v>398.97800000000001</v>
          </cell>
          <cell r="O617">
            <v>408.94866666666667</v>
          </cell>
        </row>
        <row r="618">
          <cell r="J618" t="str">
            <v>Barranquilla</v>
          </cell>
          <cell r="K618">
            <v>332.22666666666663</v>
          </cell>
          <cell r="L618">
            <v>300.52566666666667</v>
          </cell>
          <cell r="M618">
            <v>347.99399999999997</v>
          </cell>
          <cell r="N618">
            <v>337.38333333333327</v>
          </cell>
          <cell r="O618">
            <v>370.90100000000001</v>
          </cell>
        </row>
        <row r="619">
          <cell r="J619" t="str">
            <v>Bucaramanga</v>
          </cell>
          <cell r="K619">
            <v>197.51900000000001</v>
          </cell>
          <cell r="L619">
            <v>165.77533333333335</v>
          </cell>
          <cell r="M619">
            <v>203.54</v>
          </cell>
          <cell r="N619">
            <v>244.22366666666665</v>
          </cell>
          <cell r="O619">
            <v>233.5086666666667</v>
          </cell>
        </row>
        <row r="620">
          <cell r="J620" t="str">
            <v>Cartagena</v>
          </cell>
          <cell r="K620">
            <v>170.28466666666668</v>
          </cell>
          <cell r="L620">
            <v>174.49333333333334</v>
          </cell>
          <cell r="M620">
            <v>169.55933333333331</v>
          </cell>
          <cell r="N620">
            <v>191.37899999999999</v>
          </cell>
          <cell r="O620">
            <v>214.39333333333335</v>
          </cell>
        </row>
        <row r="621">
          <cell r="J621" t="str">
            <v>Cúcuta</v>
          </cell>
          <cell r="K621">
            <v>169.77733333333333</v>
          </cell>
          <cell r="L621">
            <v>181.56300000000002</v>
          </cell>
          <cell r="M621">
            <v>141.92666666666665</v>
          </cell>
          <cell r="N621">
            <v>137.52733333333333</v>
          </cell>
          <cell r="O621">
            <v>176.44833333333335</v>
          </cell>
        </row>
        <row r="622">
          <cell r="J622" t="str">
            <v>Pereira</v>
          </cell>
          <cell r="K622">
            <v>69.003999999999991</v>
          </cell>
          <cell r="L622">
            <v>78.802333333333323</v>
          </cell>
          <cell r="M622">
            <v>80.866666666666674</v>
          </cell>
          <cell r="N622">
            <v>94.636333333333326</v>
          </cell>
          <cell r="O622">
            <v>98.891333333333321</v>
          </cell>
        </row>
        <row r="623">
          <cell r="J623" t="str">
            <v>Ibagué</v>
          </cell>
          <cell r="K623">
            <v>73.099999999999994</v>
          </cell>
          <cell r="L623">
            <v>80.094333333333338</v>
          </cell>
          <cell r="M623">
            <v>83.667666666666662</v>
          </cell>
          <cell r="N623">
            <v>85.839666666666673</v>
          </cell>
          <cell r="O623">
            <v>98.325000000000003</v>
          </cell>
        </row>
        <row r="624">
          <cell r="J624" t="str">
            <v>Villavicencio</v>
          </cell>
          <cell r="K624">
            <v>63.544666666666672</v>
          </cell>
          <cell r="L624">
            <v>75.427333333333323</v>
          </cell>
          <cell r="M624">
            <v>78.893666666666661</v>
          </cell>
          <cell r="N624">
            <v>78.625333333333344</v>
          </cell>
          <cell r="O624">
            <v>78.391999999999996</v>
          </cell>
        </row>
        <row r="625">
          <cell r="J625" t="str">
            <v>Pasto</v>
          </cell>
          <cell r="K625">
            <v>53.887666666666668</v>
          </cell>
          <cell r="L625">
            <v>56.829000000000008</v>
          </cell>
          <cell r="M625">
            <v>67.465333333333334</v>
          </cell>
          <cell r="N625">
            <v>66.930999999999997</v>
          </cell>
          <cell r="O625">
            <v>68.124666666666656</v>
          </cell>
        </row>
        <row r="626">
          <cell r="J626" t="str">
            <v>Montería</v>
          </cell>
          <cell r="K626">
            <v>49.177</v>
          </cell>
          <cell r="L626">
            <v>55.414333333333332</v>
          </cell>
          <cell r="M626">
            <v>57.527333333333331</v>
          </cell>
          <cell r="N626">
            <v>60.629666666666672</v>
          </cell>
          <cell r="O626">
            <v>64.882333333333335</v>
          </cell>
        </row>
        <row r="627">
          <cell r="J627" t="str">
            <v>Manizales</v>
          </cell>
          <cell r="K627">
            <v>49.923666666666669</v>
          </cell>
          <cell r="L627">
            <v>40.822000000000003</v>
          </cell>
          <cell r="M627">
            <v>48.461666666666666</v>
          </cell>
          <cell r="N627">
            <v>50.878666666666668</v>
          </cell>
          <cell r="O627">
            <v>51.436666666666667</v>
          </cell>
        </row>
        <row r="646">
          <cell r="J646" t="str">
            <v>Colombia</v>
          </cell>
          <cell r="K646">
            <v>846.77066666666667</v>
          </cell>
          <cell r="L646">
            <v>872.92266666666671</v>
          </cell>
          <cell r="M646">
            <v>974.18466666666666</v>
          </cell>
          <cell r="N646">
            <v>979.60433333333333</v>
          </cell>
          <cell r="O646">
            <v>1002.409</v>
          </cell>
        </row>
        <row r="647">
          <cell r="J647" t="str">
            <v>Bogotá</v>
          </cell>
          <cell r="K647">
            <v>204.58333333333334</v>
          </cell>
          <cell r="L647">
            <v>189.26466666666667</v>
          </cell>
          <cell r="M647">
            <v>153.86599999999999</v>
          </cell>
          <cell r="N647">
            <v>179.59666666666666</v>
          </cell>
          <cell r="O647">
            <v>182.36466666666669</v>
          </cell>
        </row>
        <row r="648">
          <cell r="J648" t="str">
            <v>Medellín</v>
          </cell>
          <cell r="K648">
            <v>70.435666666666677</v>
          </cell>
          <cell r="L648">
            <v>45.085999999999991</v>
          </cell>
          <cell r="M648">
            <v>80.307333333333332</v>
          </cell>
          <cell r="N648">
            <v>68.620666666666665</v>
          </cell>
          <cell r="O648">
            <v>82.037999999999997</v>
          </cell>
        </row>
        <row r="649">
          <cell r="J649" t="str">
            <v>Bucaramanga</v>
          </cell>
          <cell r="K649">
            <v>18.890666666666664</v>
          </cell>
          <cell r="L649">
            <v>27.394333333333332</v>
          </cell>
          <cell r="M649">
            <v>44.176666666666669</v>
          </cell>
          <cell r="N649">
            <v>36.373999999999995</v>
          </cell>
          <cell r="O649">
            <v>50.843333333333334</v>
          </cell>
        </row>
        <row r="650">
          <cell r="J650" t="str">
            <v>Cali</v>
          </cell>
          <cell r="K650">
            <v>57.48</v>
          </cell>
          <cell r="L650">
            <v>42.467666666666666</v>
          </cell>
          <cell r="M650">
            <v>49.344666666666662</v>
          </cell>
          <cell r="N650">
            <v>51.32</v>
          </cell>
          <cell r="O650">
            <v>42.489333333333342</v>
          </cell>
        </row>
        <row r="651">
          <cell r="J651" t="str">
            <v>Barranquilla</v>
          </cell>
          <cell r="K651">
            <v>22.659666666666666</v>
          </cell>
          <cell r="L651">
            <v>18.58966666666667</v>
          </cell>
          <cell r="M651">
            <v>23.010666666666665</v>
          </cell>
          <cell r="N651">
            <v>18.981999999999999</v>
          </cell>
          <cell r="O651">
            <v>22.696666666666669</v>
          </cell>
        </row>
        <row r="652">
          <cell r="J652" t="str">
            <v>Ibagué</v>
          </cell>
          <cell r="K652">
            <v>10.192</v>
          </cell>
          <cell r="L652">
            <v>13.555999999999999</v>
          </cell>
          <cell r="M652">
            <v>11.097666666666667</v>
          </cell>
          <cell r="N652">
            <v>12.379333333333333</v>
          </cell>
          <cell r="O652">
            <v>15.014333333333335</v>
          </cell>
        </row>
        <row r="653">
          <cell r="J653" t="str">
            <v>Cúcuta</v>
          </cell>
          <cell r="K653">
            <v>15.660333333333334</v>
          </cell>
          <cell r="L653">
            <v>10.534666666666666</v>
          </cell>
          <cell r="M653">
            <v>16.238333333333333</v>
          </cell>
          <cell r="N653">
            <v>18.141000000000002</v>
          </cell>
          <cell r="O653">
            <v>14.173</v>
          </cell>
        </row>
        <row r="654">
          <cell r="J654" t="str">
            <v>Pereira</v>
          </cell>
          <cell r="K654">
            <v>8.9813333333333336</v>
          </cell>
          <cell r="L654">
            <v>14.344333333333333</v>
          </cell>
          <cell r="M654">
            <v>10.298333333333334</v>
          </cell>
          <cell r="N654">
            <v>12.206000000000001</v>
          </cell>
          <cell r="O654">
            <v>13.834000000000001</v>
          </cell>
        </row>
        <row r="655">
          <cell r="J655" t="str">
            <v>Villavicencio</v>
          </cell>
          <cell r="K655">
            <v>12.257333333333335</v>
          </cell>
          <cell r="L655">
            <v>11.026666666666666</v>
          </cell>
          <cell r="M655">
            <v>10.388</v>
          </cell>
          <cell r="N655">
            <v>13.205666666666668</v>
          </cell>
          <cell r="O655">
            <v>13.351333333333335</v>
          </cell>
        </row>
        <row r="656">
          <cell r="J656" t="str">
            <v>Cartagena</v>
          </cell>
          <cell r="K656">
            <v>4.5373333333333328</v>
          </cell>
          <cell r="L656">
            <v>3.5703333333333336</v>
          </cell>
          <cell r="M656">
            <v>5.8896666666666668</v>
          </cell>
          <cell r="N656">
            <v>7.2949999999999999</v>
          </cell>
          <cell r="O656">
            <v>9.6276666666666681</v>
          </cell>
        </row>
        <row r="657">
          <cell r="J657" t="str">
            <v>Pasto</v>
          </cell>
          <cell r="K657">
            <v>9.4123333333333346</v>
          </cell>
          <cell r="L657">
            <v>9.8966666666666665</v>
          </cell>
          <cell r="M657">
            <v>6.7383333333333333</v>
          </cell>
          <cell r="N657">
            <v>8.9206666666666674</v>
          </cell>
          <cell r="O657">
            <v>9.2553333333333345</v>
          </cell>
        </row>
        <row r="658">
          <cell r="J658" t="str">
            <v>Montería</v>
          </cell>
          <cell r="K658">
            <v>8.0069999999999997</v>
          </cell>
          <cell r="L658">
            <v>9.2313333333333336</v>
          </cell>
          <cell r="M658">
            <v>9.7856666666666658</v>
          </cell>
          <cell r="N658">
            <v>9.41</v>
          </cell>
          <cell r="O658">
            <v>9.1009999999999991</v>
          </cell>
        </row>
        <row r="659">
          <cell r="J659" t="str">
            <v>Manizales</v>
          </cell>
          <cell r="K659">
            <v>9.4646666666666661</v>
          </cell>
          <cell r="L659">
            <v>6.2253333333333325</v>
          </cell>
          <cell r="M659">
            <v>8.9789999999999992</v>
          </cell>
          <cell r="N659">
            <v>7.291666666666667</v>
          </cell>
          <cell r="O659">
            <v>6.6093333333333328</v>
          </cell>
        </row>
        <row r="678">
          <cell r="J678" t="str">
            <v>Colombia</v>
          </cell>
          <cell r="K678">
            <v>663.36766666666665</v>
          </cell>
          <cell r="L678">
            <v>646.68633333333344</v>
          </cell>
          <cell r="M678">
            <v>988.61099999999999</v>
          </cell>
          <cell r="N678">
            <v>931.12299999999993</v>
          </cell>
          <cell r="O678">
            <v>1149.1816666666666</v>
          </cell>
        </row>
        <row r="679">
          <cell r="J679" t="str">
            <v>Bogotá</v>
          </cell>
          <cell r="K679">
            <v>80.972999999999999</v>
          </cell>
          <cell r="L679">
            <v>65.588999999999999</v>
          </cell>
          <cell r="M679">
            <v>75.276333333333341</v>
          </cell>
          <cell r="N679">
            <v>89.612000000000009</v>
          </cell>
          <cell r="O679">
            <v>99.191666666666677</v>
          </cell>
        </row>
        <row r="680">
          <cell r="J680" t="str">
            <v>Medellín</v>
          </cell>
          <cell r="K680">
            <v>24.975333333333335</v>
          </cell>
          <cell r="L680">
            <v>17.208000000000002</v>
          </cell>
          <cell r="M680">
            <v>31.452333333333332</v>
          </cell>
          <cell r="N680">
            <v>23.847333333333335</v>
          </cell>
          <cell r="O680">
            <v>32.218666666666664</v>
          </cell>
        </row>
        <row r="681">
          <cell r="J681" t="str">
            <v>Cali</v>
          </cell>
          <cell r="K681">
            <v>27.372</v>
          </cell>
          <cell r="L681">
            <v>24.516333333333336</v>
          </cell>
          <cell r="M681">
            <v>42.336000000000006</v>
          </cell>
          <cell r="N681">
            <v>30.52</v>
          </cell>
          <cell r="O681">
            <v>31.656000000000002</v>
          </cell>
        </row>
        <row r="682">
          <cell r="J682" t="str">
            <v>Barranquilla</v>
          </cell>
          <cell r="K682">
            <v>17.649333333333335</v>
          </cell>
          <cell r="L682">
            <v>18.365666666666666</v>
          </cell>
          <cell r="M682">
            <v>23.505333333333329</v>
          </cell>
          <cell r="N682">
            <v>22.22666666666667</v>
          </cell>
          <cell r="O682">
            <v>21.055999999999997</v>
          </cell>
        </row>
        <row r="683">
          <cell r="J683" t="str">
            <v>Cúcuta</v>
          </cell>
          <cell r="K683">
            <v>7.6983333333333341</v>
          </cell>
          <cell r="L683">
            <v>13.243333333333332</v>
          </cell>
          <cell r="M683">
            <v>12.797000000000002</v>
          </cell>
          <cell r="N683">
            <v>12.038000000000002</v>
          </cell>
          <cell r="O683">
            <v>17.028333333333332</v>
          </cell>
        </row>
        <row r="684">
          <cell r="J684" t="str">
            <v>Ibagué</v>
          </cell>
          <cell r="K684">
            <v>16.291</v>
          </cell>
          <cell r="L684">
            <v>17.444000000000003</v>
          </cell>
          <cell r="M684">
            <v>17.907666666666668</v>
          </cell>
          <cell r="N684">
            <v>10.076666666666666</v>
          </cell>
          <cell r="O684">
            <v>14.527333333333331</v>
          </cell>
        </row>
        <row r="685">
          <cell r="J685" t="str">
            <v>Bucaramanga</v>
          </cell>
          <cell r="K685">
            <v>11.27</v>
          </cell>
          <cell r="L685">
            <v>12.82</v>
          </cell>
          <cell r="M685">
            <v>25.897999999999996</v>
          </cell>
          <cell r="N685">
            <v>17.672333333333331</v>
          </cell>
          <cell r="O685">
            <v>13.982666666666665</v>
          </cell>
        </row>
        <row r="686">
          <cell r="J686" t="str">
            <v>Villavicencio</v>
          </cell>
          <cell r="K686">
            <v>8.0466666666666669</v>
          </cell>
          <cell r="L686">
            <v>6.5323333333333338</v>
          </cell>
          <cell r="M686">
            <v>11.221666666666669</v>
          </cell>
          <cell r="N686">
            <v>13.420333333333334</v>
          </cell>
          <cell r="O686">
            <v>12.137666666666666</v>
          </cell>
        </row>
        <row r="687">
          <cell r="J687" t="str">
            <v>Cartagena</v>
          </cell>
          <cell r="K687">
            <v>6.2666666666666666</v>
          </cell>
          <cell r="L687">
            <v>5.6436666666666673</v>
          </cell>
          <cell r="M687">
            <v>8.0956666666666663</v>
          </cell>
          <cell r="N687">
            <v>4.4533333333333331</v>
          </cell>
          <cell r="O687">
            <v>11.835666666666667</v>
          </cell>
        </row>
        <row r="688">
          <cell r="J688" t="str">
            <v>Pereira</v>
          </cell>
          <cell r="K688">
            <v>5.117</v>
          </cell>
          <cell r="L688">
            <v>6.6603333333333339</v>
          </cell>
          <cell r="M688">
            <v>9.4016666666666673</v>
          </cell>
          <cell r="N688">
            <v>6.5986666666666665</v>
          </cell>
          <cell r="O688">
            <v>9.1316666666666659</v>
          </cell>
        </row>
        <row r="689">
          <cell r="J689" t="str">
            <v>Montería</v>
          </cell>
          <cell r="K689">
            <v>7.9223333333333334</v>
          </cell>
          <cell r="L689">
            <v>8.9873333333333338</v>
          </cell>
          <cell r="M689">
            <v>10.119999999999999</v>
          </cell>
          <cell r="N689">
            <v>8.4216666666666669</v>
          </cell>
          <cell r="O689">
            <v>8.8109999999999999</v>
          </cell>
        </row>
        <row r="690">
          <cell r="J690" t="str">
            <v>Pasto</v>
          </cell>
          <cell r="K690">
            <v>3.7383333333333333</v>
          </cell>
          <cell r="L690">
            <v>4.6589999999999998</v>
          </cell>
          <cell r="M690">
            <v>5.6646666666666663</v>
          </cell>
          <cell r="N690">
            <v>5.1696666666666671</v>
          </cell>
          <cell r="O690">
            <v>8.6913333333333327</v>
          </cell>
        </row>
        <row r="691">
          <cell r="J691" t="str">
            <v>Manizales</v>
          </cell>
          <cell r="K691">
            <v>3.0676666666666663</v>
          </cell>
          <cell r="L691">
            <v>2.8556666666666666</v>
          </cell>
          <cell r="M691">
            <v>4.2130000000000001</v>
          </cell>
          <cell r="N691">
            <v>3.4873333333333334</v>
          </cell>
          <cell r="O691">
            <v>3.5946666666666665</v>
          </cell>
        </row>
        <row r="710">
          <cell r="J710" t="str">
            <v>Colombia</v>
          </cell>
          <cell r="K710">
            <v>64.386333333333326</v>
          </cell>
          <cell r="L710">
            <v>90.775000000000006</v>
          </cell>
          <cell r="M710">
            <v>101.76533333333333</v>
          </cell>
          <cell r="N710">
            <v>116.48399999999999</v>
          </cell>
          <cell r="O710">
            <v>144.66866666666667</v>
          </cell>
        </row>
        <row r="711">
          <cell r="J711" t="str">
            <v>Bogotá</v>
          </cell>
          <cell r="K711">
            <v>6.0366666666666662</v>
          </cell>
          <cell r="L711">
            <v>6.8993333333333338</v>
          </cell>
          <cell r="M711">
            <v>10.155999999999999</v>
          </cell>
          <cell r="N711">
            <v>12.572333333333333</v>
          </cell>
          <cell r="O711">
            <v>7.5590000000000002</v>
          </cell>
        </row>
        <row r="712">
          <cell r="J712" t="str">
            <v>Cali</v>
          </cell>
          <cell r="K712">
            <v>3.5893333333333328</v>
          </cell>
          <cell r="L712">
            <v>2.414333333333333</v>
          </cell>
          <cell r="M712">
            <v>9.0026666666666664</v>
          </cell>
          <cell r="N712">
            <v>5.524</v>
          </cell>
          <cell r="O712">
            <v>3.6713333333333331</v>
          </cell>
        </row>
        <row r="713">
          <cell r="J713" t="str">
            <v>Medellín</v>
          </cell>
          <cell r="K713">
            <v>2.1686666666666667</v>
          </cell>
          <cell r="L713">
            <v>2.23</v>
          </cell>
          <cell r="M713">
            <v>2.428666666666667</v>
          </cell>
          <cell r="N713">
            <v>3.2323333333333331</v>
          </cell>
          <cell r="O713">
            <v>3.1076666666666668</v>
          </cell>
        </row>
        <row r="714">
          <cell r="J714" t="str">
            <v>Ibagué</v>
          </cell>
          <cell r="K714">
            <v>1.6463333333333334</v>
          </cell>
          <cell r="L714">
            <v>0.80699999999999994</v>
          </cell>
          <cell r="M714">
            <v>0.73933333333333329</v>
          </cell>
          <cell r="N714">
            <v>1.0513333333333332</v>
          </cell>
          <cell r="O714">
            <v>2.536</v>
          </cell>
        </row>
        <row r="715">
          <cell r="J715" t="str">
            <v>Cúcuta</v>
          </cell>
          <cell r="K715">
            <v>0.48699999999999993</v>
          </cell>
          <cell r="L715">
            <v>1.0083333333333333</v>
          </cell>
          <cell r="M715">
            <v>1.2873333333333334</v>
          </cell>
          <cell r="N715">
            <v>0.57333333333333336</v>
          </cell>
          <cell r="O715">
            <v>1.3856666666666666</v>
          </cell>
        </row>
        <row r="716">
          <cell r="J716" t="str">
            <v>Barranquilla</v>
          </cell>
          <cell r="K716">
            <v>0.76433333333333342</v>
          </cell>
          <cell r="L716">
            <v>0</v>
          </cell>
          <cell r="M716">
            <v>0.84499999999999997</v>
          </cell>
          <cell r="N716">
            <v>1.0439999999999998</v>
          </cell>
          <cell r="O716">
            <v>0.97133333333333327</v>
          </cell>
        </row>
        <row r="717">
          <cell r="J717" t="str">
            <v>Bucaramanga</v>
          </cell>
          <cell r="K717">
            <v>0.59033333333333327</v>
          </cell>
          <cell r="L717">
            <v>1.101</v>
          </cell>
          <cell r="M717">
            <v>1.4283333333333335</v>
          </cell>
          <cell r="N717">
            <v>2.0436666666666667</v>
          </cell>
          <cell r="O717">
            <v>0.91333333333333344</v>
          </cell>
        </row>
        <row r="718">
          <cell r="J718" t="str">
            <v>Villavicencio</v>
          </cell>
          <cell r="K718">
            <v>0.58666666666666667</v>
          </cell>
          <cell r="L718">
            <v>0.48300000000000004</v>
          </cell>
          <cell r="M718">
            <v>0.59366666666666668</v>
          </cell>
          <cell r="N718">
            <v>0.30233333333333334</v>
          </cell>
          <cell r="O718">
            <v>0.82366666666666666</v>
          </cell>
        </row>
        <row r="719">
          <cell r="J719" t="str">
            <v>Pereira</v>
          </cell>
          <cell r="K719">
            <v>0.40633333333333338</v>
          </cell>
          <cell r="L719">
            <v>0.32666666666666666</v>
          </cell>
          <cell r="M719">
            <v>0.79266666666666652</v>
          </cell>
          <cell r="N719">
            <v>0.441</v>
          </cell>
          <cell r="O719">
            <v>0.82066666666666677</v>
          </cell>
        </row>
        <row r="720">
          <cell r="J720" t="str">
            <v>Pasto</v>
          </cell>
          <cell r="K720">
            <v>0.76033333333333342</v>
          </cell>
          <cell r="L720">
            <v>0.22233333333333336</v>
          </cell>
          <cell r="M720">
            <v>0.23533333333333331</v>
          </cell>
          <cell r="N720">
            <v>0.54900000000000004</v>
          </cell>
          <cell r="O720">
            <v>0.68100000000000005</v>
          </cell>
        </row>
        <row r="721">
          <cell r="J721" t="str">
            <v>Manizales</v>
          </cell>
          <cell r="K721">
            <v>0.40466666666666667</v>
          </cell>
          <cell r="L721">
            <v>0.121</v>
          </cell>
          <cell r="M721">
            <v>0.41466666666666668</v>
          </cell>
          <cell r="N721">
            <v>0.33600000000000002</v>
          </cell>
          <cell r="O721">
            <v>0.23266666666666666</v>
          </cell>
        </row>
        <row r="722">
          <cell r="J722" t="str">
            <v>Montería</v>
          </cell>
          <cell r="K722">
            <v>0.35600000000000004</v>
          </cell>
          <cell r="L722">
            <v>0.36133333333333334</v>
          </cell>
          <cell r="M722">
            <v>0.47233333333333327</v>
          </cell>
          <cell r="N722">
            <v>0.35533333333333328</v>
          </cell>
          <cell r="O722">
            <v>0.22833333333333336</v>
          </cell>
        </row>
        <row r="723">
          <cell r="J723" t="str">
            <v>Cartagena</v>
          </cell>
          <cell r="K723">
            <v>0.46233333333333332</v>
          </cell>
          <cell r="L723">
            <v>0.32433333333333336</v>
          </cell>
          <cell r="M723">
            <v>0.112</v>
          </cell>
          <cell r="N723">
            <v>0.11</v>
          </cell>
          <cell r="O723">
            <v>0.20166666666666666</v>
          </cell>
        </row>
        <row r="742">
          <cell r="J742" t="str">
            <v>Colombia</v>
          </cell>
          <cell r="K742">
            <v>1087.3333333333335</v>
          </cell>
          <cell r="L742">
            <v>931.5626666666667</v>
          </cell>
          <cell r="M742">
            <v>684.45966666666664</v>
          </cell>
          <cell r="N742">
            <v>744.64966666666669</v>
          </cell>
          <cell r="O742">
            <v>751.38133333333337</v>
          </cell>
        </row>
        <row r="743">
          <cell r="J743" t="str">
            <v>Medellín</v>
          </cell>
          <cell r="K743">
            <v>0</v>
          </cell>
          <cell r="L743">
            <v>0.33300000000000002</v>
          </cell>
          <cell r="M743">
            <v>0.28966666666666668</v>
          </cell>
          <cell r="N743">
            <v>4.4080000000000004</v>
          </cell>
          <cell r="O743">
            <v>1.7316666666666665</v>
          </cell>
        </row>
        <row r="744">
          <cell r="J744" t="str">
            <v>Pereira</v>
          </cell>
          <cell r="K744">
            <v>2.1786666666666665</v>
          </cell>
          <cell r="L744">
            <v>1.9956666666666667</v>
          </cell>
          <cell r="M744">
            <v>1.7706666666666664</v>
          </cell>
          <cell r="N744">
            <v>0.93266666666666664</v>
          </cell>
          <cell r="O744">
            <v>1.0776666666666666</v>
          </cell>
        </row>
        <row r="745">
          <cell r="J745" t="str">
            <v>Ibagué</v>
          </cell>
          <cell r="K745">
            <v>0.79133333333333333</v>
          </cell>
          <cell r="L745">
            <v>1.0860000000000001</v>
          </cell>
          <cell r="M745">
            <v>0.34366666666666673</v>
          </cell>
          <cell r="N745">
            <v>0.40599999999999997</v>
          </cell>
          <cell r="O745">
            <v>0.7360000000000001</v>
          </cell>
        </row>
        <row r="746">
          <cell r="J746" t="str">
            <v>Manizales</v>
          </cell>
          <cell r="K746">
            <v>1.0503333333333333</v>
          </cell>
          <cell r="L746">
            <v>0.57200000000000006</v>
          </cell>
          <cell r="M746">
            <v>0.70966666666666667</v>
          </cell>
          <cell r="N746">
            <v>1.3923333333333334</v>
          </cell>
          <cell r="O746">
            <v>0.49300000000000005</v>
          </cell>
        </row>
        <row r="747">
          <cell r="J747" t="str">
            <v>Cali</v>
          </cell>
          <cell r="K747">
            <v>0</v>
          </cell>
          <cell r="L747">
            <v>0</v>
          </cell>
          <cell r="M747">
            <v>0.56133333333333335</v>
          </cell>
          <cell r="N747">
            <v>1.331</v>
          </cell>
          <cell r="O747">
            <v>0.438</v>
          </cell>
        </row>
        <row r="748">
          <cell r="J748" t="str">
            <v>Cúcuta</v>
          </cell>
          <cell r="K748">
            <v>0.10199999999999999</v>
          </cell>
          <cell r="L748">
            <v>0.22466666666666668</v>
          </cell>
          <cell r="M748">
            <v>0.40533333333333332</v>
          </cell>
          <cell r="N748">
            <v>1.028</v>
          </cell>
          <cell r="O748">
            <v>0.28266666666666668</v>
          </cell>
        </row>
        <row r="749">
          <cell r="J749" t="str">
            <v>Villavicencio</v>
          </cell>
          <cell r="K749">
            <v>0.89833333333333332</v>
          </cell>
          <cell r="L749">
            <v>0.52633333333333332</v>
          </cell>
          <cell r="M749">
            <v>0.19233333333333333</v>
          </cell>
          <cell r="N749">
            <v>0.23366666666666666</v>
          </cell>
          <cell r="O749">
            <v>0.18833333333333332</v>
          </cell>
        </row>
        <row r="750">
          <cell r="J750" t="str">
            <v>Bucaramanga</v>
          </cell>
          <cell r="K750">
            <v>0.377</v>
          </cell>
          <cell r="L750">
            <v>0.72333333333333327</v>
          </cell>
          <cell r="M750">
            <v>0.78433333333333344</v>
          </cell>
          <cell r="N750">
            <v>0.13566666666666666</v>
          </cell>
          <cell r="O750">
            <v>0.17133333333333334</v>
          </cell>
        </row>
        <row r="751">
          <cell r="J751" t="str">
            <v>Montería</v>
          </cell>
          <cell r="K751">
            <v>0.10466666666666667</v>
          </cell>
          <cell r="L751">
            <v>0.35</v>
          </cell>
          <cell r="M751">
            <v>0.15533333333333332</v>
          </cell>
          <cell r="N751">
            <v>0.17300000000000001</v>
          </cell>
          <cell r="O751">
            <v>0.10333333333333335</v>
          </cell>
        </row>
        <row r="752">
          <cell r="J752" t="str">
            <v>Pasto</v>
          </cell>
          <cell r="K752">
            <v>4.3000000000000003E-2</v>
          </cell>
          <cell r="L752">
            <v>0.15833333333333333</v>
          </cell>
          <cell r="M752">
            <v>4.4333333333333336E-2</v>
          </cell>
          <cell r="N752">
            <v>0.155</v>
          </cell>
          <cell r="O752">
            <v>3.5999999999999997E-2</v>
          </cell>
        </row>
        <row r="753">
          <cell r="J753" t="str">
            <v>Bogotá</v>
          </cell>
          <cell r="K753">
            <v>0</v>
          </cell>
          <cell r="L753">
            <v>0.91200000000000003</v>
          </cell>
          <cell r="M753">
            <v>0.82200000000000006</v>
          </cell>
          <cell r="N753">
            <v>0.82266666666666666</v>
          </cell>
          <cell r="O753">
            <v>0</v>
          </cell>
        </row>
        <row r="754">
          <cell r="J754" t="str">
            <v>Cartagena</v>
          </cell>
          <cell r="K754">
            <v>0</v>
          </cell>
          <cell r="L754">
            <v>0</v>
          </cell>
          <cell r="M754">
            <v>0</v>
          </cell>
          <cell r="N754">
            <v>0</v>
          </cell>
          <cell r="O754">
            <v>0</v>
          </cell>
        </row>
        <row r="755">
          <cell r="J755" t="str">
            <v>Barranquilla</v>
          </cell>
          <cell r="K755">
            <v>0.14699999999999999</v>
          </cell>
          <cell r="L755">
            <v>0.23066666666666666</v>
          </cell>
          <cell r="M755">
            <v>0</v>
          </cell>
          <cell r="N755">
            <v>0.35866666666666669</v>
          </cell>
          <cell r="O755">
            <v>0</v>
          </cell>
        </row>
        <row r="774">
          <cell r="J774" t="str">
            <v>Colombia</v>
          </cell>
          <cell r="K774">
            <v>4.6706666666666665</v>
          </cell>
          <cell r="L774">
            <v>13.323</v>
          </cell>
          <cell r="M774">
            <v>15.874333333333333</v>
          </cell>
          <cell r="N774">
            <v>23.324666666666662</v>
          </cell>
          <cell r="O774">
            <v>32.634666666666668</v>
          </cell>
        </row>
        <row r="775">
          <cell r="J775" t="str">
            <v>Bogotá</v>
          </cell>
          <cell r="K775">
            <v>0</v>
          </cell>
          <cell r="L775">
            <v>0</v>
          </cell>
          <cell r="M775">
            <v>4.9153333333333338</v>
          </cell>
          <cell r="N775">
            <v>2.8820000000000001</v>
          </cell>
          <cell r="O775">
            <v>5.6090000000000009</v>
          </cell>
        </row>
        <row r="776">
          <cell r="J776" t="str">
            <v>Bucaramanga</v>
          </cell>
          <cell r="K776">
            <v>0.26366666666666666</v>
          </cell>
          <cell r="L776">
            <v>0.79733333333333334</v>
          </cell>
          <cell r="M776">
            <v>1.3816666666666668</v>
          </cell>
          <cell r="N776">
            <v>0.96633333333333338</v>
          </cell>
          <cell r="O776">
            <v>2.5253333333333332</v>
          </cell>
        </row>
        <row r="777">
          <cell r="J777" t="str">
            <v>Cúcuta</v>
          </cell>
          <cell r="K777">
            <v>0.30533333333333329</v>
          </cell>
          <cell r="L777">
            <v>0.12266666666666666</v>
          </cell>
          <cell r="M777">
            <v>1.4116666666666668</v>
          </cell>
          <cell r="N777">
            <v>1.3069999999999999</v>
          </cell>
          <cell r="O777">
            <v>1.4516666666666664</v>
          </cell>
        </row>
        <row r="778">
          <cell r="J778" t="str">
            <v>Medellín</v>
          </cell>
          <cell r="K778">
            <v>1.1993333333333334</v>
          </cell>
          <cell r="L778">
            <v>0.56666666666666665</v>
          </cell>
          <cell r="M778">
            <v>0.7</v>
          </cell>
          <cell r="N778">
            <v>2.1120000000000001</v>
          </cell>
          <cell r="O778">
            <v>1.3123333333333334</v>
          </cell>
        </row>
        <row r="779">
          <cell r="J779" t="str">
            <v>Ibagué</v>
          </cell>
          <cell r="K779">
            <v>0.33400000000000002</v>
          </cell>
          <cell r="L779">
            <v>0.152</v>
          </cell>
          <cell r="M779">
            <v>0</v>
          </cell>
          <cell r="N779">
            <v>0.246</v>
          </cell>
          <cell r="O779">
            <v>0.69633333333333336</v>
          </cell>
        </row>
        <row r="780">
          <cell r="J780" t="str">
            <v>Pasto</v>
          </cell>
          <cell r="K780">
            <v>8.0666666666666664E-2</v>
          </cell>
          <cell r="L780">
            <v>4.7333333333333331E-2</v>
          </cell>
          <cell r="M780">
            <v>0.13366666666666668</v>
          </cell>
          <cell r="N780">
            <v>0.218</v>
          </cell>
          <cell r="O780">
            <v>0.64533333333333331</v>
          </cell>
        </row>
        <row r="781">
          <cell r="J781" t="str">
            <v>Cali</v>
          </cell>
          <cell r="K781">
            <v>0.54333333333333333</v>
          </cell>
          <cell r="L781">
            <v>0.95466666666666666</v>
          </cell>
          <cell r="M781">
            <v>1.5040000000000002</v>
          </cell>
          <cell r="N781">
            <v>1.0579999999999998</v>
          </cell>
          <cell r="O781">
            <v>0.27433333333333332</v>
          </cell>
        </row>
        <row r="782">
          <cell r="J782" t="str">
            <v>Villavicencio</v>
          </cell>
          <cell r="K782">
            <v>0</v>
          </cell>
          <cell r="L782">
            <v>0.14766666666666667</v>
          </cell>
          <cell r="M782">
            <v>0.13566666666666666</v>
          </cell>
          <cell r="N782">
            <v>6.2666666666666662E-2</v>
          </cell>
          <cell r="O782">
            <v>0.27133333333333337</v>
          </cell>
        </row>
        <row r="783">
          <cell r="J783" t="str">
            <v>Montería</v>
          </cell>
          <cell r="K783">
            <v>9.7333333333333341E-2</v>
          </cell>
          <cell r="L783">
            <v>0.247</v>
          </cell>
          <cell r="M783">
            <v>0</v>
          </cell>
          <cell r="N783">
            <v>4.4999999999999998E-2</v>
          </cell>
          <cell r="O783">
            <v>0.08</v>
          </cell>
        </row>
        <row r="784">
          <cell r="J784" t="str">
            <v>Cartagena</v>
          </cell>
          <cell r="K784">
            <v>0</v>
          </cell>
          <cell r="L784">
            <v>0.10533333333333333</v>
          </cell>
          <cell r="M784">
            <v>0.112</v>
          </cell>
          <cell r="N784">
            <v>0</v>
          </cell>
          <cell r="O784">
            <v>0</v>
          </cell>
        </row>
        <row r="785">
          <cell r="J785" t="str">
            <v>Barranquilla</v>
          </cell>
          <cell r="K785">
            <v>0</v>
          </cell>
          <cell r="L785">
            <v>0.33533333333333332</v>
          </cell>
          <cell r="M785">
            <v>0.35633333333333334</v>
          </cell>
          <cell r="N785">
            <v>0.71200000000000008</v>
          </cell>
          <cell r="O785">
            <v>0</v>
          </cell>
        </row>
        <row r="786">
          <cell r="J786" t="str">
            <v>Manizales</v>
          </cell>
          <cell r="K786">
            <v>0</v>
          </cell>
          <cell r="L786">
            <v>7.1333333333333332E-2</v>
          </cell>
          <cell r="M786">
            <v>0</v>
          </cell>
          <cell r="N786">
            <v>0</v>
          </cell>
          <cell r="O786">
            <v>0</v>
          </cell>
        </row>
        <row r="787">
          <cell r="J787" t="str">
            <v>Pereira</v>
          </cell>
          <cell r="K787">
            <v>0</v>
          </cell>
          <cell r="L787">
            <v>0</v>
          </cell>
          <cell r="M787">
            <v>0.16666666666666666</v>
          </cell>
          <cell r="N787">
            <v>0</v>
          </cell>
          <cell r="O787">
            <v>0</v>
          </cell>
        </row>
        <row r="806">
          <cell r="J806" t="str">
            <v>Colombia</v>
          </cell>
          <cell r="K806">
            <v>7468.4450000000006</v>
          </cell>
          <cell r="L806">
            <v>7132.759</v>
          </cell>
          <cell r="M806">
            <v>7110.0726666666669</v>
          </cell>
          <cell r="N806">
            <v>7409.8216666666676</v>
          </cell>
          <cell r="O806">
            <v>7846.2169999999987</v>
          </cell>
        </row>
        <row r="807">
          <cell r="J807" t="str">
            <v>Bogotá</v>
          </cell>
          <cell r="K807">
            <v>1975.288</v>
          </cell>
          <cell r="L807">
            <v>1840.4923333333334</v>
          </cell>
          <cell r="M807">
            <v>1856.6743333333334</v>
          </cell>
          <cell r="N807">
            <v>2035.1759999999999</v>
          </cell>
          <cell r="O807">
            <v>2086.4713333333334</v>
          </cell>
        </row>
        <row r="808">
          <cell r="J808" t="str">
            <v>Medellín</v>
          </cell>
          <cell r="K808">
            <v>804.30166666666673</v>
          </cell>
          <cell r="L808">
            <v>736.55633333333333</v>
          </cell>
          <cell r="M808">
            <v>861.59300000000007</v>
          </cell>
          <cell r="N808">
            <v>904.56233333333341</v>
          </cell>
          <cell r="O808">
            <v>955.65166666666664</v>
          </cell>
        </row>
        <row r="809">
          <cell r="J809" t="str">
            <v>Cali</v>
          </cell>
          <cell r="K809">
            <v>533.49</v>
          </cell>
          <cell r="L809">
            <v>495.1756666666667</v>
          </cell>
          <cell r="M809">
            <v>495.82133333333331</v>
          </cell>
          <cell r="N809">
            <v>507.86899999999997</v>
          </cell>
          <cell r="O809">
            <v>522.32066666666674</v>
          </cell>
        </row>
        <row r="810">
          <cell r="J810" t="str">
            <v>Barranquilla</v>
          </cell>
          <cell r="K810">
            <v>239.773</v>
          </cell>
          <cell r="L810">
            <v>278.98066666666665</v>
          </cell>
          <cell r="M810">
            <v>279.26533333333333</v>
          </cell>
          <cell r="N810">
            <v>299.16833333333335</v>
          </cell>
          <cell r="O810">
            <v>314.52</v>
          </cell>
        </row>
        <row r="811">
          <cell r="J811" t="str">
            <v>Bucaramanga</v>
          </cell>
          <cell r="K811">
            <v>203.76833333333332</v>
          </cell>
          <cell r="L811">
            <v>221.28899999999999</v>
          </cell>
          <cell r="M811">
            <v>213.30766666666665</v>
          </cell>
          <cell r="N811">
            <v>204.411</v>
          </cell>
          <cell r="O811">
            <v>223.59266666666667</v>
          </cell>
        </row>
        <row r="812">
          <cell r="J812" t="str">
            <v>Pereira</v>
          </cell>
          <cell r="K812">
            <v>138.88900000000001</v>
          </cell>
          <cell r="L812">
            <v>134.07433333333333</v>
          </cell>
          <cell r="M812">
            <v>132.71633333333332</v>
          </cell>
          <cell r="N812">
            <v>133.36433333333335</v>
          </cell>
          <cell r="O812">
            <v>140.346</v>
          </cell>
        </row>
        <row r="813">
          <cell r="J813" t="str">
            <v>Cartagena</v>
          </cell>
          <cell r="K813">
            <v>138.45066666666668</v>
          </cell>
          <cell r="L813">
            <v>123.148</v>
          </cell>
          <cell r="M813">
            <v>129.50866666666667</v>
          </cell>
          <cell r="N813">
            <v>130.86133333333333</v>
          </cell>
          <cell r="O813">
            <v>134.87299999999999</v>
          </cell>
        </row>
        <row r="814">
          <cell r="J814" t="str">
            <v>Cúcuta</v>
          </cell>
          <cell r="K814">
            <v>101.47933333333333</v>
          </cell>
          <cell r="L814">
            <v>100.09466666666668</v>
          </cell>
          <cell r="M814">
            <v>123.33</v>
          </cell>
          <cell r="N814">
            <v>120.92933333333335</v>
          </cell>
          <cell r="O814">
            <v>116.30333333333333</v>
          </cell>
        </row>
        <row r="815">
          <cell r="J815" t="str">
            <v>Manizales</v>
          </cell>
          <cell r="K815">
            <v>96.041333333333327</v>
          </cell>
          <cell r="L815">
            <v>93.771666666666661</v>
          </cell>
          <cell r="M815">
            <v>91.686666666666667</v>
          </cell>
          <cell r="N815">
            <v>96.24133333333333</v>
          </cell>
          <cell r="O815">
            <v>105.867</v>
          </cell>
        </row>
        <row r="816">
          <cell r="J816" t="str">
            <v>Ibagué</v>
          </cell>
          <cell r="K816">
            <v>104.74633333333334</v>
          </cell>
          <cell r="L816">
            <v>95.193333333333328</v>
          </cell>
          <cell r="M816">
            <v>95.690333333333328</v>
          </cell>
          <cell r="N816">
            <v>101.06200000000001</v>
          </cell>
          <cell r="O816">
            <v>105.06966666666666</v>
          </cell>
        </row>
        <row r="817">
          <cell r="J817" t="str">
            <v>Villavicencio</v>
          </cell>
          <cell r="K817">
            <v>72.841999999999999</v>
          </cell>
          <cell r="L817">
            <v>71.350333333333325</v>
          </cell>
          <cell r="M817">
            <v>76.007333333333335</v>
          </cell>
          <cell r="N817">
            <v>78.042333333333332</v>
          </cell>
          <cell r="O817">
            <v>86.772333333333336</v>
          </cell>
        </row>
        <row r="818">
          <cell r="J818" t="str">
            <v>Pasto</v>
          </cell>
          <cell r="K818">
            <v>65.452333333333343</v>
          </cell>
          <cell r="L818">
            <v>60.592333333333336</v>
          </cell>
          <cell r="M818">
            <v>64.106333333333339</v>
          </cell>
          <cell r="N818">
            <v>65.682333333333332</v>
          </cell>
          <cell r="O818">
            <v>74.25</v>
          </cell>
        </row>
        <row r="819">
          <cell r="J819" t="str">
            <v>Montería</v>
          </cell>
          <cell r="K819">
            <v>51.041666666666671</v>
          </cell>
          <cell r="L819">
            <v>53.483333333333334</v>
          </cell>
          <cell r="M819">
            <v>46.977666666666664</v>
          </cell>
          <cell r="N819">
            <v>54.060333333333332</v>
          </cell>
          <cell r="O819">
            <v>57.802</v>
          </cell>
        </row>
        <row r="838">
          <cell r="J838" t="str">
            <v>Colombia</v>
          </cell>
          <cell r="K838">
            <v>9917.1663333333345</v>
          </cell>
          <cell r="L838">
            <v>10237.693000000001</v>
          </cell>
          <cell r="M838">
            <v>11757.006666666668</v>
          </cell>
          <cell r="N838">
            <v>12023.141333333337</v>
          </cell>
          <cell r="O838">
            <v>12735.081000000004</v>
          </cell>
          <cell r="AE838" t="str">
            <v>Colombia</v>
          </cell>
          <cell r="AF838">
            <v>1658.1653333333331</v>
          </cell>
          <cell r="AG838">
            <v>1901.694666666667</v>
          </cell>
          <cell r="AH838">
            <v>2231.9389999999999</v>
          </cell>
          <cell r="AI838">
            <v>2189.3126666666667</v>
          </cell>
          <cell r="AJ838">
            <v>2064.8406666666665</v>
          </cell>
        </row>
        <row r="839">
          <cell r="J839" t="str">
            <v>Bogotá</v>
          </cell>
          <cell r="K839">
            <v>1300.7553333333335</v>
          </cell>
          <cell r="L839">
            <v>1469.3513333333328</v>
          </cell>
          <cell r="M839">
            <v>1624.29</v>
          </cell>
          <cell r="N839">
            <v>1736.3733333333339</v>
          </cell>
          <cell r="O839">
            <v>1820.2593333333334</v>
          </cell>
          <cell r="AE839" t="str">
            <v>Bogotá</v>
          </cell>
          <cell r="AF839">
            <v>274.61766666666671</v>
          </cell>
          <cell r="AG839">
            <v>311.80466666666666</v>
          </cell>
          <cell r="AH839">
            <v>423.75166666666672</v>
          </cell>
          <cell r="AI839">
            <v>362.25966666666665</v>
          </cell>
          <cell r="AJ839">
            <v>369.64600000000002</v>
          </cell>
        </row>
        <row r="840">
          <cell r="J840" t="str">
            <v>Medellín</v>
          </cell>
          <cell r="K840">
            <v>622.69399999999996</v>
          </cell>
          <cell r="L840">
            <v>646.94533333333345</v>
          </cell>
          <cell r="M840">
            <v>658.7683333333332</v>
          </cell>
          <cell r="N840">
            <v>652.6809999999997</v>
          </cell>
          <cell r="O840">
            <v>685.85900000000015</v>
          </cell>
          <cell r="AE840" t="str">
            <v>Medellín</v>
          </cell>
          <cell r="AF840">
            <v>159.904</v>
          </cell>
          <cell r="AG840">
            <v>201.696</v>
          </cell>
          <cell r="AH840">
            <v>245.69666666666663</v>
          </cell>
          <cell r="AI840">
            <v>206.05333333333331</v>
          </cell>
          <cell r="AJ840">
            <v>201.70133333333334</v>
          </cell>
        </row>
        <row r="841">
          <cell r="J841" t="str">
            <v>Cali</v>
          </cell>
          <cell r="K841">
            <v>514.57233333333329</v>
          </cell>
          <cell r="L841">
            <v>535.74266666666654</v>
          </cell>
          <cell r="M841">
            <v>591.77466666666646</v>
          </cell>
          <cell r="N841">
            <v>538.30833333333339</v>
          </cell>
          <cell r="O841">
            <v>520.58433333333323</v>
          </cell>
          <cell r="AE841" t="str">
            <v>Cali</v>
          </cell>
          <cell r="AF841">
            <v>102.84666666666668</v>
          </cell>
          <cell r="AG841">
            <v>144.09066666666669</v>
          </cell>
          <cell r="AH841">
            <v>145.13199999999998</v>
          </cell>
          <cell r="AI841">
            <v>155.78766666666667</v>
          </cell>
          <cell r="AJ841">
            <v>156.02133333333336</v>
          </cell>
        </row>
        <row r="842">
          <cell r="J842" t="str">
            <v>Barranquilla</v>
          </cell>
          <cell r="K842">
            <v>404.322</v>
          </cell>
          <cell r="L842">
            <v>361.23666666666674</v>
          </cell>
          <cell r="M842">
            <v>427.67866666666663</v>
          </cell>
          <cell r="N842">
            <v>411.76433333333324</v>
          </cell>
          <cell r="O842">
            <v>447.26333333333332</v>
          </cell>
          <cell r="AE842" t="str">
            <v>Cúcuta</v>
          </cell>
          <cell r="AF842">
            <v>25.569000000000003</v>
          </cell>
          <cell r="AG842">
            <v>33.342999999999996</v>
          </cell>
          <cell r="AH842">
            <v>47.991000000000007</v>
          </cell>
          <cell r="AI842">
            <v>53.783999999999999</v>
          </cell>
          <cell r="AJ842">
            <v>57.477666666666664</v>
          </cell>
        </row>
        <row r="843">
          <cell r="J843" t="str">
            <v>Bucaramanga</v>
          </cell>
          <cell r="K843">
            <v>241.39833333333337</v>
          </cell>
          <cell r="L843">
            <v>220.0943333333334</v>
          </cell>
          <cell r="M843">
            <v>293.16900000000004</v>
          </cell>
          <cell r="N843">
            <v>312.83633333333336</v>
          </cell>
          <cell r="O843">
            <v>317.38733333333334</v>
          </cell>
          <cell r="AE843" t="str">
            <v>Bucaramanga</v>
          </cell>
          <cell r="AF843">
            <v>39.195666666666661</v>
          </cell>
          <cell r="AG843">
            <v>38.191333333333333</v>
          </cell>
          <cell r="AH843">
            <v>54.04666666666666</v>
          </cell>
          <cell r="AI843">
            <v>58.378666666666668</v>
          </cell>
          <cell r="AJ843">
            <v>51.44</v>
          </cell>
        </row>
        <row r="844">
          <cell r="J844" t="str">
            <v>Cartagena</v>
          </cell>
          <cell r="K844">
            <v>200.71666666666664</v>
          </cell>
          <cell r="L844">
            <v>199.22866666666673</v>
          </cell>
          <cell r="M844">
            <v>202.83166666666671</v>
          </cell>
          <cell r="N844">
            <v>223.99799999999999</v>
          </cell>
          <cell r="O844">
            <v>253.67933333333337</v>
          </cell>
          <cell r="AE844" t="str">
            <v>Barranquilla</v>
          </cell>
          <cell r="AF844">
            <v>52.903333333333329</v>
          </cell>
          <cell r="AG844">
            <v>55.533666666666669</v>
          </cell>
          <cell r="AH844">
            <v>57.260333333333335</v>
          </cell>
          <cell r="AI844">
            <v>58.991000000000007</v>
          </cell>
          <cell r="AJ844">
            <v>51.011333333333333</v>
          </cell>
        </row>
        <row r="845">
          <cell r="J845" t="str">
            <v>Cúcuta</v>
          </cell>
          <cell r="K845">
            <v>204.45733333333334</v>
          </cell>
          <cell r="L845">
            <v>217.66533333333331</v>
          </cell>
          <cell r="M845">
            <v>186.04433333333338</v>
          </cell>
          <cell r="N845">
            <v>180.68033333333332</v>
          </cell>
          <cell r="O845">
            <v>220.57499999999999</v>
          </cell>
          <cell r="AE845" t="str">
            <v>Pereira</v>
          </cell>
          <cell r="AF845">
            <v>31.015000000000001</v>
          </cell>
          <cell r="AG845">
            <v>36.732666666666667</v>
          </cell>
          <cell r="AH845">
            <v>54.538999999999994</v>
          </cell>
          <cell r="AI845">
            <v>52.799666666666667</v>
          </cell>
          <cell r="AJ845">
            <v>44.141666666666673</v>
          </cell>
        </row>
        <row r="846">
          <cell r="J846" t="str">
            <v>Santa Marta</v>
          </cell>
          <cell r="N846">
            <v>173.42133333333334</v>
          </cell>
          <cell r="O846">
            <v>180.33</v>
          </cell>
          <cell r="AE846" t="str">
            <v>Ibagué</v>
          </cell>
          <cell r="AF846">
            <v>39.130666666666663</v>
          </cell>
          <cell r="AG846">
            <v>43.15</v>
          </cell>
          <cell r="AH846">
            <v>36.290333333333336</v>
          </cell>
          <cell r="AI846">
            <v>46.187666666666665</v>
          </cell>
          <cell r="AJ846">
            <v>39.19133333333334</v>
          </cell>
        </row>
        <row r="847">
          <cell r="J847" t="str">
            <v>Neiva</v>
          </cell>
          <cell r="N847">
            <v>140.15099999999998</v>
          </cell>
          <cell r="O847">
            <v>151.72300000000001</v>
          </cell>
          <cell r="AE847" t="str">
            <v>Cartagena</v>
          </cell>
          <cell r="AF847">
            <v>31.971999999999998</v>
          </cell>
          <cell r="AG847">
            <v>30.417666666666666</v>
          </cell>
          <cell r="AH847">
            <v>40.518000000000001</v>
          </cell>
          <cell r="AI847">
            <v>30.998000000000001</v>
          </cell>
          <cell r="AJ847">
            <v>32.286000000000001</v>
          </cell>
        </row>
        <row r="848">
          <cell r="J848" t="str">
            <v>Valledupar</v>
          </cell>
          <cell r="N848">
            <v>138.404</v>
          </cell>
          <cell r="O848">
            <v>143.99233333333333</v>
          </cell>
          <cell r="AE848" t="str">
            <v>Manizales</v>
          </cell>
          <cell r="AF848">
            <v>17.532</v>
          </cell>
          <cell r="AG848">
            <v>24.682000000000002</v>
          </cell>
          <cell r="AH848">
            <v>29.485333333333333</v>
          </cell>
          <cell r="AI848">
            <v>26.853999999999999</v>
          </cell>
          <cell r="AJ848">
            <v>20.97066666666667</v>
          </cell>
        </row>
        <row r="849">
          <cell r="J849" t="str">
            <v>Ibagué</v>
          </cell>
          <cell r="K849">
            <v>112.34999999999998</v>
          </cell>
          <cell r="L849">
            <v>120.38399999999999</v>
          </cell>
          <cell r="M849">
            <v>122.35133333333333</v>
          </cell>
          <cell r="N849">
            <v>117.50666666666666</v>
          </cell>
          <cell r="O849">
            <v>138.43200000000002</v>
          </cell>
          <cell r="AE849" t="str">
            <v>Villavicencio</v>
          </cell>
          <cell r="AF849">
            <v>18.916333333333334</v>
          </cell>
          <cell r="AG849">
            <v>17.630333333333333</v>
          </cell>
          <cell r="AH849">
            <v>21.695</v>
          </cell>
          <cell r="AI849">
            <v>24.313333333333333</v>
          </cell>
          <cell r="AJ849">
            <v>20.533333333333335</v>
          </cell>
        </row>
        <row r="850">
          <cell r="J850" t="str">
            <v>Pereira</v>
          </cell>
          <cell r="K850">
            <v>95.036666666666662</v>
          </cell>
          <cell r="L850">
            <v>108.77733333333336</v>
          </cell>
          <cell r="M850">
            <v>112.36633333333336</v>
          </cell>
          <cell r="N850">
            <v>124.261</v>
          </cell>
          <cell r="O850">
            <v>131.93066666666664</v>
          </cell>
          <cell r="AE850" t="str">
            <v>Pasto</v>
          </cell>
          <cell r="AF850">
            <v>19.294666666666668</v>
          </cell>
          <cell r="AG850">
            <v>22.295666666666666</v>
          </cell>
          <cell r="AH850">
            <v>27.939666666666664</v>
          </cell>
          <cell r="AI850">
            <v>26.951999999999998</v>
          </cell>
          <cell r="AJ850">
            <v>19.684999999999999</v>
          </cell>
        </row>
        <row r="851">
          <cell r="J851" t="str">
            <v>Armenia</v>
          </cell>
          <cell r="N851">
            <v>112.67266666666667</v>
          </cell>
          <cell r="O851">
            <v>123.88466666666666</v>
          </cell>
          <cell r="AE851" t="str">
            <v>Montería</v>
          </cell>
          <cell r="AF851">
            <v>15.467999999999998</v>
          </cell>
          <cell r="AG851">
            <v>17.734000000000002</v>
          </cell>
          <cell r="AH851">
            <v>20.029333333333334</v>
          </cell>
          <cell r="AI851">
            <v>21.324333333333332</v>
          </cell>
          <cell r="AJ851">
            <v>18.153000000000002</v>
          </cell>
        </row>
        <row r="852">
          <cell r="J852" t="str">
            <v>Villavicencio</v>
          </cell>
          <cell r="K852">
            <v>90.756000000000014</v>
          </cell>
          <cell r="L852">
            <v>98.460666666666683</v>
          </cell>
          <cell r="M852">
            <v>105.93100000000003</v>
          </cell>
          <cell r="N852">
            <v>110.70966666666665</v>
          </cell>
          <cell r="O852">
            <v>110.23266666666666</v>
          </cell>
        </row>
        <row r="853">
          <cell r="J853" t="str">
            <v>Sincelejo</v>
          </cell>
          <cell r="N853">
            <v>99.958999999999989</v>
          </cell>
          <cell r="O853">
            <v>106.18433333333333</v>
          </cell>
        </row>
        <row r="854">
          <cell r="J854" t="str">
            <v>Popayán</v>
          </cell>
          <cell r="N854">
            <v>93.445666666666668</v>
          </cell>
          <cell r="O854">
            <v>96.242999999999995</v>
          </cell>
        </row>
        <row r="855">
          <cell r="J855" t="str">
            <v>Pasto</v>
          </cell>
          <cell r="K855">
            <v>76.212666666666649</v>
          </cell>
          <cell r="L855">
            <v>78.605333333333334</v>
          </cell>
          <cell r="M855">
            <v>87.21599999999998</v>
          </cell>
          <cell r="N855">
            <v>89.12700000000001</v>
          </cell>
          <cell r="O855">
            <v>94.278333333333308</v>
          </cell>
        </row>
        <row r="856">
          <cell r="J856" t="str">
            <v>Montería</v>
          </cell>
          <cell r="K856">
            <v>75.682666666666663</v>
          </cell>
          <cell r="L856">
            <v>84.440333333333328</v>
          </cell>
          <cell r="M856">
            <v>87.629333333333335</v>
          </cell>
          <cell r="N856">
            <v>90.059000000000012</v>
          </cell>
          <cell r="O856">
            <v>93.435666666666663</v>
          </cell>
        </row>
        <row r="857">
          <cell r="J857" t="str">
            <v>Riohacha</v>
          </cell>
          <cell r="N857">
            <v>71.807666666666663</v>
          </cell>
          <cell r="O857">
            <v>73.413333333333341</v>
          </cell>
        </row>
        <row r="858">
          <cell r="J858" t="str">
            <v>Tunja</v>
          </cell>
          <cell r="N858">
            <v>67.737666666666669</v>
          </cell>
          <cell r="O858">
            <v>72.690999999999988</v>
          </cell>
        </row>
        <row r="859">
          <cell r="J859" t="str">
            <v>Manizales</v>
          </cell>
          <cell r="K859">
            <v>71.287333333333336</v>
          </cell>
          <cell r="L859">
            <v>56.506000000000014</v>
          </cell>
          <cell r="M859">
            <v>71.195999999999998</v>
          </cell>
          <cell r="N859">
            <v>70.148333333333341</v>
          </cell>
          <cell r="O859">
            <v>68.126999999999995</v>
          </cell>
        </row>
        <row r="860">
          <cell r="J860" t="str">
            <v>Florencia</v>
          </cell>
          <cell r="N860">
            <v>52.328000000000003</v>
          </cell>
          <cell r="O860">
            <v>55.634999999999998</v>
          </cell>
        </row>
        <row r="861">
          <cell r="J861" t="str">
            <v>Quibdó</v>
          </cell>
          <cell r="N861">
            <v>35.295333333333332</v>
          </cell>
          <cell r="O861">
            <v>37.182333333333332</v>
          </cell>
        </row>
        <row r="862">
          <cell r="J862" t="str">
            <v>San Andrés</v>
          </cell>
          <cell r="N862">
            <v>23.484333333333336</v>
          </cell>
          <cell r="O862">
            <v>0</v>
          </cell>
        </row>
        <row r="870">
          <cell r="J870" t="str">
            <v>Colombia</v>
          </cell>
          <cell r="K870">
            <v>13.604666666666667</v>
          </cell>
          <cell r="L870">
            <v>20.945</v>
          </cell>
          <cell r="M870">
            <v>4.8306666666666667</v>
          </cell>
          <cell r="N870">
            <v>3.5726666666666667</v>
          </cell>
          <cell r="O870">
            <v>3.3029999999999995</v>
          </cell>
          <cell r="AE870" t="str">
            <v>Colombia</v>
          </cell>
          <cell r="AF870">
            <v>6.6130000000000004</v>
          </cell>
          <cell r="AG870">
            <v>4.3920000000000003</v>
          </cell>
          <cell r="AH870">
            <v>1.1286666666666667</v>
          </cell>
          <cell r="AI870">
            <v>2.3446666666666665</v>
          </cell>
          <cell r="AJ870">
            <v>5.15</v>
          </cell>
        </row>
        <row r="871">
          <cell r="J871" t="str">
            <v>Bogotá</v>
          </cell>
          <cell r="K871">
            <v>3.656333333333333</v>
          </cell>
          <cell r="L871">
            <v>7.1706666666666665</v>
          </cell>
          <cell r="M871">
            <v>1.6173333333333335</v>
          </cell>
          <cell r="N871">
            <v>0</v>
          </cell>
          <cell r="O871">
            <v>1.4686666666666666</v>
          </cell>
          <cell r="AE871" t="str">
            <v>Bogotá</v>
          </cell>
          <cell r="AF871">
            <v>2.7223333333333333</v>
          </cell>
          <cell r="AG871">
            <v>0.72666666666666668</v>
          </cell>
          <cell r="AH871">
            <v>0</v>
          </cell>
          <cell r="AI871">
            <v>0.83899999999999997</v>
          </cell>
          <cell r="AJ871">
            <v>0.7593333333333333</v>
          </cell>
        </row>
        <row r="872">
          <cell r="J872" t="str">
            <v>Cali</v>
          </cell>
          <cell r="K872">
            <v>0.25766666666666665</v>
          </cell>
          <cell r="L872">
            <v>1.0820000000000001</v>
          </cell>
          <cell r="M872">
            <v>0</v>
          </cell>
          <cell r="N872">
            <v>0</v>
          </cell>
          <cell r="O872">
            <v>0.69099999999999995</v>
          </cell>
          <cell r="AE872" t="str">
            <v>Medellín</v>
          </cell>
          <cell r="AF872">
            <v>0.71166666666666656</v>
          </cell>
          <cell r="AG872">
            <v>0.99266666666666659</v>
          </cell>
          <cell r="AH872">
            <v>0.37633333333333335</v>
          </cell>
          <cell r="AI872">
            <v>0.42499999999999999</v>
          </cell>
          <cell r="AJ872">
            <v>0.66200000000000003</v>
          </cell>
        </row>
        <row r="873">
          <cell r="J873" t="str">
            <v>Cartagena</v>
          </cell>
          <cell r="K873">
            <v>0.17466666666666666</v>
          </cell>
          <cell r="L873">
            <v>0.94233333333333336</v>
          </cell>
          <cell r="M873">
            <v>0.38833333333333336</v>
          </cell>
          <cell r="N873">
            <v>0.11066666666666668</v>
          </cell>
          <cell r="O873">
            <v>0.26366666666666666</v>
          </cell>
          <cell r="AE873" t="str">
            <v>Barranquilla</v>
          </cell>
          <cell r="AF873">
            <v>0.15466666666666667</v>
          </cell>
          <cell r="AG873">
            <v>0.18933333333333333</v>
          </cell>
          <cell r="AH873">
            <v>0</v>
          </cell>
          <cell r="AI873">
            <v>0</v>
          </cell>
          <cell r="AJ873">
            <v>0.18466666666666667</v>
          </cell>
        </row>
        <row r="874">
          <cell r="J874" t="str">
            <v>Barranquilla</v>
          </cell>
          <cell r="K874">
            <v>0.29466666666666669</v>
          </cell>
          <cell r="L874">
            <v>0.54433333333333334</v>
          </cell>
          <cell r="M874">
            <v>0.26766666666666666</v>
          </cell>
          <cell r="N874">
            <v>0.18266666666666667</v>
          </cell>
          <cell r="O874">
            <v>0.19233333333333333</v>
          </cell>
          <cell r="AE874" t="str">
            <v>Cartagena</v>
          </cell>
          <cell r="AF874">
            <v>0.105</v>
          </cell>
          <cell r="AG874">
            <v>0</v>
          </cell>
          <cell r="AH874">
            <v>0.10733333333333334</v>
          </cell>
          <cell r="AI874">
            <v>0</v>
          </cell>
          <cell r="AJ874">
            <v>0</v>
          </cell>
        </row>
        <row r="875">
          <cell r="J875" t="str">
            <v>Cúcuta</v>
          </cell>
          <cell r="K875">
            <v>0.11433333333333334</v>
          </cell>
          <cell r="L875">
            <v>0.32366666666666666</v>
          </cell>
          <cell r="M875">
            <v>0</v>
          </cell>
          <cell r="N875">
            <v>0</v>
          </cell>
          <cell r="O875">
            <v>0.11533333333333333</v>
          </cell>
          <cell r="AE875" t="str">
            <v>Ibagué</v>
          </cell>
          <cell r="AF875">
            <v>0</v>
          </cell>
          <cell r="AG875">
            <v>0</v>
          </cell>
          <cell r="AH875">
            <v>0.11966666666666666</v>
          </cell>
          <cell r="AI875">
            <v>0</v>
          </cell>
          <cell r="AJ875">
            <v>0</v>
          </cell>
        </row>
        <row r="876">
          <cell r="J876" t="str">
            <v>Ibagué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0.111</v>
          </cell>
          <cell r="AE876" t="str">
            <v>Montería</v>
          </cell>
          <cell r="AF876">
            <v>0</v>
          </cell>
          <cell r="AG876">
            <v>0</v>
          </cell>
          <cell r="AH876">
            <v>0</v>
          </cell>
          <cell r="AI876">
            <v>3.9333333333333331E-2</v>
          </cell>
          <cell r="AJ876">
            <v>0</v>
          </cell>
        </row>
        <row r="877">
          <cell r="J877" t="str">
            <v>Pasto</v>
          </cell>
          <cell r="K877">
            <v>5.7333333333333326E-2</v>
          </cell>
          <cell r="L877">
            <v>0</v>
          </cell>
          <cell r="M877">
            <v>0</v>
          </cell>
          <cell r="N877">
            <v>0</v>
          </cell>
          <cell r="O877">
            <v>8.3000000000000004E-2</v>
          </cell>
          <cell r="AE877" t="str">
            <v>Pasto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</row>
        <row r="878">
          <cell r="J878" t="str">
            <v>Montería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AE878" t="str">
            <v>Villavicencio</v>
          </cell>
          <cell r="AF878">
            <v>0</v>
          </cell>
          <cell r="AG878">
            <v>3.9333333333333331E-2</v>
          </cell>
          <cell r="AH878">
            <v>5.2666666666666667E-2</v>
          </cell>
          <cell r="AI878">
            <v>0</v>
          </cell>
          <cell r="AJ878">
            <v>0</v>
          </cell>
        </row>
        <row r="879">
          <cell r="J879" t="str">
            <v>Villavicencio</v>
          </cell>
          <cell r="K879">
            <v>6.6000000000000003E-2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AE879" t="str">
            <v>Bucaramanga</v>
          </cell>
          <cell r="AF879">
            <v>8.666666666666667E-2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</row>
        <row r="880">
          <cell r="J880" t="str">
            <v>Bucaramanga</v>
          </cell>
          <cell r="K880">
            <v>0.20766666666666667</v>
          </cell>
          <cell r="L880">
            <v>0.73333333333333339</v>
          </cell>
          <cell r="M880">
            <v>0</v>
          </cell>
          <cell r="N880">
            <v>0</v>
          </cell>
          <cell r="O880">
            <v>0</v>
          </cell>
          <cell r="AE880" t="str">
            <v>Cali</v>
          </cell>
          <cell r="AF880">
            <v>0.3193333333333333</v>
          </cell>
          <cell r="AG880">
            <v>0.67766666666666664</v>
          </cell>
          <cell r="AH880">
            <v>0</v>
          </cell>
          <cell r="AI880">
            <v>0</v>
          </cell>
          <cell r="AJ880">
            <v>0</v>
          </cell>
        </row>
        <row r="881">
          <cell r="J881" t="str">
            <v>Manizales</v>
          </cell>
          <cell r="K881">
            <v>5.8999999999999997E-2</v>
          </cell>
          <cell r="L881">
            <v>0.15233333333333332</v>
          </cell>
          <cell r="M881">
            <v>0</v>
          </cell>
          <cell r="N881">
            <v>0</v>
          </cell>
          <cell r="O881">
            <v>0</v>
          </cell>
          <cell r="AE881" t="str">
            <v>Cúcuta</v>
          </cell>
          <cell r="AF881">
            <v>0</v>
          </cell>
          <cell r="AG881">
            <v>0.15533333333333335</v>
          </cell>
          <cell r="AH881">
            <v>0</v>
          </cell>
          <cell r="AI881">
            <v>0</v>
          </cell>
          <cell r="AJ881">
            <v>0</v>
          </cell>
        </row>
        <row r="882">
          <cell r="J882" t="str">
            <v>Medellín</v>
          </cell>
          <cell r="K882">
            <v>1.3403333333333334</v>
          </cell>
          <cell r="L882">
            <v>1.6370000000000002</v>
          </cell>
          <cell r="M882">
            <v>0.68266666666666664</v>
          </cell>
          <cell r="N882">
            <v>0.37</v>
          </cell>
          <cell r="O882">
            <v>0</v>
          </cell>
          <cell r="AE882" t="str">
            <v>Manizales</v>
          </cell>
          <cell r="AF882">
            <v>0</v>
          </cell>
          <cell r="AG882">
            <v>5.0333333333333334E-2</v>
          </cell>
          <cell r="AH882">
            <v>0</v>
          </cell>
          <cell r="AI882">
            <v>5.3666666666666668E-2</v>
          </cell>
          <cell r="AJ882">
            <v>0</v>
          </cell>
        </row>
        <row r="883">
          <cell r="J883" t="str">
            <v>Pereira</v>
          </cell>
          <cell r="K883">
            <v>0</v>
          </cell>
          <cell r="L883">
            <v>0.29799999999999999</v>
          </cell>
          <cell r="M883">
            <v>0</v>
          </cell>
          <cell r="N883">
            <v>0</v>
          </cell>
          <cell r="O883">
            <v>0</v>
          </cell>
          <cell r="AE883" t="str">
            <v>Pereira</v>
          </cell>
          <cell r="AF883">
            <v>0.32400000000000001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</row>
        <row r="902">
          <cell r="J902" t="str">
            <v>Colombia</v>
          </cell>
          <cell r="K902">
            <v>3216.1496666666667</v>
          </cell>
          <cell r="L902">
            <v>3219.9046666666668</v>
          </cell>
          <cell r="M902">
            <v>3397.6129999999998</v>
          </cell>
          <cell r="N902">
            <v>3521.2080000000001</v>
          </cell>
          <cell r="O902">
            <v>3691.8166666666671</v>
          </cell>
          <cell r="AE902" t="str">
            <v>Colombia</v>
          </cell>
          <cell r="AF902">
            <v>162.59133333333332</v>
          </cell>
          <cell r="AG902">
            <v>186.49766666666665</v>
          </cell>
          <cell r="AH902">
            <v>196.23866666666666</v>
          </cell>
          <cell r="AI902">
            <v>198.42100000000002</v>
          </cell>
          <cell r="AJ902">
            <v>160.48866666666666</v>
          </cell>
        </row>
        <row r="903">
          <cell r="J903" t="str">
            <v>Bogotá</v>
          </cell>
          <cell r="K903">
            <v>25.068666666666669</v>
          </cell>
          <cell r="L903">
            <v>25.913666666666668</v>
          </cell>
          <cell r="M903">
            <v>18.625333333333334</v>
          </cell>
          <cell r="N903">
            <v>13.542</v>
          </cell>
          <cell r="O903">
            <v>22.462333333333333</v>
          </cell>
          <cell r="AE903" t="str">
            <v>Bogotá</v>
          </cell>
          <cell r="AF903">
            <v>1.1716666666666666</v>
          </cell>
          <cell r="AG903">
            <v>2.5393333333333334</v>
          </cell>
          <cell r="AH903">
            <v>4.7716666666666674</v>
          </cell>
          <cell r="AI903">
            <v>3.9893333333333332</v>
          </cell>
          <cell r="AJ903">
            <v>4.0906666666666665</v>
          </cell>
        </row>
        <row r="904">
          <cell r="J904" t="str">
            <v>Medellín</v>
          </cell>
          <cell r="K904">
            <v>8.0990000000000002</v>
          </cell>
          <cell r="L904">
            <v>9.7040000000000006</v>
          </cell>
          <cell r="M904">
            <v>12.493</v>
          </cell>
          <cell r="N904">
            <v>12.997333333333332</v>
          </cell>
          <cell r="O904">
            <v>16.269000000000002</v>
          </cell>
          <cell r="AE904" t="str">
            <v>Medellín</v>
          </cell>
          <cell r="AF904">
            <v>3.1863333333333337</v>
          </cell>
          <cell r="AG904">
            <v>2.1776666666666666</v>
          </cell>
          <cell r="AH904">
            <v>2.78</v>
          </cell>
          <cell r="AI904">
            <v>2.9049999999999998</v>
          </cell>
          <cell r="AJ904">
            <v>2.4236666666666666</v>
          </cell>
        </row>
        <row r="905">
          <cell r="J905" t="str">
            <v>Bucaramanga</v>
          </cell>
          <cell r="K905">
            <v>6.5110000000000001</v>
          </cell>
          <cell r="L905">
            <v>6.9006666666666661</v>
          </cell>
          <cell r="M905">
            <v>11.48</v>
          </cell>
          <cell r="N905">
            <v>8.509666666666666</v>
          </cell>
          <cell r="O905">
            <v>12.285333333333332</v>
          </cell>
          <cell r="AE905" t="str">
            <v>Bucaramanga</v>
          </cell>
          <cell r="AF905">
            <v>0.16966666666666666</v>
          </cell>
          <cell r="AG905">
            <v>0.751</v>
          </cell>
          <cell r="AH905">
            <v>1.2610000000000001</v>
          </cell>
          <cell r="AI905">
            <v>0.86799999999999999</v>
          </cell>
          <cell r="AJ905">
            <v>1.8706666666666667</v>
          </cell>
        </row>
        <row r="906">
          <cell r="J906" t="str">
            <v>Cali</v>
          </cell>
          <cell r="K906">
            <v>10.333</v>
          </cell>
          <cell r="L906">
            <v>9.1083333333333325</v>
          </cell>
          <cell r="M906">
            <v>16.513666666666666</v>
          </cell>
          <cell r="N906">
            <v>11.334333333333333</v>
          </cell>
          <cell r="O906">
            <v>9.1079999999999988</v>
          </cell>
          <cell r="AE906" t="str">
            <v>Ibagué</v>
          </cell>
          <cell r="AF906">
            <v>1.196</v>
          </cell>
          <cell r="AG906">
            <v>1.2710000000000001</v>
          </cell>
          <cell r="AH906">
            <v>1.1859999999999999</v>
          </cell>
          <cell r="AI906">
            <v>1.8413333333333333</v>
          </cell>
          <cell r="AJ906">
            <v>1.0609999999999999</v>
          </cell>
        </row>
        <row r="907">
          <cell r="J907" t="str">
            <v>Ibagué</v>
          </cell>
          <cell r="K907">
            <v>5.3980000000000006</v>
          </cell>
          <cell r="L907">
            <v>4.3653333333333331</v>
          </cell>
          <cell r="M907">
            <v>5.6870000000000003</v>
          </cell>
          <cell r="N907">
            <v>5.9963333333333333</v>
          </cell>
          <cell r="O907">
            <v>4.9876666666666667</v>
          </cell>
          <cell r="AE907" t="str">
            <v>Cúcuta</v>
          </cell>
          <cell r="AF907">
            <v>0.52700000000000002</v>
          </cell>
          <cell r="AG907">
            <v>0.35333333333333333</v>
          </cell>
          <cell r="AH907">
            <v>0.84166666666666667</v>
          </cell>
          <cell r="AI907">
            <v>0.81533333333333324</v>
          </cell>
          <cell r="AJ907">
            <v>1.0203333333333333</v>
          </cell>
        </row>
        <row r="908">
          <cell r="J908" t="str">
            <v>Barranquilla</v>
          </cell>
          <cell r="K908">
            <v>5.1796666666666669</v>
          </cell>
          <cell r="L908">
            <v>4.0656666666666661</v>
          </cell>
          <cell r="M908">
            <v>2.4489999999999998</v>
          </cell>
          <cell r="N908">
            <v>3.7926666666666669</v>
          </cell>
          <cell r="O908">
            <v>4.9846666666666666</v>
          </cell>
          <cell r="AE908" t="str">
            <v>Cali</v>
          </cell>
          <cell r="AF908">
            <v>1.603</v>
          </cell>
          <cell r="AG908">
            <v>2.5136666666666665</v>
          </cell>
          <cell r="AH908">
            <v>1.1966666666666665</v>
          </cell>
          <cell r="AI908">
            <v>2.0569999999999999</v>
          </cell>
          <cell r="AJ908">
            <v>0.92</v>
          </cell>
        </row>
        <row r="909">
          <cell r="J909" t="str">
            <v>Pereira</v>
          </cell>
          <cell r="K909">
            <v>4.0676666666666668</v>
          </cell>
          <cell r="L909">
            <v>5.1343333333333332</v>
          </cell>
          <cell r="M909">
            <v>4.5326666666666666</v>
          </cell>
          <cell r="N909">
            <v>4.1186666666666669</v>
          </cell>
          <cell r="O909">
            <v>4.6340000000000003</v>
          </cell>
          <cell r="AE909" t="str">
            <v>Villavicencio</v>
          </cell>
          <cell r="AF909">
            <v>1.218</v>
          </cell>
          <cell r="AG909">
            <v>0.59499999999999997</v>
          </cell>
          <cell r="AH909">
            <v>1.135</v>
          </cell>
          <cell r="AI909">
            <v>1.1879999999999999</v>
          </cell>
          <cell r="AJ909">
            <v>0.72299999999999998</v>
          </cell>
        </row>
        <row r="910">
          <cell r="J910" t="str">
            <v>Villavicencio</v>
          </cell>
          <cell r="K910">
            <v>5.4386666666666672</v>
          </cell>
          <cell r="L910">
            <v>3.6776666666666671</v>
          </cell>
          <cell r="M910">
            <v>2.9243333333333332</v>
          </cell>
          <cell r="N910">
            <v>3.6153333333333335</v>
          </cell>
          <cell r="O910">
            <v>3.1216666666666666</v>
          </cell>
          <cell r="AE910" t="str">
            <v>Pereira</v>
          </cell>
          <cell r="AF910">
            <v>0.65733333333333333</v>
          </cell>
          <cell r="AG910">
            <v>1.244</v>
          </cell>
          <cell r="AH910">
            <v>1.5419999999999998</v>
          </cell>
          <cell r="AI910">
            <v>1.7826666666666668</v>
          </cell>
          <cell r="AJ910">
            <v>0.67333333333333334</v>
          </cell>
        </row>
        <row r="911">
          <cell r="J911" t="str">
            <v>Cúcuta</v>
          </cell>
          <cell r="K911">
            <v>2.7146666666666661</v>
          </cell>
          <cell r="L911">
            <v>2.3556666666666666</v>
          </cell>
          <cell r="M911">
            <v>3.4366666666666661</v>
          </cell>
          <cell r="N911">
            <v>3.9896666666666665</v>
          </cell>
          <cell r="O911">
            <v>2.4306666666666668</v>
          </cell>
          <cell r="AE911" t="str">
            <v>Barranquilla</v>
          </cell>
          <cell r="AF911">
            <v>0.51900000000000002</v>
          </cell>
          <cell r="AG911">
            <v>0.16833333333333333</v>
          </cell>
          <cell r="AH911">
            <v>0.26799999999999996</v>
          </cell>
          <cell r="AI911">
            <v>0.3793333333333333</v>
          </cell>
          <cell r="AJ911">
            <v>0.60100000000000009</v>
          </cell>
        </row>
        <row r="912">
          <cell r="J912" t="str">
            <v>Montería</v>
          </cell>
          <cell r="K912">
            <v>1.92</v>
          </cell>
          <cell r="L912">
            <v>2.0003333333333333</v>
          </cell>
          <cell r="M912">
            <v>1.5763333333333334</v>
          </cell>
          <cell r="N912">
            <v>2.8223333333333334</v>
          </cell>
          <cell r="O912">
            <v>2.1353333333333331</v>
          </cell>
          <cell r="AE912" t="str">
            <v>Cartagena</v>
          </cell>
          <cell r="AF912">
            <v>0.19200000000000003</v>
          </cell>
          <cell r="AG912">
            <v>0.33300000000000002</v>
          </cell>
          <cell r="AH912">
            <v>8.5666666666666669E-2</v>
          </cell>
          <cell r="AI912">
            <v>0.11233333333333334</v>
          </cell>
          <cell r="AJ912">
            <v>0.34433333333333332</v>
          </cell>
        </row>
        <row r="913">
          <cell r="J913" t="str">
            <v>Manizales</v>
          </cell>
          <cell r="K913">
            <v>3.1470000000000002</v>
          </cell>
          <cell r="L913">
            <v>1.8083333333333333</v>
          </cell>
          <cell r="M913">
            <v>2.8866666666666667</v>
          </cell>
          <cell r="N913">
            <v>2.6773333333333333</v>
          </cell>
          <cell r="O913">
            <v>2.0003333333333333</v>
          </cell>
          <cell r="AE913" t="str">
            <v>Pasto</v>
          </cell>
          <cell r="AF913">
            <v>0.23300000000000001</v>
          </cell>
          <cell r="AG913">
            <v>0.49099999999999994</v>
          </cell>
          <cell r="AH913">
            <v>0.38733333333333331</v>
          </cell>
          <cell r="AI913">
            <v>0.92866666666666664</v>
          </cell>
          <cell r="AJ913">
            <v>0.26966666666666667</v>
          </cell>
        </row>
        <row r="914">
          <cell r="J914" t="str">
            <v>Pasto</v>
          </cell>
          <cell r="K914">
            <v>1.1566666666666665</v>
          </cell>
          <cell r="L914">
            <v>2.4449999999999998</v>
          </cell>
          <cell r="M914">
            <v>1.4243333333333332</v>
          </cell>
          <cell r="N914">
            <v>2.7769999999999997</v>
          </cell>
          <cell r="O914">
            <v>1.9073333333333331</v>
          </cell>
          <cell r="AE914" t="str">
            <v>Montería</v>
          </cell>
          <cell r="AF914">
            <v>0.23666666666666666</v>
          </cell>
          <cell r="AG914">
            <v>0.15833333333333333</v>
          </cell>
          <cell r="AH914">
            <v>0.34100000000000003</v>
          </cell>
          <cell r="AI914">
            <v>0.47266666666666673</v>
          </cell>
          <cell r="AJ914">
            <v>0.26333333333333336</v>
          </cell>
        </row>
        <row r="915">
          <cell r="J915" t="str">
            <v>Cartagena</v>
          </cell>
          <cell r="K915">
            <v>4.4286666666666665</v>
          </cell>
          <cell r="L915">
            <v>3.4406666666666665</v>
          </cell>
          <cell r="M915">
            <v>3.085</v>
          </cell>
          <cell r="N915">
            <v>2.2789999999999999</v>
          </cell>
          <cell r="O915">
            <v>1.5419999999999998</v>
          </cell>
          <cell r="AE915" t="str">
            <v>Manizales</v>
          </cell>
          <cell r="AF915">
            <v>0.496</v>
          </cell>
          <cell r="AG915">
            <v>0.55266666666666664</v>
          </cell>
          <cell r="AH915">
            <v>0.45599999999999996</v>
          </cell>
          <cell r="AI915">
            <v>0.44933333333333331</v>
          </cell>
          <cell r="AJ915">
            <v>8.7333333333333332E-2</v>
          </cell>
        </row>
        <row r="934">
          <cell r="J934" t="str">
            <v>Colombia</v>
          </cell>
          <cell r="K934">
            <v>261.22699999999998</v>
          </cell>
          <cell r="L934">
            <v>222.42699999999999</v>
          </cell>
          <cell r="M934">
            <v>195.875</v>
          </cell>
          <cell r="N934">
            <v>177.53200000000001</v>
          </cell>
          <cell r="O934">
            <v>210.36199999999999</v>
          </cell>
          <cell r="AE934" t="str">
            <v>Colombia</v>
          </cell>
          <cell r="AF934">
            <v>17.190333333333331</v>
          </cell>
          <cell r="AG934">
            <v>19.022333333333332</v>
          </cell>
          <cell r="AH934">
            <v>12.832333333333333</v>
          </cell>
          <cell r="AI934">
            <v>20.880333333333329</v>
          </cell>
          <cell r="AJ934">
            <v>21.921333333333333</v>
          </cell>
        </row>
        <row r="935">
          <cell r="J935" t="str">
            <v>Bogotá</v>
          </cell>
          <cell r="K935">
            <v>12.120666666666665</v>
          </cell>
          <cell r="L935">
            <v>10.371333333333334</v>
          </cell>
          <cell r="M935">
            <v>13.675333333333334</v>
          </cell>
          <cell r="N935">
            <v>16.098333333333333</v>
          </cell>
          <cell r="O935">
            <v>13.161999999999999</v>
          </cell>
          <cell r="AE935" t="str">
            <v>Medellín</v>
          </cell>
          <cell r="AF935">
            <v>0.33200000000000002</v>
          </cell>
          <cell r="AG935">
            <v>0.34600000000000003</v>
          </cell>
          <cell r="AH935">
            <v>0.34566666666666662</v>
          </cell>
          <cell r="AI935">
            <v>1.7969999999999999</v>
          </cell>
          <cell r="AJ935">
            <v>0.93466666666666676</v>
          </cell>
        </row>
        <row r="936">
          <cell r="J936" t="str">
            <v>Bucaramanga</v>
          </cell>
          <cell r="K936">
            <v>1.7066666666666668</v>
          </cell>
          <cell r="L936">
            <v>1.4426666666666668</v>
          </cell>
          <cell r="M936">
            <v>3.2036666666666669</v>
          </cell>
          <cell r="N936">
            <v>1.4906666666666666</v>
          </cell>
          <cell r="O936">
            <v>2.2360000000000002</v>
          </cell>
          <cell r="AE936" t="str">
            <v>Bogotá</v>
          </cell>
          <cell r="AF936">
            <v>0.84233333333333338</v>
          </cell>
          <cell r="AG936">
            <v>1.0066666666666666</v>
          </cell>
          <cell r="AH936">
            <v>0.98066666666666669</v>
          </cell>
          <cell r="AI936">
            <v>0.66900000000000004</v>
          </cell>
          <cell r="AJ936">
            <v>0.73033333333333328</v>
          </cell>
        </row>
        <row r="937">
          <cell r="J937" t="str">
            <v>Cartagena</v>
          </cell>
          <cell r="K937">
            <v>1.804</v>
          </cell>
          <cell r="L937">
            <v>0.65500000000000003</v>
          </cell>
          <cell r="M937">
            <v>1.6890000000000001</v>
          </cell>
          <cell r="N937">
            <v>2.1566666666666667</v>
          </cell>
          <cell r="O937">
            <v>2.2149999999999999</v>
          </cell>
          <cell r="AE937" t="str">
            <v>Cúcuta</v>
          </cell>
          <cell r="AF937">
            <v>0.18333333333333335</v>
          </cell>
          <cell r="AG937">
            <v>0.23199999999999998</v>
          </cell>
          <cell r="AH937">
            <v>0.45566666666666666</v>
          </cell>
          <cell r="AI937">
            <v>1.665</v>
          </cell>
          <cell r="AJ937">
            <v>0.57899999999999996</v>
          </cell>
        </row>
        <row r="938">
          <cell r="J938" t="str">
            <v>Villavicencio</v>
          </cell>
          <cell r="K938">
            <v>1.4279999999999999</v>
          </cell>
          <cell r="L938">
            <v>1.1223333333333334</v>
          </cell>
          <cell r="M938">
            <v>1.4196666666666669</v>
          </cell>
          <cell r="N938">
            <v>1.1133333333333333</v>
          </cell>
          <cell r="O938">
            <v>2.0396666666666667</v>
          </cell>
          <cell r="AE938" t="str">
            <v>Cali</v>
          </cell>
          <cell r="AF938">
            <v>0</v>
          </cell>
          <cell r="AG938">
            <v>0</v>
          </cell>
          <cell r="AH938">
            <v>0.59833333333333327</v>
          </cell>
          <cell r="AI938">
            <v>0.36566666666666664</v>
          </cell>
          <cell r="AJ938">
            <v>0.40866666666666668</v>
          </cell>
        </row>
        <row r="939">
          <cell r="J939" t="str">
            <v>Cúcuta</v>
          </cell>
          <cell r="K939">
            <v>1.2256666666666667</v>
          </cell>
          <cell r="L939">
            <v>2.214</v>
          </cell>
          <cell r="M939">
            <v>1.8633333333333333</v>
          </cell>
          <cell r="N939">
            <v>1.3276666666666666</v>
          </cell>
          <cell r="O939">
            <v>1.4276666666666669</v>
          </cell>
          <cell r="AE939" t="str">
            <v>Cartagena</v>
          </cell>
          <cell r="AF939">
            <v>0.35</v>
          </cell>
          <cell r="AG939">
            <v>0.15333333333333335</v>
          </cell>
          <cell r="AH939">
            <v>0.245</v>
          </cell>
          <cell r="AI939">
            <v>0.79099999999999993</v>
          </cell>
          <cell r="AJ939">
            <v>0.40433333333333338</v>
          </cell>
        </row>
        <row r="940">
          <cell r="J940" t="str">
            <v>Medellín</v>
          </cell>
          <cell r="K940">
            <v>1.1723333333333332</v>
          </cell>
          <cell r="L940">
            <v>0.85300000000000009</v>
          </cell>
          <cell r="M940">
            <v>2.765333333333333</v>
          </cell>
          <cell r="N940">
            <v>1.38</v>
          </cell>
          <cell r="O940">
            <v>1.3280000000000001</v>
          </cell>
          <cell r="AE940" t="str">
            <v>Villavicencio</v>
          </cell>
          <cell r="AF940">
            <v>4.0666666666666663E-2</v>
          </cell>
          <cell r="AG940">
            <v>3.5333333333333335E-2</v>
          </cell>
          <cell r="AH940">
            <v>0.24533333333333332</v>
          </cell>
          <cell r="AI940">
            <v>0.26133333333333336</v>
          </cell>
          <cell r="AJ940">
            <v>0.37766666666666665</v>
          </cell>
        </row>
        <row r="941">
          <cell r="J941" t="str">
            <v>Cali</v>
          </cell>
          <cell r="K941">
            <v>1.8146666666666667</v>
          </cell>
          <cell r="L941">
            <v>0.35233333333333333</v>
          </cell>
          <cell r="M941">
            <v>1.155</v>
          </cell>
          <cell r="N941">
            <v>0</v>
          </cell>
          <cell r="O941">
            <v>1.2946666666666666</v>
          </cell>
          <cell r="AE941" t="str">
            <v>Ibagué</v>
          </cell>
          <cell r="AF941">
            <v>0</v>
          </cell>
          <cell r="AG941">
            <v>0.25966666666666666</v>
          </cell>
          <cell r="AH941">
            <v>0.27433333333333332</v>
          </cell>
          <cell r="AI941">
            <v>0.114</v>
          </cell>
          <cell r="AJ941">
            <v>0.28733333333333333</v>
          </cell>
        </row>
        <row r="942">
          <cell r="J942" t="str">
            <v>Montería</v>
          </cell>
          <cell r="K942">
            <v>0.14100000000000001</v>
          </cell>
          <cell r="L942">
            <v>0.36600000000000005</v>
          </cell>
          <cell r="M942">
            <v>0.3773333333333333</v>
          </cell>
          <cell r="N942">
            <v>0.7446666666666667</v>
          </cell>
          <cell r="O942">
            <v>0.49933333333333335</v>
          </cell>
          <cell r="AE942" t="str">
            <v>Pasto</v>
          </cell>
          <cell r="AF942">
            <v>0</v>
          </cell>
          <cell r="AG942">
            <v>0</v>
          </cell>
          <cell r="AH942">
            <v>7.4999999999999997E-2</v>
          </cell>
          <cell r="AI942">
            <v>4.1000000000000002E-2</v>
          </cell>
          <cell r="AJ942">
            <v>0.10166666666666667</v>
          </cell>
        </row>
        <row r="943">
          <cell r="J943" t="str">
            <v>Barranquilla</v>
          </cell>
          <cell r="K943">
            <v>0.20299999999999999</v>
          </cell>
          <cell r="L943">
            <v>1.6866666666666668</v>
          </cell>
          <cell r="M943">
            <v>0.59299999999999997</v>
          </cell>
          <cell r="N943">
            <v>0.83666666666666656</v>
          </cell>
          <cell r="O943">
            <v>0.46033333333333332</v>
          </cell>
          <cell r="AE943" t="str">
            <v>Montería</v>
          </cell>
          <cell r="AF943">
            <v>0</v>
          </cell>
          <cell r="AG943">
            <v>8.1333333333333327E-2</v>
          </cell>
          <cell r="AH943">
            <v>0</v>
          </cell>
          <cell r="AI943">
            <v>5.0333333333333334E-2</v>
          </cell>
          <cell r="AJ943">
            <v>0</v>
          </cell>
        </row>
        <row r="944">
          <cell r="J944" t="str">
            <v>Pasto</v>
          </cell>
          <cell r="K944">
            <v>0.18600000000000003</v>
          </cell>
          <cell r="L944">
            <v>0.19099999999999998</v>
          </cell>
          <cell r="M944">
            <v>8.9666666666666672E-2</v>
          </cell>
          <cell r="N944">
            <v>4.4000000000000004E-2</v>
          </cell>
          <cell r="O944">
            <v>0.314</v>
          </cell>
          <cell r="AE944" t="str">
            <v>Barranquilla</v>
          </cell>
          <cell r="AF944">
            <v>0.28433333333333333</v>
          </cell>
          <cell r="AG944">
            <v>0</v>
          </cell>
          <cell r="AH944">
            <v>0.16833333333333333</v>
          </cell>
          <cell r="AI944">
            <v>0</v>
          </cell>
          <cell r="AJ944">
            <v>0</v>
          </cell>
        </row>
        <row r="945">
          <cell r="J945" t="str">
            <v>Pereira</v>
          </cell>
          <cell r="K945">
            <v>0.41799999999999998</v>
          </cell>
          <cell r="L945">
            <v>0.52866666666666662</v>
          </cell>
          <cell r="M945">
            <v>0.18466666666666667</v>
          </cell>
          <cell r="N945">
            <v>0.48266666666666663</v>
          </cell>
          <cell r="O945">
            <v>0.28966666666666668</v>
          </cell>
          <cell r="AE945" t="str">
            <v>Bucaramanga</v>
          </cell>
          <cell r="AF945">
            <v>0.47166666666666668</v>
          </cell>
          <cell r="AG945">
            <v>0.36833333333333335</v>
          </cell>
          <cell r="AH945">
            <v>0.46866666666666673</v>
          </cell>
          <cell r="AI945">
            <v>0.14366666666666666</v>
          </cell>
          <cell r="AJ945">
            <v>0</v>
          </cell>
        </row>
        <row r="946">
          <cell r="J946" t="str">
            <v>Manizales</v>
          </cell>
          <cell r="K946">
            <v>0.40766666666666662</v>
          </cell>
          <cell r="L946">
            <v>0.26633333333333337</v>
          </cell>
          <cell r="M946">
            <v>0.42899999999999999</v>
          </cell>
          <cell r="N946">
            <v>0.52433333333333332</v>
          </cell>
          <cell r="O946">
            <v>0.27033333333333337</v>
          </cell>
          <cell r="AE946" t="str">
            <v>Manizales</v>
          </cell>
          <cell r="AF946">
            <v>0</v>
          </cell>
          <cell r="AG946">
            <v>4.1333333333333333E-2</v>
          </cell>
          <cell r="AH946">
            <v>0.13766666666666669</v>
          </cell>
          <cell r="AI946">
            <v>3.6999999999999998E-2</v>
          </cell>
          <cell r="AJ946">
            <v>0</v>
          </cell>
        </row>
        <row r="947">
          <cell r="J947" t="str">
            <v>Ibagué</v>
          </cell>
          <cell r="K947">
            <v>0.5136666666666666</v>
          </cell>
          <cell r="L947">
            <v>0.26333333333333336</v>
          </cell>
          <cell r="M947">
            <v>0.3136666666666667</v>
          </cell>
          <cell r="N947">
            <v>0.62</v>
          </cell>
          <cell r="O947">
            <v>0.13599999999999998</v>
          </cell>
          <cell r="AE947" t="str">
            <v>Pereira</v>
          </cell>
          <cell r="AF947">
            <v>0</v>
          </cell>
          <cell r="AG947">
            <v>0</v>
          </cell>
          <cell r="AH947">
            <v>0</v>
          </cell>
          <cell r="AI947">
            <v>7.0000000000000007E-2</v>
          </cell>
          <cell r="AJ947">
            <v>0</v>
          </cell>
        </row>
        <row r="966">
          <cell r="J966" t="str">
            <v>Colombia</v>
          </cell>
          <cell r="K966">
            <v>2300.5556666666666</v>
          </cell>
          <cell r="L966">
            <v>2310.1840000000002</v>
          </cell>
          <cell r="M966">
            <v>2461.0946666666669</v>
          </cell>
          <cell r="N966">
            <v>2618.021666666667</v>
          </cell>
          <cell r="O966">
            <v>2719.2973333333334</v>
          </cell>
          <cell r="AE966" t="str">
            <v>Colombia</v>
          </cell>
          <cell r="AF966">
            <v>204.25466666666668</v>
          </cell>
          <cell r="AG966">
            <v>238.44299999999998</v>
          </cell>
          <cell r="AH966">
            <v>290.5</v>
          </cell>
          <cell r="AI966">
            <v>248.49033333333333</v>
          </cell>
          <cell r="AJ966">
            <v>234.78800000000001</v>
          </cell>
        </row>
        <row r="967">
          <cell r="J967" t="str">
            <v>Bogotá</v>
          </cell>
          <cell r="K967">
            <v>595.62900000000002</v>
          </cell>
          <cell r="L967">
            <v>576.41466666666668</v>
          </cell>
          <cell r="M967">
            <v>586.12233333333336</v>
          </cell>
          <cell r="N967">
            <v>680.81899999999996</v>
          </cell>
          <cell r="O967">
            <v>646.21</v>
          </cell>
          <cell r="AE967" t="str">
            <v>Medellín</v>
          </cell>
          <cell r="AF967">
            <v>40.263666666666666</v>
          </cell>
          <cell r="AG967">
            <v>47.616666666666667</v>
          </cell>
          <cell r="AH967">
            <v>61.777999999999999</v>
          </cell>
          <cell r="AI967">
            <v>43.463000000000001</v>
          </cell>
          <cell r="AJ967">
            <v>46.624333333333333</v>
          </cell>
        </row>
        <row r="968">
          <cell r="J968" t="str">
            <v>Medellín</v>
          </cell>
          <cell r="K968">
            <v>339.95433333333335</v>
          </cell>
          <cell r="L968">
            <v>303.23166666666668</v>
          </cell>
          <cell r="M968">
            <v>318.7063333333333</v>
          </cell>
          <cell r="N968">
            <v>334.98666666666668</v>
          </cell>
          <cell r="O968">
            <v>363.06866666666662</v>
          </cell>
          <cell r="AE968" t="str">
            <v>Bogotá</v>
          </cell>
          <cell r="AF968">
            <v>36.617333333333335</v>
          </cell>
          <cell r="AG968">
            <v>51.797333333333334</v>
          </cell>
          <cell r="AH968">
            <v>74.555999999999997</v>
          </cell>
          <cell r="AI968">
            <v>63.985999999999997</v>
          </cell>
          <cell r="AJ968">
            <v>46.505999999999993</v>
          </cell>
        </row>
        <row r="969">
          <cell r="J969" t="str">
            <v>Cali</v>
          </cell>
          <cell r="K969">
            <v>211.55133333333333</v>
          </cell>
          <cell r="L969">
            <v>209.36666666666665</v>
          </cell>
          <cell r="M969">
            <v>195.83933333333334</v>
          </cell>
          <cell r="N969">
            <v>199.77533333333335</v>
          </cell>
          <cell r="O969">
            <v>193.64366666666669</v>
          </cell>
          <cell r="AE969" t="str">
            <v>Cali</v>
          </cell>
          <cell r="AF969">
            <v>21.073999999999998</v>
          </cell>
          <cell r="AG969">
            <v>23.945666666666668</v>
          </cell>
          <cell r="AH969">
            <v>22.108333333333331</v>
          </cell>
          <cell r="AI969">
            <v>26.236999999999998</v>
          </cell>
          <cell r="AJ969">
            <v>24.364999999999998</v>
          </cell>
        </row>
        <row r="970">
          <cell r="J970" t="str">
            <v>Barranquilla</v>
          </cell>
          <cell r="K970">
            <v>111.06333333333333</v>
          </cell>
          <cell r="L970">
            <v>112.11633333333333</v>
          </cell>
          <cell r="M970">
            <v>122.166</v>
          </cell>
          <cell r="N970">
            <v>121.32933333333334</v>
          </cell>
          <cell r="O970">
            <v>125.27799999999998</v>
          </cell>
          <cell r="AE970" t="str">
            <v>Cúcuta</v>
          </cell>
          <cell r="AF970">
            <v>7.3836666666666675</v>
          </cell>
          <cell r="AG970">
            <v>10.039</v>
          </cell>
          <cell r="AH970">
            <v>11.993</v>
          </cell>
          <cell r="AI970">
            <v>11.278666666666666</v>
          </cell>
          <cell r="AJ970">
            <v>12.788666666666666</v>
          </cell>
        </row>
        <row r="971">
          <cell r="J971" t="str">
            <v>Bucaramanga</v>
          </cell>
          <cell r="K971">
            <v>105.08633333333334</v>
          </cell>
          <cell r="L971">
            <v>84.465000000000003</v>
          </cell>
          <cell r="M971">
            <v>96.85</v>
          </cell>
          <cell r="N971">
            <v>92.443333333333342</v>
          </cell>
          <cell r="O971">
            <v>111.17766666666667</v>
          </cell>
          <cell r="AE971" t="str">
            <v>Bucaramanga</v>
          </cell>
          <cell r="AF971">
            <v>13.122</v>
          </cell>
          <cell r="AG971">
            <v>7.8906666666666672</v>
          </cell>
          <cell r="AH971">
            <v>12.031333333333334</v>
          </cell>
          <cell r="AI971">
            <v>9.9646666666666661</v>
          </cell>
          <cell r="AJ971">
            <v>10.550666666666666</v>
          </cell>
        </row>
        <row r="972">
          <cell r="J972" t="str">
            <v>Cúcuta</v>
          </cell>
          <cell r="K972">
            <v>59.862000000000002</v>
          </cell>
          <cell r="L972">
            <v>54.262666666666668</v>
          </cell>
          <cell r="M972">
            <v>48.458333333333336</v>
          </cell>
          <cell r="N972">
            <v>50.804666666666662</v>
          </cell>
          <cell r="O972">
            <v>49.068333333333328</v>
          </cell>
          <cell r="AE972" t="str">
            <v>Barranquilla</v>
          </cell>
          <cell r="AF972">
            <v>7.4976666666666674</v>
          </cell>
          <cell r="AG972">
            <v>7.8703333333333338</v>
          </cell>
          <cell r="AH972">
            <v>10.244</v>
          </cell>
          <cell r="AI972">
            <v>7.5596666666666676</v>
          </cell>
          <cell r="AJ972">
            <v>8.4580000000000002</v>
          </cell>
        </row>
        <row r="973">
          <cell r="J973" t="str">
            <v>Pereira</v>
          </cell>
          <cell r="K973">
            <v>38.184666666666665</v>
          </cell>
          <cell r="L973">
            <v>41.777666666666669</v>
          </cell>
          <cell r="M973">
            <v>42.638666666666666</v>
          </cell>
          <cell r="N973">
            <v>46.817</v>
          </cell>
          <cell r="O973">
            <v>46.495333333333328</v>
          </cell>
          <cell r="AE973" t="str">
            <v>Pereira</v>
          </cell>
          <cell r="AF973">
            <v>4.5889999999999995</v>
          </cell>
          <cell r="AG973">
            <v>6.2553333333333327</v>
          </cell>
          <cell r="AH973">
            <v>8.0883333333333329</v>
          </cell>
          <cell r="AI973">
            <v>5.432666666666667</v>
          </cell>
          <cell r="AJ973">
            <v>5.902000000000001</v>
          </cell>
        </row>
        <row r="974">
          <cell r="J974" t="str">
            <v>Cartagena</v>
          </cell>
          <cell r="K974">
            <v>41.917000000000002</v>
          </cell>
          <cell r="L974">
            <v>37.272333333333336</v>
          </cell>
          <cell r="M974">
            <v>37.377666666666663</v>
          </cell>
          <cell r="N974">
            <v>41.366666666666667</v>
          </cell>
          <cell r="O974">
            <v>45.412333333333329</v>
          </cell>
          <cell r="AE974" t="str">
            <v>Ibagué</v>
          </cell>
          <cell r="AF974">
            <v>6.5549999999999997</v>
          </cell>
          <cell r="AG974">
            <v>5.4213333333333331</v>
          </cell>
          <cell r="AH974">
            <v>3.4329999999999998</v>
          </cell>
          <cell r="AI974">
            <v>4.9889999999999999</v>
          </cell>
          <cell r="AJ974">
            <v>5.2913333333333332</v>
          </cell>
        </row>
        <row r="975">
          <cell r="J975" t="str">
            <v>Ibagué</v>
          </cell>
          <cell r="K975">
            <v>35.605666666666664</v>
          </cell>
          <cell r="L975">
            <v>34.004333333333335</v>
          </cell>
          <cell r="M975">
            <v>32.722000000000001</v>
          </cell>
          <cell r="N975">
            <v>33.830333333333336</v>
          </cell>
          <cell r="O975">
            <v>38.856666666666662</v>
          </cell>
          <cell r="AE975" t="str">
            <v>Manizales</v>
          </cell>
          <cell r="AF975">
            <v>1.7183333333333335</v>
          </cell>
          <cell r="AG975">
            <v>3.3913333333333333</v>
          </cell>
          <cell r="AH975">
            <v>3.6073333333333331</v>
          </cell>
          <cell r="AI975">
            <v>2.8520000000000003</v>
          </cell>
          <cell r="AJ975">
            <v>2.4506666666666668</v>
          </cell>
        </row>
        <row r="976">
          <cell r="J976" t="str">
            <v>Manizales</v>
          </cell>
          <cell r="K976">
            <v>28.723333333333333</v>
          </cell>
          <cell r="L976">
            <v>25.329333333333334</v>
          </cell>
          <cell r="M976">
            <v>25.346</v>
          </cell>
          <cell r="N976">
            <v>26.024333333333331</v>
          </cell>
          <cell r="O976">
            <v>26.801000000000002</v>
          </cell>
          <cell r="AE976" t="str">
            <v>Cartagena</v>
          </cell>
          <cell r="AF976">
            <v>4.4626666666666672</v>
          </cell>
          <cell r="AG976">
            <v>2.9586666666666672</v>
          </cell>
          <cell r="AH976">
            <v>5.1989999999999998</v>
          </cell>
          <cell r="AI976">
            <v>3.0756666666666668</v>
          </cell>
          <cell r="AJ976">
            <v>2.4359999999999999</v>
          </cell>
        </row>
        <row r="977">
          <cell r="J977" t="str">
            <v>Villavicencio</v>
          </cell>
          <cell r="K977">
            <v>12.311666666666667</v>
          </cell>
          <cell r="L977">
            <v>15.578333333333333</v>
          </cell>
          <cell r="M977">
            <v>17.396666666666665</v>
          </cell>
          <cell r="N977">
            <v>18.012666666666671</v>
          </cell>
          <cell r="O977">
            <v>19.164999999999999</v>
          </cell>
          <cell r="AE977" t="str">
            <v>Montería</v>
          </cell>
          <cell r="AF977">
            <v>0.65266666666666662</v>
          </cell>
          <cell r="AG977">
            <v>0.76333333333333331</v>
          </cell>
          <cell r="AH977">
            <v>0.98066666666666669</v>
          </cell>
          <cell r="AI977">
            <v>1.2693333333333332</v>
          </cell>
          <cell r="AJ977">
            <v>1.42</v>
          </cell>
        </row>
        <row r="978">
          <cell r="J978" t="str">
            <v>Montería</v>
          </cell>
          <cell r="K978">
            <v>16.080666666666669</v>
          </cell>
          <cell r="L978">
            <v>15.902999999999999</v>
          </cell>
          <cell r="M978">
            <v>16.989333333333331</v>
          </cell>
          <cell r="N978">
            <v>16.228333333333335</v>
          </cell>
          <cell r="O978">
            <v>17.666333333333331</v>
          </cell>
          <cell r="AE978" t="str">
            <v>Villavicencio</v>
          </cell>
          <cell r="AF978">
            <v>0.97133333333333327</v>
          </cell>
          <cell r="AG978">
            <v>0.88166666666666682</v>
          </cell>
          <cell r="AH978">
            <v>1.07</v>
          </cell>
          <cell r="AI978">
            <v>0.83166666666666667</v>
          </cell>
          <cell r="AJ978">
            <v>1.1976666666666667</v>
          </cell>
        </row>
        <row r="979">
          <cell r="J979" t="str">
            <v>Pasto</v>
          </cell>
          <cell r="K979">
            <v>16.545000000000002</v>
          </cell>
          <cell r="L979">
            <v>15.975</v>
          </cell>
          <cell r="M979">
            <v>16.922333333333331</v>
          </cell>
          <cell r="N979">
            <v>16.513333333333332</v>
          </cell>
          <cell r="O979">
            <v>17.100999999999999</v>
          </cell>
          <cell r="AE979" t="str">
            <v>Pasto</v>
          </cell>
          <cell r="AF979">
            <v>1.7753333333333332</v>
          </cell>
          <cell r="AG979">
            <v>1.9563333333333333</v>
          </cell>
          <cell r="AH979">
            <v>3.0293333333333337</v>
          </cell>
          <cell r="AI979">
            <v>2.2136666666666667</v>
          </cell>
          <cell r="AJ979">
            <v>1.163</v>
          </cell>
        </row>
        <row r="998">
          <cell r="J998" t="str">
            <v>Colombia</v>
          </cell>
          <cell r="K998">
            <v>70.845333333333329</v>
          </cell>
          <cell r="L998">
            <v>74.328333333333333</v>
          </cell>
          <cell r="M998">
            <v>88.144333333333336</v>
          </cell>
          <cell r="N998">
            <v>91.796666666666667</v>
          </cell>
          <cell r="O998">
            <v>120.69066666666667</v>
          </cell>
          <cell r="AE998" t="str">
            <v>Colombia</v>
          </cell>
          <cell r="AF998">
            <v>8.7590000000000003</v>
          </cell>
          <cell r="AG998">
            <v>11.301</v>
          </cell>
          <cell r="AH998">
            <v>8.804333333333334</v>
          </cell>
          <cell r="AI998">
            <v>9.1276666666666681</v>
          </cell>
          <cell r="AJ998">
            <v>7.5549999999999997</v>
          </cell>
        </row>
        <row r="999">
          <cell r="J999" t="str">
            <v>Bogotá</v>
          </cell>
          <cell r="K999">
            <v>17.285</v>
          </cell>
          <cell r="L999">
            <v>8.3453333333333344</v>
          </cell>
          <cell r="M999">
            <v>12.805999999999999</v>
          </cell>
          <cell r="N999">
            <v>14.164000000000001</v>
          </cell>
          <cell r="O999">
            <v>15.371333333333334</v>
          </cell>
          <cell r="AE999" t="str">
            <v>Cali</v>
          </cell>
          <cell r="AF999">
            <v>0.21633333333333335</v>
          </cell>
          <cell r="AG999">
            <v>0.33266666666666667</v>
          </cell>
          <cell r="AH999">
            <v>0</v>
          </cell>
          <cell r="AI999">
            <v>0</v>
          </cell>
          <cell r="AJ999">
            <v>1.1280000000000001</v>
          </cell>
        </row>
        <row r="1000">
          <cell r="J1000" t="str">
            <v>Medellín</v>
          </cell>
          <cell r="K1000">
            <v>3.3193333333333332</v>
          </cell>
          <cell r="L1000">
            <v>5.6473333333333331</v>
          </cell>
          <cell r="M1000">
            <v>2.5763333333333338</v>
          </cell>
          <cell r="N1000">
            <v>17.145666666666667</v>
          </cell>
          <cell r="O1000">
            <v>8.5636666666666663</v>
          </cell>
          <cell r="AE1000" t="str">
            <v>Medellín</v>
          </cell>
          <cell r="AF1000">
            <v>0</v>
          </cell>
          <cell r="AG1000">
            <v>0</v>
          </cell>
          <cell r="AH1000">
            <v>0</v>
          </cell>
          <cell r="AI1000">
            <v>0.86466666666666681</v>
          </cell>
          <cell r="AJ1000">
            <v>0.8</v>
          </cell>
        </row>
        <row r="1001">
          <cell r="J1001" t="str">
            <v>Cali</v>
          </cell>
          <cell r="K1001">
            <v>3.5190000000000001</v>
          </cell>
          <cell r="L1001">
            <v>3.1646666666666667</v>
          </cell>
          <cell r="M1001">
            <v>1.3846666666666667</v>
          </cell>
          <cell r="N1001">
            <v>5.3140000000000001</v>
          </cell>
          <cell r="O1001">
            <v>7.5613333333333328</v>
          </cell>
          <cell r="AE1001" t="str">
            <v>Bogotá</v>
          </cell>
          <cell r="AF1001">
            <v>1.1073333333333333</v>
          </cell>
          <cell r="AG1001">
            <v>3.4830000000000001</v>
          </cell>
          <cell r="AH1001">
            <v>2.2866666666666666</v>
          </cell>
          <cell r="AI1001">
            <v>0.58833333333333326</v>
          </cell>
          <cell r="AJ1001">
            <v>0.59466666666666668</v>
          </cell>
        </row>
        <row r="1002">
          <cell r="J1002" t="str">
            <v>Barranquilla</v>
          </cell>
          <cell r="K1002">
            <v>2.720333333333333</v>
          </cell>
          <cell r="L1002">
            <v>4.6923333333333339</v>
          </cell>
          <cell r="M1002">
            <v>4.8730000000000002</v>
          </cell>
          <cell r="N1002">
            <v>4.6626666666666665</v>
          </cell>
          <cell r="O1002">
            <v>5.2283333333333326</v>
          </cell>
          <cell r="AE1002" t="str">
            <v>Pereira</v>
          </cell>
          <cell r="AF1002">
            <v>0</v>
          </cell>
          <cell r="AG1002">
            <v>0.30333333333333329</v>
          </cell>
          <cell r="AH1002">
            <v>0.14066666666666666</v>
          </cell>
          <cell r="AI1002">
            <v>0.56333333333333335</v>
          </cell>
          <cell r="AJ1002">
            <v>0.51600000000000001</v>
          </cell>
        </row>
        <row r="1003">
          <cell r="J1003" t="str">
            <v>Bucaramanga</v>
          </cell>
          <cell r="K1003">
            <v>1.4813333333333334</v>
          </cell>
          <cell r="L1003">
            <v>4.6723333333333334</v>
          </cell>
          <cell r="M1003">
            <v>2.4683333333333333</v>
          </cell>
          <cell r="N1003">
            <v>3.8360000000000003</v>
          </cell>
          <cell r="O1003">
            <v>2.8493333333333335</v>
          </cell>
          <cell r="AE1003" t="str">
            <v>Cúcuta</v>
          </cell>
          <cell r="AF1003">
            <v>0.5056666666666666</v>
          </cell>
          <cell r="AG1003">
            <v>0.10433333333333333</v>
          </cell>
          <cell r="AH1003">
            <v>0.123</v>
          </cell>
          <cell r="AI1003">
            <v>8.2666666666666666E-2</v>
          </cell>
          <cell r="AJ1003">
            <v>0.25033333333333335</v>
          </cell>
        </row>
        <row r="1004">
          <cell r="J1004" t="str">
            <v>Manizales</v>
          </cell>
          <cell r="K1004">
            <v>1.4179999999999999</v>
          </cell>
          <cell r="L1004">
            <v>2.2493333333333334</v>
          </cell>
          <cell r="M1004">
            <v>1.8089999999999999</v>
          </cell>
          <cell r="N1004">
            <v>2.4323333333333337</v>
          </cell>
          <cell r="O1004">
            <v>2.5583333333333331</v>
          </cell>
          <cell r="AE1004" t="str">
            <v>Manizales</v>
          </cell>
          <cell r="AF1004">
            <v>0.25866666666666666</v>
          </cell>
          <cell r="AG1004">
            <v>9.1666666666666674E-2</v>
          </cell>
          <cell r="AH1004">
            <v>0.20133333333333334</v>
          </cell>
          <cell r="AI1004">
            <v>0.17366666666666666</v>
          </cell>
          <cell r="AJ1004">
            <v>0.2233333333333333</v>
          </cell>
        </row>
        <row r="1005">
          <cell r="J1005" t="str">
            <v>Cartagena</v>
          </cell>
          <cell r="K1005">
            <v>2.6763333333333335</v>
          </cell>
          <cell r="L1005">
            <v>2.3273333333333333</v>
          </cell>
          <cell r="M1005">
            <v>2.9946666666666668</v>
          </cell>
          <cell r="N1005">
            <v>2.2013333333333334</v>
          </cell>
          <cell r="O1005">
            <v>1.9790000000000001</v>
          </cell>
          <cell r="AE1005" t="str">
            <v>Pasto</v>
          </cell>
          <cell r="AF1005">
            <v>0.08</v>
          </cell>
          <cell r="AG1005">
            <v>6.4666666666666664E-2</v>
          </cell>
          <cell r="AH1005">
            <v>0</v>
          </cell>
          <cell r="AI1005">
            <v>0.20299999999999999</v>
          </cell>
          <cell r="AJ1005">
            <v>0.18666666666666668</v>
          </cell>
        </row>
        <row r="1006">
          <cell r="J1006" t="str">
            <v>Cúcuta</v>
          </cell>
          <cell r="K1006">
            <v>1.1479999999999999</v>
          </cell>
          <cell r="L1006">
            <v>1.5826666666666664</v>
          </cell>
          <cell r="M1006">
            <v>1.875</v>
          </cell>
          <cell r="N1006">
            <v>2.2580000000000005</v>
          </cell>
          <cell r="O1006">
            <v>1.7243333333333333</v>
          </cell>
          <cell r="AE1006" t="str">
            <v>Barranquilla</v>
          </cell>
          <cell r="AF1006">
            <v>0.28733333333333333</v>
          </cell>
          <cell r="AG1006">
            <v>0.26700000000000002</v>
          </cell>
          <cell r="AH1006">
            <v>0.21133333333333335</v>
          </cell>
          <cell r="AI1006">
            <v>0.14566666666666667</v>
          </cell>
          <cell r="AJ1006">
            <v>0.158</v>
          </cell>
        </row>
        <row r="1007">
          <cell r="J1007" t="str">
            <v>Villavicencio</v>
          </cell>
          <cell r="K1007">
            <v>0.79366666666666674</v>
          </cell>
          <cell r="L1007">
            <v>0.98633333333333317</v>
          </cell>
          <cell r="M1007">
            <v>0.8706666666666667</v>
          </cell>
          <cell r="N1007">
            <v>0.73033333333333328</v>
          </cell>
          <cell r="O1007">
            <v>1.4723333333333333</v>
          </cell>
          <cell r="AE1007" t="str">
            <v>Cartagena</v>
          </cell>
          <cell r="AF1007">
            <v>0</v>
          </cell>
          <cell r="AG1007">
            <v>0.20833333333333334</v>
          </cell>
          <cell r="AH1007">
            <v>0.26833333333333331</v>
          </cell>
          <cell r="AI1007">
            <v>0.25233333333333335</v>
          </cell>
          <cell r="AJ1007">
            <v>0.11633333333333333</v>
          </cell>
        </row>
        <row r="1008">
          <cell r="J1008" t="str">
            <v>Ibagué</v>
          </cell>
          <cell r="K1008">
            <v>1.4370000000000001</v>
          </cell>
          <cell r="L1008">
            <v>0.98633333333333317</v>
          </cell>
          <cell r="M1008">
            <v>1.4509999999999998</v>
          </cell>
          <cell r="N1008">
            <v>2.0123333333333333</v>
          </cell>
          <cell r="O1008">
            <v>1.4653333333333334</v>
          </cell>
          <cell r="AE1008" t="str">
            <v>Montería</v>
          </cell>
          <cell r="AF1008">
            <v>4.3333333333333335E-2</v>
          </cell>
          <cell r="AG1008">
            <v>8.7000000000000008E-2</v>
          </cell>
          <cell r="AH1008">
            <v>0.17366666666666666</v>
          </cell>
          <cell r="AI1008">
            <v>0.19266666666666665</v>
          </cell>
          <cell r="AJ1008">
            <v>9.2000000000000012E-2</v>
          </cell>
        </row>
        <row r="1009">
          <cell r="J1009" t="str">
            <v>Pereira</v>
          </cell>
          <cell r="K1009">
            <v>1.4973333333333334</v>
          </cell>
          <cell r="L1009">
            <v>1.502</v>
          </cell>
          <cell r="M1009">
            <v>1.0846666666666667</v>
          </cell>
          <cell r="N1009">
            <v>0.94</v>
          </cell>
          <cell r="O1009">
            <v>1.3356666666666666</v>
          </cell>
          <cell r="AE1009" t="str">
            <v>Villavicencio</v>
          </cell>
          <cell r="AF1009">
            <v>5.7666666666666665E-2</v>
          </cell>
          <cell r="AG1009">
            <v>0.18633333333333332</v>
          </cell>
          <cell r="AH1009">
            <v>0</v>
          </cell>
          <cell r="AI1009">
            <v>5.4333333333333338E-2</v>
          </cell>
          <cell r="AJ1009">
            <v>5.7333333333333326E-2</v>
          </cell>
        </row>
        <row r="1010">
          <cell r="J1010" t="str">
            <v>Pasto</v>
          </cell>
          <cell r="K1010">
            <v>0.73933333333333329</v>
          </cell>
          <cell r="L1010">
            <v>0.86433333333333329</v>
          </cell>
          <cell r="M1010">
            <v>0.83033333333333337</v>
          </cell>
          <cell r="N1010">
            <v>1.1396666666666666</v>
          </cell>
          <cell r="O1010">
            <v>0.53</v>
          </cell>
          <cell r="AE1010" t="str">
            <v>Ibagué</v>
          </cell>
          <cell r="AF1010">
            <v>0.57999999999999996</v>
          </cell>
          <cell r="AG1010">
            <v>0.498</v>
          </cell>
          <cell r="AH1010">
            <v>0.39</v>
          </cell>
          <cell r="AI1010">
            <v>0.16333333333333333</v>
          </cell>
          <cell r="AJ1010">
            <v>0.05</v>
          </cell>
        </row>
        <row r="1011">
          <cell r="J1011" t="str">
            <v>Montería</v>
          </cell>
          <cell r="K1011">
            <v>0.4286666666666667</v>
          </cell>
          <cell r="L1011">
            <v>0.80299999999999994</v>
          </cell>
          <cell r="M1011">
            <v>0.82433333333333325</v>
          </cell>
          <cell r="N1011">
            <v>0.71233333333333315</v>
          </cell>
          <cell r="O1011">
            <v>0.502</v>
          </cell>
          <cell r="AE1011" t="str">
            <v>Bucaramanga</v>
          </cell>
          <cell r="AF1011">
            <v>0.20433333333333334</v>
          </cell>
          <cell r="AG1011">
            <v>0</v>
          </cell>
          <cell r="AH1011">
            <v>0.31900000000000001</v>
          </cell>
          <cell r="AI1011">
            <v>0.46100000000000002</v>
          </cell>
          <cell r="AJ1011">
            <v>0</v>
          </cell>
        </row>
        <row r="1030">
          <cell r="J1030" t="str">
            <v>Colombia</v>
          </cell>
          <cell r="K1030">
            <v>891.47266666666667</v>
          </cell>
          <cell r="L1030">
            <v>947.97333333333336</v>
          </cell>
          <cell r="M1030">
            <v>974.46266666666668</v>
          </cell>
          <cell r="N1030">
            <v>1104.6109999999999</v>
          </cell>
          <cell r="O1030">
            <v>1269.9433333333334</v>
          </cell>
          <cell r="AE1030" t="str">
            <v>Colombia</v>
          </cell>
          <cell r="AF1030">
            <v>153.37466666666668</v>
          </cell>
          <cell r="AG1030">
            <v>218.90666666666667</v>
          </cell>
          <cell r="AH1030">
            <v>220.41933333333336</v>
          </cell>
          <cell r="AI1030">
            <v>219.48333333333335</v>
          </cell>
          <cell r="AJ1030">
            <v>201.58166666666668</v>
          </cell>
        </row>
        <row r="1031">
          <cell r="J1031" t="str">
            <v>Bogotá</v>
          </cell>
          <cell r="K1031">
            <v>159.10900000000001</v>
          </cell>
          <cell r="L1031">
            <v>200.12199999999999</v>
          </cell>
          <cell r="M1031">
            <v>171.994</v>
          </cell>
          <cell r="N1031">
            <v>227.67966666666666</v>
          </cell>
          <cell r="O1031">
            <v>251.92399999999998</v>
          </cell>
          <cell r="AE1031" t="str">
            <v>Bogotá</v>
          </cell>
          <cell r="AF1031">
            <v>14.886333333333333</v>
          </cell>
          <cell r="AG1031">
            <v>31.835666666666668</v>
          </cell>
          <cell r="AH1031">
            <v>29.361999999999998</v>
          </cell>
          <cell r="AI1031">
            <v>40.856000000000002</v>
          </cell>
          <cell r="AJ1031">
            <v>31.100333333333335</v>
          </cell>
        </row>
        <row r="1032">
          <cell r="J1032" t="str">
            <v>Medellín</v>
          </cell>
          <cell r="K1032">
            <v>80.300333333333327</v>
          </cell>
          <cell r="L1032">
            <v>79.376333333333321</v>
          </cell>
          <cell r="M1032">
            <v>93.12166666666667</v>
          </cell>
          <cell r="N1032">
            <v>101.20333333333333</v>
          </cell>
          <cell r="O1032">
            <v>107.17733333333332</v>
          </cell>
          <cell r="AE1032" t="str">
            <v>Medellín</v>
          </cell>
          <cell r="AF1032">
            <v>14.237666666666668</v>
          </cell>
          <cell r="AG1032">
            <v>29.088000000000005</v>
          </cell>
          <cell r="AH1032">
            <v>27.441333333333333</v>
          </cell>
          <cell r="AI1032">
            <v>26.597999999999999</v>
          </cell>
          <cell r="AJ1032">
            <v>22.505666666666666</v>
          </cell>
        </row>
        <row r="1033">
          <cell r="J1033" t="str">
            <v>Cali</v>
          </cell>
          <cell r="K1033">
            <v>61.165333333333336</v>
          </cell>
          <cell r="L1033">
            <v>58.195</v>
          </cell>
          <cell r="M1033">
            <v>66.082333333333338</v>
          </cell>
          <cell r="N1033">
            <v>68.579000000000008</v>
          </cell>
          <cell r="O1033">
            <v>64.751000000000005</v>
          </cell>
          <cell r="AE1033" t="str">
            <v>Cali</v>
          </cell>
          <cell r="AF1033">
            <v>10.152333333333333</v>
          </cell>
          <cell r="AG1033">
            <v>19.037666666666667</v>
          </cell>
          <cell r="AH1033">
            <v>20.852333333333334</v>
          </cell>
          <cell r="AI1033">
            <v>22.364333333333331</v>
          </cell>
          <cell r="AJ1033">
            <v>20.879333333333335</v>
          </cell>
        </row>
        <row r="1034">
          <cell r="J1034" t="str">
            <v>Barranquilla</v>
          </cell>
          <cell r="K1034">
            <v>43.179666666666662</v>
          </cell>
          <cell r="L1034">
            <v>46.042666666666662</v>
          </cell>
          <cell r="M1034">
            <v>54.507333333333328</v>
          </cell>
          <cell r="N1034">
            <v>55.472333333333331</v>
          </cell>
          <cell r="O1034">
            <v>59.435000000000002</v>
          </cell>
          <cell r="AE1034" t="str">
            <v>Cúcuta</v>
          </cell>
          <cell r="AF1034">
            <v>2.3813333333333335</v>
          </cell>
          <cell r="AG1034">
            <v>3.6270000000000002</v>
          </cell>
          <cell r="AH1034">
            <v>4.7616666666666667</v>
          </cell>
          <cell r="AI1034">
            <v>6.7566666666666668</v>
          </cell>
          <cell r="AJ1034">
            <v>6.8886666666666665</v>
          </cell>
        </row>
        <row r="1035">
          <cell r="J1035" t="str">
            <v>Bucaramanga</v>
          </cell>
          <cell r="K1035">
            <v>27.022666666666666</v>
          </cell>
          <cell r="L1035">
            <v>23.440666666666669</v>
          </cell>
          <cell r="M1035">
            <v>28.704999999999998</v>
          </cell>
          <cell r="N1035">
            <v>25.740333333333336</v>
          </cell>
          <cell r="O1035">
            <v>33.950000000000003</v>
          </cell>
          <cell r="AE1035" t="str">
            <v>Bucaramanga</v>
          </cell>
          <cell r="AF1035">
            <v>2.4583333333333335</v>
          </cell>
          <cell r="AG1035">
            <v>4.1886666666666672</v>
          </cell>
          <cell r="AH1035">
            <v>3.2163333333333335</v>
          </cell>
          <cell r="AI1035">
            <v>4.7829999999999995</v>
          </cell>
          <cell r="AJ1035">
            <v>5.7249999999999996</v>
          </cell>
        </row>
        <row r="1036">
          <cell r="J1036" t="str">
            <v>Cartagena</v>
          </cell>
          <cell r="K1036">
            <v>24.825999999999997</v>
          </cell>
          <cell r="L1036">
            <v>28.467666666666663</v>
          </cell>
          <cell r="M1036">
            <v>29.013333333333332</v>
          </cell>
          <cell r="N1036">
            <v>27.016333333333332</v>
          </cell>
          <cell r="O1036">
            <v>33.858666666666672</v>
          </cell>
          <cell r="AE1036" t="str">
            <v>Pereira</v>
          </cell>
          <cell r="AF1036">
            <v>4.0383333333333331</v>
          </cell>
          <cell r="AG1036">
            <v>5.7703333333333333</v>
          </cell>
          <cell r="AH1036">
            <v>9.0640000000000001</v>
          </cell>
          <cell r="AI1036">
            <v>7.9106666666666667</v>
          </cell>
          <cell r="AJ1036">
            <v>5.3090000000000002</v>
          </cell>
        </row>
        <row r="1037">
          <cell r="J1037" t="str">
            <v>Cúcuta</v>
          </cell>
          <cell r="K1037">
            <v>18.896666666666668</v>
          </cell>
          <cell r="L1037">
            <v>21.562666666666669</v>
          </cell>
          <cell r="M1037">
            <v>21.695</v>
          </cell>
          <cell r="N1037">
            <v>20.022333333333336</v>
          </cell>
          <cell r="O1037">
            <v>20.902333333333331</v>
          </cell>
          <cell r="AE1037" t="str">
            <v>Ibagué</v>
          </cell>
          <cell r="AF1037">
            <v>3.3873333333333338</v>
          </cell>
          <cell r="AG1037">
            <v>3.593</v>
          </cell>
          <cell r="AH1037">
            <v>3.7063333333333333</v>
          </cell>
          <cell r="AI1037">
            <v>5.4950000000000001</v>
          </cell>
          <cell r="AJ1037">
            <v>4.2133333333333338</v>
          </cell>
        </row>
        <row r="1038">
          <cell r="J1038" t="str">
            <v>Pereira</v>
          </cell>
          <cell r="K1038">
            <v>19.147666666666666</v>
          </cell>
          <cell r="L1038">
            <v>18.27333333333333</v>
          </cell>
          <cell r="M1038">
            <v>15.446666666666665</v>
          </cell>
          <cell r="N1038">
            <v>15.761000000000001</v>
          </cell>
          <cell r="O1038">
            <v>19.054666666666666</v>
          </cell>
          <cell r="AE1038" t="str">
            <v>Manizales</v>
          </cell>
          <cell r="AF1038">
            <v>2.4003333333333332</v>
          </cell>
          <cell r="AG1038">
            <v>5.0423333333333336</v>
          </cell>
          <cell r="AH1038">
            <v>4.4423333333333339</v>
          </cell>
          <cell r="AI1038">
            <v>4.0729999999999995</v>
          </cell>
          <cell r="AJ1038">
            <v>3.6186666666666665</v>
          </cell>
        </row>
        <row r="1039">
          <cell r="J1039" t="str">
            <v>Villavicencio</v>
          </cell>
          <cell r="K1039">
            <v>11.059666666666667</v>
          </cell>
          <cell r="L1039">
            <v>14.491999999999999</v>
          </cell>
          <cell r="M1039">
            <v>14.212999999999999</v>
          </cell>
          <cell r="N1039">
            <v>18.146666666666665</v>
          </cell>
          <cell r="O1039">
            <v>17.55</v>
          </cell>
          <cell r="AE1039" t="str">
            <v>Villavicencio</v>
          </cell>
          <cell r="AF1039">
            <v>2.4276666666666666</v>
          </cell>
          <cell r="AG1039">
            <v>1.9883333333333333</v>
          </cell>
          <cell r="AH1039">
            <v>3.0346666666666664</v>
          </cell>
          <cell r="AI1039">
            <v>4.0629999999999997</v>
          </cell>
          <cell r="AJ1039">
            <v>2.9090000000000003</v>
          </cell>
        </row>
        <row r="1040">
          <cell r="J1040" t="str">
            <v>Ibagué</v>
          </cell>
          <cell r="K1040">
            <v>12.938666666666668</v>
          </cell>
          <cell r="L1040">
            <v>14.091000000000001</v>
          </cell>
          <cell r="M1040">
            <v>12.122</v>
          </cell>
          <cell r="N1040">
            <v>14.420666666666667</v>
          </cell>
          <cell r="O1040">
            <v>16.519000000000002</v>
          </cell>
          <cell r="AE1040" t="str">
            <v>Cartagena</v>
          </cell>
          <cell r="AF1040">
            <v>1.8913333333333331</v>
          </cell>
          <cell r="AG1040">
            <v>2.7639999999999998</v>
          </cell>
          <cell r="AH1040">
            <v>4.6853333333333333</v>
          </cell>
          <cell r="AI1040">
            <v>1.6576666666666666</v>
          </cell>
          <cell r="AJ1040">
            <v>2.0186666666666668</v>
          </cell>
        </row>
        <row r="1041">
          <cell r="J1041" t="str">
            <v>Manizales</v>
          </cell>
          <cell r="K1041">
            <v>11.231</v>
          </cell>
          <cell r="L1041">
            <v>10.204666666666666</v>
          </cell>
          <cell r="M1041">
            <v>9.7739999999999991</v>
          </cell>
          <cell r="N1041">
            <v>9.15</v>
          </cell>
          <cell r="O1041">
            <v>14.464666666666668</v>
          </cell>
          <cell r="AE1041" t="str">
            <v>Montería</v>
          </cell>
          <cell r="AF1041">
            <v>1.9053333333333333</v>
          </cell>
          <cell r="AG1041">
            <v>2.2710000000000004</v>
          </cell>
          <cell r="AH1041">
            <v>2.2146666666666666</v>
          </cell>
          <cell r="AI1041">
            <v>2.6486666666666667</v>
          </cell>
          <cell r="AJ1041">
            <v>1.83</v>
          </cell>
        </row>
        <row r="1042">
          <cell r="J1042" t="str">
            <v>Montería</v>
          </cell>
          <cell r="K1042">
            <v>8.2376666666666676</v>
          </cell>
          <cell r="L1042">
            <v>9.0180000000000007</v>
          </cell>
          <cell r="M1042">
            <v>9.2336666666666662</v>
          </cell>
          <cell r="N1042">
            <v>9.3283333333333331</v>
          </cell>
          <cell r="O1042">
            <v>11.897666666666666</v>
          </cell>
          <cell r="AE1042" t="str">
            <v>Pasto</v>
          </cell>
          <cell r="AF1042">
            <v>1.6243333333333334</v>
          </cell>
          <cell r="AG1042">
            <v>2.5423333333333331</v>
          </cell>
          <cell r="AH1042">
            <v>2.7576666666666667</v>
          </cell>
          <cell r="AI1042">
            <v>2.8993333333333333</v>
          </cell>
          <cell r="AJ1042">
            <v>1.6386666666666667</v>
          </cell>
        </row>
        <row r="1043">
          <cell r="J1043" t="str">
            <v>Pasto</v>
          </cell>
          <cell r="K1043">
            <v>7.6186666666666669</v>
          </cell>
          <cell r="L1043">
            <v>6.915</v>
          </cell>
          <cell r="M1043">
            <v>7.2889999999999988</v>
          </cell>
          <cell r="N1043">
            <v>8.0886666666666667</v>
          </cell>
          <cell r="O1043">
            <v>9.5796666666666663</v>
          </cell>
          <cell r="AE1043" t="str">
            <v>Barranquilla</v>
          </cell>
          <cell r="AF1043">
            <v>3.7053333333333334</v>
          </cell>
          <cell r="AG1043">
            <v>6.0476666666666672</v>
          </cell>
          <cell r="AH1043">
            <v>2.5736666666666665</v>
          </cell>
          <cell r="AI1043">
            <v>2.2519999999999998</v>
          </cell>
          <cell r="AJ1043">
            <v>1.49</v>
          </cell>
        </row>
        <row r="1062">
          <cell r="J1062" t="str">
            <v>Colombia</v>
          </cell>
          <cell r="K1062">
            <v>4393.1459999999997</v>
          </cell>
          <cell r="L1062">
            <v>4495.0203333333329</v>
          </cell>
          <cell r="M1062">
            <v>5073.842333333333</v>
          </cell>
          <cell r="N1062">
            <v>5161.4693333333335</v>
          </cell>
          <cell r="O1062">
            <v>5514.4823333333334</v>
          </cell>
          <cell r="AE1062" t="str">
            <v>Colombia</v>
          </cell>
          <cell r="AF1062">
            <v>407.238</v>
          </cell>
          <cell r="AG1062">
            <v>483.22133333333323</v>
          </cell>
          <cell r="AH1062">
            <v>595.45666666666659</v>
          </cell>
          <cell r="AI1062">
            <v>599.1153333333333</v>
          </cell>
          <cell r="AJ1062">
            <v>566.16200000000003</v>
          </cell>
        </row>
        <row r="1063">
          <cell r="J1063" t="str">
            <v>Bogotá</v>
          </cell>
          <cell r="K1063">
            <v>857.04</v>
          </cell>
          <cell r="L1063">
            <v>942.76599999999996</v>
          </cell>
          <cell r="M1063">
            <v>990.95600000000002</v>
          </cell>
          <cell r="N1063">
            <v>1087.009</v>
          </cell>
          <cell r="O1063">
            <v>1113.4486666666664</v>
          </cell>
          <cell r="AE1063" t="str">
            <v>Bogotá</v>
          </cell>
          <cell r="AF1063">
            <v>78.260333333333321</v>
          </cell>
          <cell r="AG1063">
            <v>82.62266666666666</v>
          </cell>
          <cell r="AH1063">
            <v>101.52633333333331</v>
          </cell>
          <cell r="AI1063">
            <v>109.14266666666667</v>
          </cell>
          <cell r="AJ1063">
            <v>109.23233333333333</v>
          </cell>
        </row>
        <row r="1064">
          <cell r="J1064" t="str">
            <v>Medellín</v>
          </cell>
          <cell r="K1064">
            <v>396.57499999999999</v>
          </cell>
          <cell r="L1064">
            <v>385.88733333333334</v>
          </cell>
          <cell r="M1064">
            <v>471.8633333333334</v>
          </cell>
          <cell r="N1064">
            <v>450.03933333333333</v>
          </cell>
          <cell r="O1064">
            <v>488.22866666666664</v>
          </cell>
          <cell r="AE1064" t="str">
            <v>Medellín</v>
          </cell>
          <cell r="AF1064">
            <v>39.43266666666667</v>
          </cell>
          <cell r="AG1064">
            <v>51.951333333333331</v>
          </cell>
          <cell r="AH1064">
            <v>66.477666666666678</v>
          </cell>
          <cell r="AI1064">
            <v>58.615666666666669</v>
          </cell>
          <cell r="AJ1064">
            <v>57.161000000000001</v>
          </cell>
        </row>
        <row r="1065">
          <cell r="J1065" t="str">
            <v>Cali</v>
          </cell>
          <cell r="K1065">
            <v>322.84099999999995</v>
          </cell>
          <cell r="L1065">
            <v>305.29633333333334</v>
          </cell>
          <cell r="M1065">
            <v>348.44866666666667</v>
          </cell>
          <cell r="N1065">
            <v>336.05666666666667</v>
          </cell>
          <cell r="O1065">
            <v>353.93066666666664</v>
          </cell>
          <cell r="AE1065" t="str">
            <v>Cali</v>
          </cell>
          <cell r="AF1065">
            <v>32.521333333333331</v>
          </cell>
          <cell r="AG1065">
            <v>43.291333333333341</v>
          </cell>
          <cell r="AH1065">
            <v>46.809666666666665</v>
          </cell>
          <cell r="AI1065">
            <v>48.924666666666667</v>
          </cell>
          <cell r="AJ1065">
            <v>46.042333333333339</v>
          </cell>
        </row>
        <row r="1066">
          <cell r="J1066" t="str">
            <v>Barranquilla</v>
          </cell>
          <cell r="K1066">
            <v>214.70500000000001</v>
          </cell>
          <cell r="L1066">
            <v>207.36866666666666</v>
          </cell>
          <cell r="M1066">
            <v>231.85599999999999</v>
          </cell>
          <cell r="N1066">
            <v>221.95766666666668</v>
          </cell>
          <cell r="O1066">
            <v>259.93</v>
          </cell>
          <cell r="AE1066" t="str">
            <v>Cúcuta</v>
          </cell>
          <cell r="AF1066">
            <v>6.2283333333333326</v>
          </cell>
          <cell r="AG1066">
            <v>8.5830000000000002</v>
          </cell>
          <cell r="AH1066">
            <v>14.687333333333333</v>
          </cell>
          <cell r="AI1066">
            <v>14.914999999999999</v>
          </cell>
          <cell r="AJ1066">
            <v>17.200666666666667</v>
          </cell>
        </row>
        <row r="1067">
          <cell r="J1067" t="str">
            <v>Bucaramanga</v>
          </cell>
          <cell r="K1067">
            <v>133.03166666666667</v>
          </cell>
          <cell r="L1067">
            <v>131.87066666666666</v>
          </cell>
          <cell r="M1067">
            <v>162.69666666666669</v>
          </cell>
          <cell r="N1067">
            <v>163.39599999999999</v>
          </cell>
          <cell r="O1067">
            <v>166.92133333333334</v>
          </cell>
          <cell r="AE1067" t="str">
            <v>Barranquilla</v>
          </cell>
          <cell r="AF1067">
            <v>17.068333333333332</v>
          </cell>
          <cell r="AG1067">
            <v>18.258666666666667</v>
          </cell>
          <cell r="AH1067">
            <v>18.57</v>
          </cell>
          <cell r="AI1067">
            <v>20.189333333333334</v>
          </cell>
          <cell r="AJ1067">
            <v>16.756</v>
          </cell>
        </row>
        <row r="1068">
          <cell r="J1068" t="str">
            <v>Cúcuta</v>
          </cell>
          <cell r="K1068">
            <v>110.753</v>
          </cell>
          <cell r="L1068">
            <v>119.16399999999999</v>
          </cell>
          <cell r="M1068">
            <v>118.625</v>
          </cell>
          <cell r="N1068">
            <v>119.05833333333334</v>
          </cell>
          <cell r="O1068">
            <v>135.51933333333335</v>
          </cell>
          <cell r="AE1068" t="str">
            <v>Pereira</v>
          </cell>
          <cell r="AF1068">
            <v>11.386666666666665</v>
          </cell>
          <cell r="AG1068">
            <v>10.090666666666666</v>
          </cell>
          <cell r="AH1068">
            <v>19.28466666666667</v>
          </cell>
          <cell r="AI1068">
            <v>16.368666666666666</v>
          </cell>
          <cell r="AJ1068">
            <v>16.280666666666665</v>
          </cell>
        </row>
        <row r="1069">
          <cell r="J1069" t="str">
            <v>Cartagena</v>
          </cell>
          <cell r="K1069">
            <v>94.492666666666651</v>
          </cell>
          <cell r="L1069">
            <v>97.673999999999992</v>
          </cell>
          <cell r="M1069">
            <v>105.074</v>
          </cell>
          <cell r="N1069">
            <v>105.33933333333334</v>
          </cell>
          <cell r="O1069">
            <v>123.08600000000001</v>
          </cell>
          <cell r="AE1069" t="str">
            <v>Bucaramanga</v>
          </cell>
          <cell r="AF1069">
            <v>7.1926666666666668</v>
          </cell>
          <cell r="AG1069">
            <v>12.5</v>
          </cell>
          <cell r="AH1069">
            <v>15.670666666666667</v>
          </cell>
          <cell r="AI1069">
            <v>18.774333333333335</v>
          </cell>
          <cell r="AJ1069">
            <v>14.822666666666668</v>
          </cell>
        </row>
        <row r="1070">
          <cell r="J1070" t="str">
            <v>Pereira</v>
          </cell>
          <cell r="K1070">
            <v>76.278000000000006</v>
          </cell>
          <cell r="L1070">
            <v>79.061333333333337</v>
          </cell>
          <cell r="M1070">
            <v>81.119000000000014</v>
          </cell>
          <cell r="N1070">
            <v>85.787333333333336</v>
          </cell>
          <cell r="O1070">
            <v>97.949333333333314</v>
          </cell>
          <cell r="AE1070" t="str">
            <v>Ibagué</v>
          </cell>
          <cell r="AF1070">
            <v>10.488999999999999</v>
          </cell>
          <cell r="AG1070">
            <v>14.664666666666667</v>
          </cell>
          <cell r="AH1070">
            <v>11.041666666666666</v>
          </cell>
          <cell r="AI1070">
            <v>14.760333333333335</v>
          </cell>
          <cell r="AJ1070">
            <v>12.695</v>
          </cell>
        </row>
        <row r="1071">
          <cell r="J1071" t="str">
            <v>Ibagué</v>
          </cell>
          <cell r="K1071">
            <v>73.038666666666657</v>
          </cell>
          <cell r="L1071">
            <v>75.11866666666667</v>
          </cell>
          <cell r="M1071">
            <v>74.328999999999994</v>
          </cell>
          <cell r="N1071">
            <v>69.146333333333345</v>
          </cell>
          <cell r="O1071">
            <v>90.182666666666663</v>
          </cell>
          <cell r="AE1071" t="str">
            <v>Cartagena</v>
          </cell>
          <cell r="AF1071">
            <v>9.8076666666666661</v>
          </cell>
          <cell r="AG1071">
            <v>8.6846666666666668</v>
          </cell>
          <cell r="AH1071">
            <v>12.348333333333334</v>
          </cell>
          <cell r="AI1071">
            <v>8.7423333333333328</v>
          </cell>
          <cell r="AJ1071">
            <v>9.3130000000000006</v>
          </cell>
        </row>
        <row r="1072">
          <cell r="J1072" t="str">
            <v>Villavicencio</v>
          </cell>
          <cell r="K1072">
            <v>61.917333333333325</v>
          </cell>
          <cell r="L1072">
            <v>61.928666666666665</v>
          </cell>
          <cell r="M1072">
            <v>68.778999999999996</v>
          </cell>
          <cell r="N1072">
            <v>73.181666666666658</v>
          </cell>
          <cell r="O1072">
            <v>75.852333333333334</v>
          </cell>
          <cell r="AE1072" t="str">
            <v>Pasto</v>
          </cell>
          <cell r="AF1072">
            <v>7.8153333333333324</v>
          </cell>
          <cell r="AG1072">
            <v>7.8860000000000001</v>
          </cell>
          <cell r="AH1072">
            <v>9.0023333333333326</v>
          </cell>
          <cell r="AI1072">
            <v>8.5886666666666667</v>
          </cell>
          <cell r="AJ1072">
            <v>7.3506666666666662</v>
          </cell>
        </row>
        <row r="1073">
          <cell r="J1073" t="str">
            <v>Pasto</v>
          </cell>
          <cell r="K1073">
            <v>49.156000000000006</v>
          </cell>
          <cell r="L1073">
            <v>48.295333333333332</v>
          </cell>
          <cell r="M1073">
            <v>54.414666666666669</v>
          </cell>
          <cell r="N1073">
            <v>58.599333333333334</v>
          </cell>
          <cell r="O1073">
            <v>63.980999999999995</v>
          </cell>
          <cell r="AE1073" t="str">
            <v>Villavicencio</v>
          </cell>
          <cell r="AF1073">
            <v>5.3413333333333339</v>
          </cell>
          <cell r="AG1073">
            <v>6.8396666666666661</v>
          </cell>
          <cell r="AH1073">
            <v>7.4346666666666676</v>
          </cell>
          <cell r="AI1073">
            <v>7.7836666666666661</v>
          </cell>
          <cell r="AJ1073">
            <v>6.3373333333333335</v>
          </cell>
        </row>
        <row r="1074">
          <cell r="J1074" t="str">
            <v>Manizales</v>
          </cell>
          <cell r="K1074">
            <v>47.516666666666673</v>
          </cell>
          <cell r="L1074">
            <v>43.864666666666665</v>
          </cell>
          <cell r="M1074">
            <v>49.032999999999994</v>
          </cell>
          <cell r="N1074">
            <v>50.169666666666672</v>
          </cell>
          <cell r="O1074">
            <v>50.064666666666675</v>
          </cell>
          <cell r="AE1074" t="str">
            <v>Montería</v>
          </cell>
          <cell r="AF1074">
            <v>5.3419999999999996</v>
          </cell>
          <cell r="AG1074">
            <v>6.7046666666666672</v>
          </cell>
          <cell r="AH1074">
            <v>5.7310000000000008</v>
          </cell>
          <cell r="AI1074">
            <v>5.5813333333333333</v>
          </cell>
          <cell r="AJ1074">
            <v>6.0246666666666657</v>
          </cell>
        </row>
        <row r="1075">
          <cell r="J1075" t="str">
            <v>Montería</v>
          </cell>
          <cell r="K1075">
            <v>42.474333333333334</v>
          </cell>
          <cell r="L1075">
            <v>45.810333333333325</v>
          </cell>
          <cell r="M1075">
            <v>44.404333333333334</v>
          </cell>
          <cell r="N1075">
            <v>49.087999999999994</v>
          </cell>
          <cell r="O1075">
            <v>48.651666666666664</v>
          </cell>
          <cell r="AE1075" t="str">
            <v>Manizales</v>
          </cell>
          <cell r="AF1075">
            <v>4.7753333333333332</v>
          </cell>
          <cell r="AG1075">
            <v>6.4129999999999994</v>
          </cell>
          <cell r="AH1075">
            <v>8.8719999999999999</v>
          </cell>
          <cell r="AI1075">
            <v>8.3170000000000002</v>
          </cell>
          <cell r="AJ1075">
            <v>5.4343333333333339</v>
          </cell>
        </row>
        <row r="1094">
          <cell r="J1094" t="str">
            <v>Colombia</v>
          </cell>
          <cell r="K1094">
            <v>1418.4443333333336</v>
          </cell>
          <cell r="L1094">
            <v>1376.9923333333334</v>
          </cell>
          <cell r="M1094">
            <v>1580.4743333333333</v>
          </cell>
          <cell r="N1094">
            <v>1664.296</v>
          </cell>
          <cell r="O1094">
            <v>1697.7360000000001</v>
          </cell>
          <cell r="AE1094" t="str">
            <v>Colombia</v>
          </cell>
          <cell r="AF1094">
            <v>117.247</v>
          </cell>
          <cell r="AG1094">
            <v>126.60233333333333</v>
          </cell>
          <cell r="AH1094">
            <v>152.24533333333332</v>
          </cell>
          <cell r="AI1094">
            <v>144.60566666666668</v>
          </cell>
          <cell r="AJ1094">
            <v>144.78299999999999</v>
          </cell>
        </row>
        <row r="1095">
          <cell r="J1095" t="str">
            <v>Bogotá</v>
          </cell>
          <cell r="K1095">
            <v>304.70533333333333</v>
          </cell>
          <cell r="L1095">
            <v>293.28933333333333</v>
          </cell>
          <cell r="M1095">
            <v>350.68599999999998</v>
          </cell>
          <cell r="N1095">
            <v>343.58833333333331</v>
          </cell>
          <cell r="O1095">
            <v>356.9666666666667</v>
          </cell>
          <cell r="AE1095" t="str">
            <v>Bogotá</v>
          </cell>
          <cell r="AF1095">
            <v>25.417333333333335</v>
          </cell>
          <cell r="AG1095">
            <v>25.945333333333334</v>
          </cell>
          <cell r="AH1095">
            <v>48.883000000000003</v>
          </cell>
          <cell r="AI1095">
            <v>30.181333333333338</v>
          </cell>
          <cell r="AJ1095">
            <v>33.514333333333333</v>
          </cell>
        </row>
        <row r="1096">
          <cell r="J1096" t="str">
            <v>Medellín</v>
          </cell>
          <cell r="K1096">
            <v>126.62766666666668</v>
          </cell>
          <cell r="L1096">
            <v>116.34866666666666</v>
          </cell>
          <cell r="M1096">
            <v>115.32266666666668</v>
          </cell>
          <cell r="N1096">
            <v>137.88233333333332</v>
          </cell>
          <cell r="O1096">
            <v>130.50366666666665</v>
          </cell>
          <cell r="AE1096" t="str">
            <v>Medellín</v>
          </cell>
          <cell r="AF1096">
            <v>12.441000000000001</v>
          </cell>
          <cell r="AG1096">
            <v>12.444000000000001</v>
          </cell>
          <cell r="AH1096">
            <v>16.125333333333334</v>
          </cell>
          <cell r="AI1096">
            <v>14.933333333333332</v>
          </cell>
          <cell r="AJ1096">
            <v>14.820666666666666</v>
          </cell>
        </row>
        <row r="1097">
          <cell r="J1097" t="str">
            <v>Cali</v>
          </cell>
          <cell r="K1097">
            <v>93.430333333333337</v>
          </cell>
          <cell r="L1097">
            <v>82.788666666666657</v>
          </cell>
          <cell r="M1097">
            <v>92.25200000000001</v>
          </cell>
          <cell r="N1097">
            <v>91.306333333333328</v>
          </cell>
          <cell r="O1097">
            <v>99.192000000000007</v>
          </cell>
          <cell r="AE1097" t="str">
            <v>Cali</v>
          </cell>
          <cell r="AF1097">
            <v>6.257666666666668</v>
          </cell>
          <cell r="AG1097">
            <v>8.8996666666666666</v>
          </cell>
          <cell r="AH1097">
            <v>8.8489999999999984</v>
          </cell>
          <cell r="AI1097">
            <v>12.466333333333333</v>
          </cell>
          <cell r="AJ1097">
            <v>9.6219999999999999</v>
          </cell>
        </row>
        <row r="1098">
          <cell r="J1098" t="str">
            <v>Barranquilla</v>
          </cell>
          <cell r="K1098">
            <v>81.717333333333343</v>
          </cell>
          <cell r="L1098">
            <v>76.88</v>
          </cell>
          <cell r="M1098">
            <v>79.814000000000007</v>
          </cell>
          <cell r="N1098">
            <v>86.894666666666652</v>
          </cell>
          <cell r="O1098">
            <v>89.218666666666664</v>
          </cell>
          <cell r="AE1098" t="str">
            <v>Barranquilla</v>
          </cell>
          <cell r="AF1098">
            <v>3.6486666666666667</v>
          </cell>
          <cell r="AG1098">
            <v>5.9916666666666671</v>
          </cell>
          <cell r="AH1098">
            <v>4.855666666666667</v>
          </cell>
          <cell r="AI1098">
            <v>6.1173333333333337</v>
          </cell>
          <cell r="AJ1098">
            <v>5.0753333333333339</v>
          </cell>
        </row>
        <row r="1099">
          <cell r="J1099" t="str">
            <v>Bucaramanga</v>
          </cell>
          <cell r="K1099">
            <v>40.945999999999998</v>
          </cell>
          <cell r="L1099">
            <v>45.688333333333333</v>
          </cell>
          <cell r="M1099">
            <v>50.272999999999996</v>
          </cell>
          <cell r="N1099">
            <v>58.920666666666669</v>
          </cell>
          <cell r="O1099">
            <v>58.147333333333336</v>
          </cell>
          <cell r="AE1099" t="str">
            <v>Cúcuta</v>
          </cell>
          <cell r="AF1099">
            <v>1.2233333333333334</v>
          </cell>
          <cell r="AG1099">
            <v>1.2</v>
          </cell>
          <cell r="AH1099">
            <v>3.7570000000000001</v>
          </cell>
          <cell r="AI1099">
            <v>3.7740000000000005</v>
          </cell>
          <cell r="AJ1099">
            <v>4.3573333333333331</v>
          </cell>
        </row>
        <row r="1100">
          <cell r="J1100" t="str">
            <v>Cartagena</v>
          </cell>
          <cell r="K1100">
            <v>47.579333333333331</v>
          </cell>
          <cell r="L1100">
            <v>45.204999999999998</v>
          </cell>
          <cell r="M1100">
            <v>43.111333333333334</v>
          </cell>
          <cell r="N1100">
            <v>53.68366666666666</v>
          </cell>
          <cell r="O1100">
            <v>55.061666666666667</v>
          </cell>
          <cell r="AE1100" t="str">
            <v>Bucaramanga</v>
          </cell>
          <cell r="AF1100">
            <v>2.8523333333333336</v>
          </cell>
          <cell r="AG1100">
            <v>2.6363333333333334</v>
          </cell>
          <cell r="AH1100">
            <v>3.8530000000000002</v>
          </cell>
          <cell r="AI1100">
            <v>3.9433333333333334</v>
          </cell>
          <cell r="AJ1100">
            <v>4.245333333333333</v>
          </cell>
        </row>
        <row r="1101">
          <cell r="J1101" t="str">
            <v>Cúcuta</v>
          </cell>
          <cell r="K1101">
            <v>31.49</v>
          </cell>
          <cell r="L1101">
            <v>34.612333333333332</v>
          </cell>
          <cell r="M1101">
            <v>32.991999999999997</v>
          </cell>
          <cell r="N1101">
            <v>29.552999999999997</v>
          </cell>
          <cell r="O1101">
            <v>37.131</v>
          </cell>
          <cell r="AE1101" t="str">
            <v>Cartagena</v>
          </cell>
          <cell r="AF1101">
            <v>2.1596666666666668</v>
          </cell>
          <cell r="AG1101">
            <v>3.1263333333333336</v>
          </cell>
          <cell r="AH1101">
            <v>2.9449999999999998</v>
          </cell>
          <cell r="AI1101">
            <v>3.7393333333333332</v>
          </cell>
          <cell r="AJ1101">
            <v>3.4273333333333333</v>
          </cell>
        </row>
        <row r="1102">
          <cell r="J1102" t="str">
            <v>Ibagué</v>
          </cell>
          <cell r="K1102">
            <v>23.316333333333333</v>
          </cell>
          <cell r="L1102">
            <v>23.088000000000005</v>
          </cell>
          <cell r="M1102">
            <v>22.203666666666667</v>
          </cell>
          <cell r="N1102">
            <v>20.971666666666668</v>
          </cell>
          <cell r="O1102">
            <v>23.099666666666664</v>
          </cell>
          <cell r="AE1102" t="str">
            <v>Pereira</v>
          </cell>
          <cell r="AF1102">
            <v>1.7796666666666667</v>
          </cell>
          <cell r="AG1102">
            <v>2.0299999999999998</v>
          </cell>
          <cell r="AH1102">
            <v>2.6219999999999999</v>
          </cell>
          <cell r="AI1102">
            <v>4.0396666666666663</v>
          </cell>
          <cell r="AJ1102">
            <v>3.363</v>
          </cell>
        </row>
        <row r="1103">
          <cell r="J1103" t="str">
            <v>Pereira</v>
          </cell>
          <cell r="K1103">
            <v>20.615666666666666</v>
          </cell>
          <cell r="L1103">
            <v>21.079666666666665</v>
          </cell>
          <cell r="M1103">
            <v>20.57</v>
          </cell>
          <cell r="N1103">
            <v>23.546666666666667</v>
          </cell>
          <cell r="O1103">
            <v>20.612666666666666</v>
          </cell>
          <cell r="AE1103" t="str">
            <v>Ibagué</v>
          </cell>
          <cell r="AF1103">
            <v>2.8083333333333336</v>
          </cell>
          <cell r="AG1103">
            <v>3.0686666666666667</v>
          </cell>
          <cell r="AH1103">
            <v>3.161</v>
          </cell>
          <cell r="AI1103">
            <v>3.6346666666666665</v>
          </cell>
          <cell r="AJ1103">
            <v>3.15</v>
          </cell>
        </row>
        <row r="1104">
          <cell r="J1104" t="str">
            <v>Villavicencio</v>
          </cell>
          <cell r="K1104">
            <v>18.715999999999998</v>
          </cell>
          <cell r="L1104">
            <v>22.113333333333333</v>
          </cell>
          <cell r="M1104">
            <v>21.302000000000003</v>
          </cell>
          <cell r="N1104">
            <v>20.567333333333334</v>
          </cell>
          <cell r="O1104">
            <v>20.327000000000002</v>
          </cell>
          <cell r="AE1104" t="str">
            <v>Manizales</v>
          </cell>
          <cell r="AF1104">
            <v>1.3543333333333332</v>
          </cell>
          <cell r="AG1104">
            <v>2.6016666666666666</v>
          </cell>
          <cell r="AH1104">
            <v>2.1933333333333334</v>
          </cell>
          <cell r="AI1104">
            <v>2.6423333333333336</v>
          </cell>
          <cell r="AJ1104">
            <v>2.4500000000000002</v>
          </cell>
        </row>
        <row r="1105">
          <cell r="J1105" t="str">
            <v>Pasto</v>
          </cell>
          <cell r="K1105">
            <v>14.448333333333332</v>
          </cell>
          <cell r="L1105">
            <v>14.602333333333334</v>
          </cell>
          <cell r="M1105">
            <v>17.681000000000001</v>
          </cell>
          <cell r="N1105">
            <v>18.962666666666667</v>
          </cell>
          <cell r="O1105">
            <v>18.265666666666664</v>
          </cell>
          <cell r="AE1105" t="str">
            <v>Villavicencio</v>
          </cell>
          <cell r="AF1105">
            <v>1.6436666666666666</v>
          </cell>
          <cell r="AG1105">
            <v>1.5503333333333333</v>
          </cell>
          <cell r="AH1105">
            <v>1.716</v>
          </cell>
          <cell r="AI1105">
            <v>2.7183333333333333</v>
          </cell>
          <cell r="AJ1105">
            <v>1.3706666666666667</v>
          </cell>
        </row>
        <row r="1106">
          <cell r="J1106" t="str">
            <v>Montería</v>
          </cell>
          <cell r="K1106">
            <v>14.939666666666668</v>
          </cell>
          <cell r="L1106">
            <v>17.432333333333332</v>
          </cell>
          <cell r="M1106">
            <v>16.635666666666665</v>
          </cell>
          <cell r="N1106">
            <v>15.355333333333334</v>
          </cell>
          <cell r="O1106">
            <v>17.730333333333331</v>
          </cell>
          <cell r="AE1106" t="str">
            <v>Pasto</v>
          </cell>
          <cell r="AF1106">
            <v>1.9816666666666667</v>
          </cell>
          <cell r="AG1106">
            <v>2.3346666666666667</v>
          </cell>
          <cell r="AH1106">
            <v>4.2963333333333331</v>
          </cell>
          <cell r="AI1106">
            <v>2.391</v>
          </cell>
          <cell r="AJ1106">
            <v>1.3056666666666668</v>
          </cell>
        </row>
        <row r="1107">
          <cell r="J1107" t="str">
            <v>Manizales</v>
          </cell>
          <cell r="K1107">
            <v>14.481</v>
          </cell>
          <cell r="L1107">
            <v>14.214333333333334</v>
          </cell>
          <cell r="M1107">
            <v>15.137</v>
          </cell>
          <cell r="N1107">
            <v>15.295</v>
          </cell>
          <cell r="O1107">
            <v>14.568333333333333</v>
          </cell>
          <cell r="AE1107" t="str">
            <v>Montería</v>
          </cell>
          <cell r="AF1107">
            <v>1.389</v>
          </cell>
          <cell r="AG1107">
            <v>1.1923333333333332</v>
          </cell>
          <cell r="AH1107">
            <v>1.4429999999999998</v>
          </cell>
          <cell r="AI1107">
            <v>1.7353333333333334</v>
          </cell>
          <cell r="AJ1107">
            <v>1.1623333333333334</v>
          </cell>
        </row>
        <row r="1126">
          <cell r="J1126" t="str">
            <v>Colombia</v>
          </cell>
          <cell r="K1126">
            <v>238.59366666666665</v>
          </cell>
          <cell r="L1126">
            <v>219.94666666666669</v>
          </cell>
          <cell r="M1126">
            <v>211.45599999999999</v>
          </cell>
          <cell r="N1126">
            <v>227.88800000000001</v>
          </cell>
          <cell r="O1126">
            <v>262.714</v>
          </cell>
          <cell r="AE1126" t="str">
            <v>Colombia</v>
          </cell>
          <cell r="AF1126">
            <v>23.345333333333333</v>
          </cell>
          <cell r="AG1126">
            <v>20.761666666666667</v>
          </cell>
          <cell r="AH1126">
            <v>26.047000000000001</v>
          </cell>
          <cell r="AI1126">
            <v>25.684999999999999</v>
          </cell>
          <cell r="AJ1126">
            <v>22.144333333333336</v>
          </cell>
        </row>
        <row r="1127">
          <cell r="J1127" t="str">
            <v>Bogotá</v>
          </cell>
          <cell r="K1127">
            <v>101.86533333333334</v>
          </cell>
          <cell r="L1127">
            <v>88.859333333333325</v>
          </cell>
          <cell r="M1127">
            <v>101.88866666666667</v>
          </cell>
          <cell r="N1127">
            <v>99.636666666666656</v>
          </cell>
          <cell r="O1127">
            <v>111.61399999999999</v>
          </cell>
          <cell r="AE1127" t="str">
            <v>Bogotá</v>
          </cell>
          <cell r="AF1127">
            <v>12.403666666666666</v>
          </cell>
          <cell r="AG1127">
            <v>7.9213333333333331</v>
          </cell>
          <cell r="AH1127">
            <v>10.214666666666666</v>
          </cell>
          <cell r="AI1127">
            <v>9.1966666666666654</v>
          </cell>
          <cell r="AJ1127">
            <v>4.5646666666666667</v>
          </cell>
        </row>
        <row r="1128">
          <cell r="J1128" t="str">
            <v>Medellín</v>
          </cell>
          <cell r="K1128">
            <v>29.167333333333332</v>
          </cell>
          <cell r="L1128">
            <v>24.286000000000001</v>
          </cell>
          <cell r="M1128">
            <v>25.069333333333333</v>
          </cell>
          <cell r="N1128">
            <v>32.957666666666668</v>
          </cell>
          <cell r="O1128">
            <v>39.038333333333334</v>
          </cell>
          <cell r="AE1128" t="str">
            <v>Cali</v>
          </cell>
          <cell r="AF1128">
            <v>1.4103333333333332</v>
          </cell>
          <cell r="AG1128">
            <v>1.1473333333333333</v>
          </cell>
          <cell r="AH1128">
            <v>1.8123333333333331</v>
          </cell>
          <cell r="AI1128">
            <v>2.6046666666666667</v>
          </cell>
          <cell r="AJ1128">
            <v>4.3210000000000006</v>
          </cell>
        </row>
        <row r="1129">
          <cell r="J1129" t="str">
            <v>Cali</v>
          </cell>
          <cell r="K1129">
            <v>23.183333333333334</v>
          </cell>
          <cell r="L1129">
            <v>22.445666666666668</v>
          </cell>
          <cell r="M1129">
            <v>12.767666666666665</v>
          </cell>
          <cell r="N1129">
            <v>19.602333333333334</v>
          </cell>
          <cell r="O1129">
            <v>19.678999999999998</v>
          </cell>
          <cell r="AE1129" t="str">
            <v>Barranquilla</v>
          </cell>
          <cell r="AF1129">
            <v>1.3436666666666666</v>
          </cell>
          <cell r="AG1129">
            <v>0.54199999999999993</v>
          </cell>
          <cell r="AH1129">
            <v>0.24366666666666667</v>
          </cell>
          <cell r="AI1129">
            <v>1.1736666666666666</v>
          </cell>
          <cell r="AJ1129">
            <v>1.466</v>
          </cell>
        </row>
        <row r="1130">
          <cell r="J1130" t="str">
            <v>Barranquilla</v>
          </cell>
          <cell r="K1130">
            <v>10.837999999999999</v>
          </cell>
          <cell r="L1130">
            <v>11.922333333333334</v>
          </cell>
          <cell r="M1130">
            <v>9.1253333333333337</v>
          </cell>
          <cell r="N1130">
            <v>8.4543333333333326</v>
          </cell>
          <cell r="O1130">
            <v>13.010666666666667</v>
          </cell>
          <cell r="AE1130" t="str">
            <v>Medellín</v>
          </cell>
          <cell r="AF1130">
            <v>3.0286666666666666</v>
          </cell>
          <cell r="AG1130">
            <v>3.0760000000000001</v>
          </cell>
          <cell r="AH1130">
            <v>3.4236666666666671</v>
          </cell>
          <cell r="AI1130">
            <v>1.4969999999999999</v>
          </cell>
          <cell r="AJ1130">
            <v>1.4376666666666666</v>
          </cell>
        </row>
        <row r="1131">
          <cell r="J1131" t="str">
            <v>Bucaramanga</v>
          </cell>
          <cell r="K1131">
            <v>8.2919999999999998</v>
          </cell>
          <cell r="L1131">
            <v>6.1933333333333325</v>
          </cell>
          <cell r="M1131">
            <v>7.8780000000000001</v>
          </cell>
          <cell r="N1131">
            <v>7.7266666666666666</v>
          </cell>
          <cell r="O1131">
            <v>8.1453333333333333</v>
          </cell>
          <cell r="AE1131" t="str">
            <v>Bucaramanga</v>
          </cell>
          <cell r="AF1131">
            <v>0.58600000000000008</v>
          </cell>
          <cell r="AG1131">
            <v>0</v>
          </cell>
          <cell r="AH1131">
            <v>1.0373333333333334</v>
          </cell>
          <cell r="AI1131">
            <v>0.75800000000000001</v>
          </cell>
          <cell r="AJ1131">
            <v>0.65833333333333333</v>
          </cell>
        </row>
        <row r="1132">
          <cell r="J1132" t="str">
            <v>Cúcuta</v>
          </cell>
          <cell r="K1132">
            <v>3.4890000000000003</v>
          </cell>
          <cell r="L1132">
            <v>4.6109999999999998</v>
          </cell>
          <cell r="M1132">
            <v>3.579333333333333</v>
          </cell>
          <cell r="N1132">
            <v>3.9196666666666666</v>
          </cell>
          <cell r="O1132">
            <v>4.9229999999999992</v>
          </cell>
          <cell r="AE1132" t="str">
            <v>Cúcuta</v>
          </cell>
          <cell r="AF1132">
            <v>0.22233333333333336</v>
          </cell>
          <cell r="AG1132">
            <v>0</v>
          </cell>
          <cell r="AH1132">
            <v>0.30433333333333334</v>
          </cell>
          <cell r="AI1132">
            <v>0.109</v>
          </cell>
          <cell r="AJ1132">
            <v>0.54800000000000004</v>
          </cell>
        </row>
        <row r="1133">
          <cell r="J1133" t="str">
            <v>Cartagena</v>
          </cell>
          <cell r="K1133">
            <v>4.387666666666667</v>
          </cell>
          <cell r="L1133">
            <v>2.7650000000000001</v>
          </cell>
          <cell r="M1133">
            <v>2.7769999999999997</v>
          </cell>
          <cell r="N1133">
            <v>3.7080000000000002</v>
          </cell>
          <cell r="O1133">
            <v>3.906333333333333</v>
          </cell>
          <cell r="AE1133" t="str">
            <v>Montería</v>
          </cell>
          <cell r="AF1133">
            <v>0.15766666666666665</v>
          </cell>
          <cell r="AG1133">
            <v>0.35166666666666663</v>
          </cell>
          <cell r="AH1133">
            <v>0.23366666666666669</v>
          </cell>
          <cell r="AI1133">
            <v>0.3046666666666667</v>
          </cell>
          <cell r="AJ1133">
            <v>0.46633333333333332</v>
          </cell>
        </row>
        <row r="1134">
          <cell r="J1134" t="str">
            <v>Pereira</v>
          </cell>
          <cell r="K1134">
            <v>3.5893333333333337</v>
          </cell>
          <cell r="L1134">
            <v>4.0036666666666667</v>
          </cell>
          <cell r="M1134">
            <v>3.7373333333333334</v>
          </cell>
          <cell r="N1134">
            <v>3.2963333333333331</v>
          </cell>
          <cell r="O1134">
            <v>3.5636666666666663</v>
          </cell>
          <cell r="AE1134" t="str">
            <v>Cartagena</v>
          </cell>
          <cell r="AF1134">
            <v>0.17533333333333334</v>
          </cell>
          <cell r="AG1134">
            <v>0.33800000000000002</v>
          </cell>
          <cell r="AH1134">
            <v>0.26433333333333336</v>
          </cell>
          <cell r="AI1134">
            <v>0.65966666666666673</v>
          </cell>
          <cell r="AJ1134">
            <v>0.45633333333333331</v>
          </cell>
        </row>
        <row r="1135">
          <cell r="J1135" t="str">
            <v>Ibagué</v>
          </cell>
          <cell r="K1135">
            <v>3.2</v>
          </cell>
          <cell r="L1135">
            <v>2.9876666666666662</v>
          </cell>
          <cell r="M1135">
            <v>2.4566666666666666</v>
          </cell>
          <cell r="N1135">
            <v>3.4976666666666669</v>
          </cell>
          <cell r="O1135">
            <v>3.3190000000000004</v>
          </cell>
          <cell r="AE1135" t="str">
            <v>Villavicencio</v>
          </cell>
          <cell r="AF1135">
            <v>0.27666666666666667</v>
          </cell>
          <cell r="AG1135">
            <v>5.0666666666666665E-2</v>
          </cell>
          <cell r="AH1135">
            <v>0.36400000000000005</v>
          </cell>
          <cell r="AI1135">
            <v>0.39433333333333337</v>
          </cell>
          <cell r="AJ1135">
            <v>0.43533333333333335</v>
          </cell>
        </row>
        <row r="1136">
          <cell r="J1136" t="str">
            <v>Manizales</v>
          </cell>
          <cell r="K1136">
            <v>3.3239999999999998</v>
          </cell>
          <cell r="L1136">
            <v>2.3519999999999999</v>
          </cell>
          <cell r="M1136">
            <v>2.8066666666666666</v>
          </cell>
          <cell r="N1136">
            <v>2.1143333333333332</v>
          </cell>
          <cell r="O1136">
            <v>3.3146666666666671</v>
          </cell>
          <cell r="AE1136" t="str">
            <v>Ibagué</v>
          </cell>
          <cell r="AF1136">
            <v>0.35533333333333333</v>
          </cell>
          <cell r="AG1136">
            <v>0.58033333333333326</v>
          </cell>
          <cell r="AH1136">
            <v>0.13400000000000001</v>
          </cell>
          <cell r="AI1136">
            <v>0.52400000000000002</v>
          </cell>
          <cell r="AJ1136">
            <v>0.35700000000000004</v>
          </cell>
        </row>
        <row r="1137">
          <cell r="J1137" t="str">
            <v>Montería</v>
          </cell>
          <cell r="K1137">
            <v>1.9643333333333335</v>
          </cell>
          <cell r="L1137">
            <v>2.19</v>
          </cell>
          <cell r="M1137">
            <v>1.4103333333333332</v>
          </cell>
          <cell r="N1137">
            <v>1.853</v>
          </cell>
          <cell r="O1137">
            <v>2.2429999999999999</v>
          </cell>
          <cell r="AE1137" t="str">
            <v>Pasto</v>
          </cell>
          <cell r="AF1137">
            <v>0.17600000000000002</v>
          </cell>
          <cell r="AG1137">
            <v>0.39266666666666666</v>
          </cell>
          <cell r="AH1137">
            <v>0.26266666666666666</v>
          </cell>
          <cell r="AI1137">
            <v>0.32700000000000001</v>
          </cell>
          <cell r="AJ1137">
            <v>0.27900000000000003</v>
          </cell>
        </row>
        <row r="1138">
          <cell r="J1138" t="str">
            <v>Pasto</v>
          </cell>
          <cell r="K1138">
            <v>1.907</v>
          </cell>
          <cell r="L1138">
            <v>1.1683333333333332</v>
          </cell>
          <cell r="M1138">
            <v>1.7303333333333333</v>
          </cell>
          <cell r="N1138">
            <v>1.6313333333333333</v>
          </cell>
          <cell r="O1138">
            <v>1.9850000000000001</v>
          </cell>
          <cell r="AE1138" t="str">
            <v>Manizales</v>
          </cell>
          <cell r="AF1138">
            <v>0.20899999999999999</v>
          </cell>
          <cell r="AG1138">
            <v>6.3666666666666663E-2</v>
          </cell>
          <cell r="AH1138">
            <v>0.38</v>
          </cell>
          <cell r="AI1138">
            <v>0.55100000000000005</v>
          </cell>
          <cell r="AJ1138">
            <v>0.23266666666666669</v>
          </cell>
        </row>
        <row r="1139">
          <cell r="J1139" t="str">
            <v>Villavicencio</v>
          </cell>
          <cell r="K1139">
            <v>1.4666666666666668</v>
          </cell>
          <cell r="L1139">
            <v>1.2770000000000001</v>
          </cell>
          <cell r="M1139">
            <v>2.1629999999999998</v>
          </cell>
          <cell r="N1139">
            <v>1.4710000000000001</v>
          </cell>
          <cell r="O1139">
            <v>1.6043333333333332</v>
          </cell>
          <cell r="AE1139" t="str">
            <v>Pereira</v>
          </cell>
          <cell r="AF1139">
            <v>0.29766666666666669</v>
          </cell>
          <cell r="AG1139">
            <v>0.29399999999999998</v>
          </cell>
          <cell r="AH1139">
            <v>0.46533333333333338</v>
          </cell>
          <cell r="AI1139">
            <v>0.47100000000000003</v>
          </cell>
          <cell r="AJ1139">
            <v>0.219</v>
          </cell>
        </row>
        <row r="1158">
          <cell r="J1158" t="str">
            <v>Colombia</v>
          </cell>
          <cell r="K1158">
            <v>1055.5673333333334</v>
          </cell>
          <cell r="L1158">
            <v>1168.3630000000001</v>
          </cell>
          <cell r="M1158">
            <v>1244.8793333333333</v>
          </cell>
          <cell r="N1158">
            <v>1209.8186666666668</v>
          </cell>
          <cell r="O1158">
            <v>1303.4036666666668</v>
          </cell>
          <cell r="AE1158" t="str">
            <v>Colombia</v>
          </cell>
          <cell r="AF1158">
            <v>108.11</v>
          </cell>
          <cell r="AG1158">
            <v>121.767</v>
          </cell>
          <cell r="AH1158">
            <v>147.64333333333335</v>
          </cell>
          <cell r="AI1158">
            <v>127.97700000000002</v>
          </cell>
          <cell r="AJ1158">
            <v>129.71433333333334</v>
          </cell>
        </row>
        <row r="1159">
          <cell r="J1159" t="str">
            <v>Bogotá</v>
          </cell>
          <cell r="K1159">
            <v>384.03233333333333</v>
          </cell>
          <cell r="L1159">
            <v>417.60399999999998</v>
          </cell>
          <cell r="M1159">
            <v>429.85266666666666</v>
          </cell>
          <cell r="N1159">
            <v>467.45966666666664</v>
          </cell>
          <cell r="O1159">
            <v>511.1396666666667</v>
          </cell>
          <cell r="AE1159" t="str">
            <v>Bogotá</v>
          </cell>
          <cell r="AF1159">
            <v>42.195</v>
          </cell>
          <cell r="AG1159">
            <v>35.283999999999999</v>
          </cell>
          <cell r="AH1159">
            <v>46.057333333333332</v>
          </cell>
          <cell r="AI1159">
            <v>29.744</v>
          </cell>
          <cell r="AJ1159">
            <v>49.848999999999997</v>
          </cell>
        </row>
        <row r="1160">
          <cell r="J1160" t="str">
            <v>Medellín</v>
          </cell>
          <cell r="K1160">
            <v>143.56833333333336</v>
          </cell>
          <cell r="L1160">
            <v>152.29866666666669</v>
          </cell>
          <cell r="M1160">
            <v>172.36699999999999</v>
          </cell>
          <cell r="N1160">
            <v>128.24866666666665</v>
          </cell>
          <cell r="O1160">
            <v>154.67333333333332</v>
          </cell>
          <cell r="AE1160" t="str">
            <v>Medellín</v>
          </cell>
          <cell r="AF1160">
            <v>12.288333333333334</v>
          </cell>
          <cell r="AG1160">
            <v>16.042666666666666</v>
          </cell>
          <cell r="AH1160">
            <v>17.882666666666665</v>
          </cell>
          <cell r="AI1160">
            <v>15.154333333333332</v>
          </cell>
          <cell r="AJ1160">
            <v>11.673000000000002</v>
          </cell>
        </row>
        <row r="1161">
          <cell r="J1161" t="str">
            <v>Cali</v>
          </cell>
          <cell r="K1161">
            <v>85.234333333333339</v>
          </cell>
          <cell r="L1161">
            <v>103.36033333333334</v>
          </cell>
          <cell r="M1161">
            <v>107.48700000000001</v>
          </cell>
          <cell r="N1161">
            <v>88.224333333333334</v>
          </cell>
          <cell r="O1161">
            <v>94.437333333333342</v>
          </cell>
          <cell r="AE1161" t="str">
            <v>Cali</v>
          </cell>
          <cell r="AF1161">
            <v>7.4923333333333337</v>
          </cell>
          <cell r="AG1161">
            <v>14.409000000000001</v>
          </cell>
          <cell r="AH1161">
            <v>13.133333333333333</v>
          </cell>
          <cell r="AI1161">
            <v>9.7680000000000007</v>
          </cell>
          <cell r="AJ1161">
            <v>11.328000000000001</v>
          </cell>
        </row>
        <row r="1162">
          <cell r="J1162" t="str">
            <v>Barranquilla</v>
          </cell>
          <cell r="K1162">
            <v>37.739333333333335</v>
          </cell>
          <cell r="L1162">
            <v>45.319333333333333</v>
          </cell>
          <cell r="M1162">
            <v>53.601333333333336</v>
          </cell>
          <cell r="N1162">
            <v>53.3</v>
          </cell>
          <cell r="O1162">
            <v>53.348666666666666</v>
          </cell>
          <cell r="AE1162" t="str">
            <v>Barranquilla</v>
          </cell>
          <cell r="AF1162">
            <v>3.2846666666666664</v>
          </cell>
          <cell r="AG1162">
            <v>2.9503333333333335</v>
          </cell>
          <cell r="AH1162">
            <v>3.7643333333333331</v>
          </cell>
          <cell r="AI1162">
            <v>2.6916666666666664</v>
          </cell>
          <cell r="AJ1162">
            <v>3.2106666666666666</v>
          </cell>
        </row>
        <row r="1163">
          <cell r="J1163" t="str">
            <v>Bucaramanga</v>
          </cell>
          <cell r="K1163">
            <v>33.465333333333334</v>
          </cell>
          <cell r="L1163">
            <v>46.12166666666667</v>
          </cell>
          <cell r="M1163">
            <v>43.568666666666672</v>
          </cell>
          <cell r="N1163">
            <v>45.283999999999999</v>
          </cell>
          <cell r="O1163">
            <v>45.151333333333334</v>
          </cell>
          <cell r="AE1163" t="str">
            <v>Bucaramanga</v>
          </cell>
          <cell r="AF1163">
            <v>2.9623333333333335</v>
          </cell>
          <cell r="AG1163">
            <v>2.8089999999999997</v>
          </cell>
          <cell r="AH1163">
            <v>3.6546666666666661</v>
          </cell>
          <cell r="AI1163">
            <v>4.602666666666666</v>
          </cell>
          <cell r="AJ1163">
            <v>2.7743333333333333</v>
          </cell>
        </row>
        <row r="1164">
          <cell r="J1164" t="str">
            <v>Cartagena</v>
          </cell>
          <cell r="K1164">
            <v>22.888000000000002</v>
          </cell>
          <cell r="L1164">
            <v>23.114666666666665</v>
          </cell>
          <cell r="M1164">
            <v>22.725333333333335</v>
          </cell>
          <cell r="N1164">
            <v>25.007999999999999</v>
          </cell>
          <cell r="O1164">
            <v>28.045000000000002</v>
          </cell>
          <cell r="AE1164" t="str">
            <v>Ibagué</v>
          </cell>
          <cell r="AF1164">
            <v>1.3870000000000002</v>
          </cell>
          <cell r="AG1164">
            <v>2.5379999999999998</v>
          </cell>
          <cell r="AH1164">
            <v>2.7366666666666668</v>
          </cell>
          <cell r="AI1164">
            <v>4.5463333333333331</v>
          </cell>
          <cell r="AJ1164">
            <v>2.6296666666666666</v>
          </cell>
        </row>
        <row r="1165">
          <cell r="J1165" t="str">
            <v>Pereira</v>
          </cell>
          <cell r="K1165">
            <v>18.776</v>
          </cell>
          <cell r="L1165">
            <v>21.685666666666663</v>
          </cell>
          <cell r="M1165">
            <v>21.300333333333334</v>
          </cell>
          <cell r="N1165">
            <v>22.353333333333335</v>
          </cell>
          <cell r="O1165">
            <v>23.22133333333333</v>
          </cell>
          <cell r="AE1165" t="str">
            <v>Cartagena</v>
          </cell>
          <cell r="AF1165">
            <v>2.2706666666666666</v>
          </cell>
          <cell r="AG1165">
            <v>2.2463333333333337</v>
          </cell>
          <cell r="AH1165">
            <v>1.6373333333333333</v>
          </cell>
          <cell r="AI1165">
            <v>1.4823333333333333</v>
          </cell>
          <cell r="AJ1165">
            <v>2.0866666666666664</v>
          </cell>
        </row>
        <row r="1166">
          <cell r="J1166" t="str">
            <v>Cúcuta</v>
          </cell>
          <cell r="K1166">
            <v>15.581666666666669</v>
          </cell>
          <cell r="L1166">
            <v>16.153333333333332</v>
          </cell>
          <cell r="M1166">
            <v>14.432666666666668</v>
          </cell>
          <cell r="N1166">
            <v>14.016</v>
          </cell>
          <cell r="O1166">
            <v>20.097333333333331</v>
          </cell>
          <cell r="AE1166" t="str">
            <v>Pereira</v>
          </cell>
          <cell r="AF1166">
            <v>1.8596666666666666</v>
          </cell>
          <cell r="AG1166">
            <v>2.156333333333333</v>
          </cell>
          <cell r="AH1166">
            <v>2.7946666666666666</v>
          </cell>
          <cell r="AI1166">
            <v>3.3383333333333334</v>
          </cell>
          <cell r="AJ1166">
            <v>1.8423333333333334</v>
          </cell>
        </row>
        <row r="1167">
          <cell r="J1167" t="str">
            <v>Ibagué</v>
          </cell>
          <cell r="K1167">
            <v>11.492666666666667</v>
          </cell>
          <cell r="L1167">
            <v>14.294666666666666</v>
          </cell>
          <cell r="M1167">
            <v>14.510333333333334</v>
          </cell>
          <cell r="N1167">
            <v>18.302666666666667</v>
          </cell>
          <cell r="O1167">
            <v>15.146333333333333</v>
          </cell>
          <cell r="AE1167" t="str">
            <v>Cúcuta</v>
          </cell>
          <cell r="AF1167">
            <v>0.49700000000000005</v>
          </cell>
          <cell r="AG1167">
            <v>1.1620000000000001</v>
          </cell>
          <cell r="AH1167">
            <v>1.7573333333333334</v>
          </cell>
          <cell r="AI1167">
            <v>2.6186666666666665</v>
          </cell>
          <cell r="AJ1167">
            <v>1.7753333333333334</v>
          </cell>
        </row>
        <row r="1168">
          <cell r="J1168" t="str">
            <v>Villavicencio</v>
          </cell>
          <cell r="K1168">
            <v>11.583333333333334</v>
          </cell>
          <cell r="L1168">
            <v>12.618333333333334</v>
          </cell>
          <cell r="M1168">
            <v>12.947666666666668</v>
          </cell>
          <cell r="N1168">
            <v>14.455666666666666</v>
          </cell>
          <cell r="O1168">
            <v>15.085666666666668</v>
          </cell>
          <cell r="AE1168" t="str">
            <v>Villavicencio</v>
          </cell>
          <cell r="AF1168">
            <v>1.2913333333333334</v>
          </cell>
          <cell r="AG1168">
            <v>1.4213333333333333</v>
          </cell>
          <cell r="AH1168">
            <v>1.3380000000000001</v>
          </cell>
          <cell r="AI1168">
            <v>1.4776666666666667</v>
          </cell>
          <cell r="AJ1168">
            <v>1.5679999999999998</v>
          </cell>
        </row>
        <row r="1169">
          <cell r="J1169" t="str">
            <v>Manizales</v>
          </cell>
          <cell r="K1169">
            <v>13.441000000000001</v>
          </cell>
          <cell r="L1169">
            <v>11.356333333333334</v>
          </cell>
          <cell r="M1169">
            <v>12.928333333333333</v>
          </cell>
          <cell r="N1169">
            <v>16.012333333333334</v>
          </cell>
          <cell r="O1169">
            <v>14.848666666666666</v>
          </cell>
          <cell r="AE1169" t="str">
            <v>Manizales</v>
          </cell>
          <cell r="AF1169">
            <v>0.85866666666666669</v>
          </cell>
          <cell r="AG1169">
            <v>0.95833333333333337</v>
          </cell>
          <cell r="AH1169">
            <v>1.9746666666666666</v>
          </cell>
          <cell r="AI1169">
            <v>1.3876666666666668</v>
          </cell>
          <cell r="AJ1169">
            <v>1.0653333333333332</v>
          </cell>
        </row>
        <row r="1170">
          <cell r="J1170" t="str">
            <v>Pasto</v>
          </cell>
          <cell r="K1170">
            <v>7.3463333333333338</v>
          </cell>
          <cell r="L1170">
            <v>9.4734999999999996</v>
          </cell>
          <cell r="M1170">
            <v>11.673666666666668</v>
          </cell>
          <cell r="N1170">
            <v>9.1726666666666663</v>
          </cell>
          <cell r="O1170">
            <v>11.860333333333335</v>
          </cell>
          <cell r="AE1170" t="str">
            <v>Pasto</v>
          </cell>
          <cell r="AF1170">
            <v>0.64166666666666672</v>
          </cell>
          <cell r="AG1170">
            <v>1.5793333333333335</v>
          </cell>
          <cell r="AH1170">
            <v>0.77166666666666661</v>
          </cell>
          <cell r="AI1170">
            <v>2.0426666666666669</v>
          </cell>
          <cell r="AJ1170">
            <v>1.0563333333333331</v>
          </cell>
        </row>
        <row r="1171">
          <cell r="J1171" t="str">
            <v>Montería</v>
          </cell>
          <cell r="K1171">
            <v>5.6616666666666662</v>
          </cell>
          <cell r="L1171">
            <v>5.7853333333333339</v>
          </cell>
          <cell r="M1171">
            <v>7.5656666666666661</v>
          </cell>
          <cell r="N1171">
            <v>8.2209999999999983</v>
          </cell>
          <cell r="O1171">
            <v>7.6036666666666664</v>
          </cell>
          <cell r="AE1171" t="str">
            <v>Montería</v>
          </cell>
          <cell r="AF1171">
            <v>0.71933333333333327</v>
          </cell>
          <cell r="AG1171">
            <v>0.82966666666666666</v>
          </cell>
          <cell r="AH1171">
            <v>1.2430000000000001</v>
          </cell>
          <cell r="AI1171">
            <v>0.76733333333333331</v>
          </cell>
          <cell r="AJ1171">
            <v>0.65166666666666673</v>
          </cell>
        </row>
        <row r="1190">
          <cell r="J1190" t="str">
            <v>Colombia</v>
          </cell>
          <cell r="K1190">
            <v>3526.0046666666672</v>
          </cell>
          <cell r="L1190">
            <v>3314.3670000000002</v>
          </cell>
          <cell r="M1190">
            <v>3634.4079999999999</v>
          </cell>
          <cell r="N1190">
            <v>3652.7496666666666</v>
          </cell>
          <cell r="O1190">
            <v>3787.5493333333338</v>
          </cell>
          <cell r="AE1190" t="str">
            <v>Colombia</v>
          </cell>
          <cell r="AF1190">
            <v>449.44233333333335</v>
          </cell>
          <cell r="AG1190">
            <v>470.77966666666663</v>
          </cell>
          <cell r="AH1190">
            <v>580.62266666666665</v>
          </cell>
          <cell r="AI1190">
            <v>593.18266666666671</v>
          </cell>
          <cell r="AJ1190">
            <v>570.55133333333333</v>
          </cell>
        </row>
        <row r="1191">
          <cell r="J1191" t="str">
            <v>Bogotá</v>
          </cell>
          <cell r="K1191">
            <v>815.53233333333321</v>
          </cell>
          <cell r="L1191">
            <v>738.98700000000008</v>
          </cell>
          <cell r="M1191">
            <v>802.74233333333325</v>
          </cell>
          <cell r="N1191">
            <v>821.55200000000002</v>
          </cell>
          <cell r="O1191">
            <v>863.19466666666665</v>
          </cell>
          <cell r="AE1191" t="str">
            <v>Bogotá</v>
          </cell>
          <cell r="AF1191">
            <v>58.994333333333337</v>
          </cell>
          <cell r="AG1191">
            <v>68.643000000000001</v>
          </cell>
          <cell r="AH1191">
            <v>105.11333333333334</v>
          </cell>
          <cell r="AI1191">
            <v>73.067333333333337</v>
          </cell>
          <cell r="AJ1191">
            <v>88.703666666666663</v>
          </cell>
        </row>
        <row r="1192">
          <cell r="J1192" t="str">
            <v>Medellín</v>
          </cell>
          <cell r="K1192">
            <v>296.87133333333333</v>
          </cell>
          <cell r="L1192">
            <v>304.23199999999997</v>
          </cell>
          <cell r="M1192">
            <v>305.39366666666666</v>
          </cell>
          <cell r="N1192">
            <v>340.03266666666667</v>
          </cell>
          <cell r="O1192">
            <v>332.40333333333331</v>
          </cell>
          <cell r="AE1192" t="str">
            <v>Medellín</v>
          </cell>
          <cell r="AF1192">
            <v>33.981999999999999</v>
          </cell>
          <cell r="AG1192">
            <v>37.961666666666666</v>
          </cell>
          <cell r="AH1192">
            <v>49.067</v>
          </cell>
          <cell r="AI1192">
            <v>39.799999999999997</v>
          </cell>
          <cell r="AJ1192">
            <v>42.658999999999999</v>
          </cell>
        </row>
        <row r="1193">
          <cell r="J1193" t="str">
            <v>Cali</v>
          </cell>
          <cell r="K1193">
            <v>234.73333333333335</v>
          </cell>
          <cell r="L1193">
            <v>235.75766666666667</v>
          </cell>
          <cell r="M1193">
            <v>245.66600000000003</v>
          </cell>
          <cell r="N1193">
            <v>225.98466666666664</v>
          </cell>
          <cell r="O1193">
            <v>197.995</v>
          </cell>
          <cell r="AE1193" t="str">
            <v>Cali</v>
          </cell>
          <cell r="AF1193">
            <v>21.8</v>
          </cell>
          <cell r="AG1193">
            <v>29.835666666666668</v>
          </cell>
          <cell r="AH1193">
            <v>29.773</v>
          </cell>
          <cell r="AI1193">
            <v>31.000666666666671</v>
          </cell>
          <cell r="AJ1193">
            <v>37.007333333333328</v>
          </cell>
        </row>
        <row r="1194">
          <cell r="J1194" t="str">
            <v>Barranquilla</v>
          </cell>
          <cell r="K1194">
            <v>136.45399999999998</v>
          </cell>
          <cell r="L1194">
            <v>129.57933333333332</v>
          </cell>
          <cell r="M1194">
            <v>147.691</v>
          </cell>
          <cell r="N1194">
            <v>154.04900000000001</v>
          </cell>
          <cell r="O1194">
            <v>150.04766666666669</v>
          </cell>
          <cell r="AE1194" t="str">
            <v>Barranquilla</v>
          </cell>
          <cell r="AF1194">
            <v>15.11</v>
          </cell>
          <cell r="AG1194">
            <v>13.248666666666665</v>
          </cell>
          <cell r="AH1194">
            <v>16.361000000000001</v>
          </cell>
          <cell r="AI1194">
            <v>18.482666666666667</v>
          </cell>
          <cell r="AJ1194">
            <v>13.612333333333334</v>
          </cell>
        </row>
        <row r="1195">
          <cell r="J1195" t="str">
            <v>Bucaramanga</v>
          </cell>
          <cell r="K1195">
            <v>87.415666666666667</v>
          </cell>
          <cell r="L1195">
            <v>89.854666666666674</v>
          </cell>
          <cell r="M1195">
            <v>99.353999999999999</v>
          </cell>
          <cell r="N1195">
            <v>109.90066666666667</v>
          </cell>
          <cell r="O1195">
            <v>100.483</v>
          </cell>
          <cell r="AE1195" t="str">
            <v>Cúcuta</v>
          </cell>
          <cell r="AF1195">
            <v>6.4163333333333341</v>
          </cell>
          <cell r="AG1195">
            <v>7.886333333333333</v>
          </cell>
          <cell r="AH1195">
            <v>9.3103333333333342</v>
          </cell>
          <cell r="AI1195">
            <v>11.769</v>
          </cell>
          <cell r="AJ1195">
            <v>12.069666666666668</v>
          </cell>
        </row>
        <row r="1196">
          <cell r="J1196" t="str">
            <v>Cartagena</v>
          </cell>
          <cell r="K1196">
            <v>93.993333333333339</v>
          </cell>
          <cell r="L1196">
            <v>80.512333333333331</v>
          </cell>
          <cell r="M1196">
            <v>84.103999999999999</v>
          </cell>
          <cell r="N1196">
            <v>91.99</v>
          </cell>
          <cell r="O1196">
            <v>93.024000000000001</v>
          </cell>
          <cell r="AE1196" t="str">
            <v>Cartagena</v>
          </cell>
          <cell r="AF1196">
            <v>10.558</v>
          </cell>
          <cell r="AG1196">
            <v>9.6053333333333324</v>
          </cell>
          <cell r="AH1196">
            <v>12.732999999999999</v>
          </cell>
          <cell r="AI1196">
            <v>10.485999999999999</v>
          </cell>
          <cell r="AJ1196">
            <v>11.682666666666668</v>
          </cell>
        </row>
        <row r="1197">
          <cell r="J1197" t="str">
            <v>Cúcuta</v>
          </cell>
          <cell r="K1197">
            <v>60.661000000000001</v>
          </cell>
          <cell r="L1197">
            <v>60.917999999999999</v>
          </cell>
          <cell r="M1197">
            <v>62.417000000000002</v>
          </cell>
          <cell r="N1197">
            <v>56.660666666666664</v>
          </cell>
          <cell r="O1197">
            <v>63.738666666666667</v>
          </cell>
          <cell r="AE1197" t="str">
            <v>Bucaramanga</v>
          </cell>
          <cell r="AF1197">
            <v>9.0896666666666661</v>
          </cell>
          <cell r="AG1197">
            <v>7.0476666666666672</v>
          </cell>
          <cell r="AH1197">
            <v>12.534666666666666</v>
          </cell>
          <cell r="AI1197">
            <v>14.079666666666666</v>
          </cell>
          <cell r="AJ1197">
            <v>10.792999999999999</v>
          </cell>
        </row>
        <row r="1198">
          <cell r="J1198" t="str">
            <v>Pereira</v>
          </cell>
          <cell r="K1198">
            <v>51.351333333333336</v>
          </cell>
          <cell r="L1198">
            <v>49.506999999999998</v>
          </cell>
          <cell r="M1198">
            <v>54.468999999999994</v>
          </cell>
          <cell r="N1198">
            <v>54.523333333333333</v>
          </cell>
          <cell r="O1198">
            <v>55.183333333333337</v>
          </cell>
          <cell r="AE1198" t="str">
            <v>Pereira</v>
          </cell>
          <cell r="AF1198">
            <v>6.0829999999999993</v>
          </cell>
          <cell r="AG1198">
            <v>8.5886666666666667</v>
          </cell>
          <cell r="AH1198">
            <v>10.537999999999998</v>
          </cell>
          <cell r="AI1198">
            <v>12.822333333333333</v>
          </cell>
          <cell r="AJ1198">
            <v>10.036333333333333</v>
          </cell>
        </row>
        <row r="1199">
          <cell r="J1199" t="str">
            <v>Ibagué</v>
          </cell>
          <cell r="K1199">
            <v>50.155000000000001</v>
          </cell>
          <cell r="L1199">
            <v>46.377999999999993</v>
          </cell>
          <cell r="M1199">
            <v>52.246000000000002</v>
          </cell>
          <cell r="N1199">
            <v>49.770666666666671</v>
          </cell>
          <cell r="O1199">
            <v>49.43966666666666</v>
          </cell>
          <cell r="AE1199" t="str">
            <v>Ibagué</v>
          </cell>
          <cell r="AF1199">
            <v>12.372666666666666</v>
          </cell>
          <cell r="AG1199">
            <v>11.255333333333333</v>
          </cell>
          <cell r="AH1199">
            <v>10.106</v>
          </cell>
          <cell r="AI1199">
            <v>10.119</v>
          </cell>
          <cell r="AJ1199">
            <v>9.4573333333333327</v>
          </cell>
        </row>
        <row r="1200">
          <cell r="J1200" t="str">
            <v>Manizales</v>
          </cell>
          <cell r="K1200">
            <v>43.580333333333336</v>
          </cell>
          <cell r="L1200">
            <v>39.113500000000002</v>
          </cell>
          <cell r="M1200">
            <v>42.732333333333337</v>
          </cell>
          <cell r="N1200">
            <v>41.99</v>
          </cell>
          <cell r="O1200">
            <v>44.696666666666665</v>
          </cell>
          <cell r="AE1200" t="str">
            <v>Pasto</v>
          </cell>
          <cell r="AF1200">
            <v>4.9676666666666671</v>
          </cell>
          <cell r="AG1200">
            <v>5.0486666666666666</v>
          </cell>
          <cell r="AH1200">
            <v>7.3569999999999993</v>
          </cell>
          <cell r="AI1200">
            <v>7.3173333333333339</v>
          </cell>
          <cell r="AJ1200">
            <v>6.3329999999999993</v>
          </cell>
        </row>
        <row r="1201">
          <cell r="J1201" t="str">
            <v>Pasto</v>
          </cell>
          <cell r="K1201">
            <v>42.505333333333333</v>
          </cell>
          <cell r="L1201">
            <v>42.203500000000005</v>
          </cell>
          <cell r="M1201">
            <v>39.267000000000003</v>
          </cell>
          <cell r="N1201">
            <v>37.880666666666663</v>
          </cell>
          <cell r="O1201">
            <v>43.369333333333337</v>
          </cell>
          <cell r="AE1201" t="str">
            <v>Montería</v>
          </cell>
          <cell r="AF1201">
            <v>5.0220000000000002</v>
          </cell>
          <cell r="AG1201">
            <v>5.2946666666666671</v>
          </cell>
          <cell r="AH1201">
            <v>7.6689999999999996</v>
          </cell>
          <cell r="AI1201">
            <v>8.2636666666666674</v>
          </cell>
          <cell r="AJ1201">
            <v>6.2433333333333323</v>
          </cell>
        </row>
        <row r="1202">
          <cell r="J1202" t="str">
            <v>Montería</v>
          </cell>
          <cell r="K1202">
            <v>34.876666666666665</v>
          </cell>
          <cell r="L1202">
            <v>38.61633333333333</v>
          </cell>
          <cell r="M1202">
            <v>35.590000000000003</v>
          </cell>
          <cell r="N1202">
            <v>39.765666666666668</v>
          </cell>
          <cell r="O1202">
            <v>42.253999999999998</v>
          </cell>
          <cell r="AE1202" t="str">
            <v>Villavicencio</v>
          </cell>
          <cell r="AF1202">
            <v>5.6476666666666668</v>
          </cell>
          <cell r="AG1202">
            <v>4.0426666666666664</v>
          </cell>
          <cell r="AH1202">
            <v>5.304666666666666</v>
          </cell>
          <cell r="AI1202">
            <v>5.5406666666666666</v>
          </cell>
          <cell r="AJ1202">
            <v>5.5563333333333338</v>
          </cell>
        </row>
        <row r="1203">
          <cell r="J1203" t="str">
            <v>Villavicencio</v>
          </cell>
          <cell r="K1203">
            <v>38.816333333333326</v>
          </cell>
          <cell r="L1203">
            <v>36.016666666666666</v>
          </cell>
          <cell r="M1203">
            <v>39.922333333333334</v>
          </cell>
          <cell r="N1203">
            <v>37.457666666666661</v>
          </cell>
          <cell r="O1203">
            <v>40.625999999999998</v>
          </cell>
          <cell r="AE1203" t="str">
            <v>Manizales</v>
          </cell>
          <cell r="AF1203">
            <v>5.461666666666666</v>
          </cell>
          <cell r="AG1203">
            <v>5.4763333333333328</v>
          </cell>
          <cell r="AH1203">
            <v>7.2213333333333338</v>
          </cell>
          <cell r="AI1203">
            <v>6.3163333333333336</v>
          </cell>
          <cell r="AJ1203">
            <v>5.4086666666666661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G19" sqref="G19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S1" s="11"/>
      <c r="T1" s="15"/>
    </row>
    <row r="2" spans="1:21">
      <c r="A2" s="16"/>
      <c r="B2" s="162"/>
      <c r="C2" s="162"/>
      <c r="D2" s="162"/>
      <c r="E2" s="162"/>
      <c r="F2" s="162"/>
      <c r="G2" s="162"/>
      <c r="H2" s="154"/>
      <c r="I2" s="154"/>
      <c r="J2" s="154"/>
      <c r="K2" s="154"/>
      <c r="L2" s="154"/>
      <c r="M2" s="154"/>
      <c r="N2" s="154"/>
      <c r="O2" s="154"/>
      <c r="P2" s="154"/>
      <c r="Q2" s="154"/>
      <c r="S2" s="11"/>
      <c r="T2" s="17"/>
    </row>
    <row r="3" spans="1:21">
      <c r="A3" s="16"/>
      <c r="B3" s="162"/>
      <c r="C3" s="162"/>
      <c r="D3" s="162"/>
      <c r="E3" s="162"/>
      <c r="F3" s="162"/>
      <c r="G3" s="162"/>
      <c r="H3" s="154"/>
      <c r="I3" s="154"/>
      <c r="J3" s="154"/>
      <c r="K3" s="154"/>
      <c r="L3" s="154"/>
      <c r="M3" s="154"/>
      <c r="N3" s="154"/>
      <c r="O3" s="154"/>
      <c r="P3" s="154"/>
      <c r="Q3" s="154"/>
      <c r="S3" s="11"/>
      <c r="T3" s="17"/>
    </row>
    <row r="4" spans="1:21">
      <c r="A4" s="16"/>
      <c r="B4" s="162"/>
      <c r="C4" s="162"/>
      <c r="D4" s="162"/>
      <c r="E4" s="162"/>
      <c r="F4" s="162"/>
      <c r="G4" s="162"/>
      <c r="H4" s="154"/>
      <c r="I4" s="154"/>
      <c r="J4" s="154"/>
      <c r="K4" s="154"/>
      <c r="L4" s="154"/>
      <c r="M4" s="154"/>
      <c r="N4" s="154"/>
      <c r="O4" s="154"/>
      <c r="P4" s="154"/>
      <c r="Q4" s="154"/>
      <c r="S4" s="11"/>
      <c r="T4" s="18"/>
    </row>
    <row r="5" spans="1:21">
      <c r="A5" s="16"/>
      <c r="B5" s="162"/>
      <c r="C5" s="162"/>
      <c r="D5" s="162"/>
      <c r="E5" s="162"/>
      <c r="F5" s="162"/>
      <c r="G5" s="162"/>
      <c r="H5" s="154"/>
      <c r="I5" s="154"/>
      <c r="J5" s="154"/>
      <c r="K5" s="154"/>
      <c r="L5" s="154"/>
      <c r="M5" s="154"/>
      <c r="N5" s="154"/>
      <c r="O5" s="154"/>
      <c r="P5" s="154"/>
      <c r="Q5" s="154"/>
      <c r="S5" s="11"/>
      <c r="T5" s="18"/>
    </row>
    <row r="6" spans="1:21">
      <c r="A6" s="16"/>
      <c r="B6" s="162"/>
      <c r="C6" s="162"/>
      <c r="D6" s="162"/>
      <c r="E6" s="162"/>
      <c r="F6" s="162"/>
      <c r="G6" s="162"/>
      <c r="H6" s="154"/>
      <c r="I6" s="154"/>
      <c r="J6" s="154"/>
      <c r="K6" s="154"/>
      <c r="L6" s="154"/>
      <c r="M6" s="154"/>
      <c r="N6" s="154"/>
      <c r="O6" s="154"/>
      <c r="P6" s="154"/>
      <c r="Q6" s="154"/>
      <c r="S6" s="11"/>
      <c r="T6" s="18"/>
    </row>
    <row r="7" spans="1:21">
      <c r="A7" s="16"/>
      <c r="B7" s="162"/>
      <c r="C7" s="162"/>
      <c r="D7" s="162"/>
      <c r="E7" s="162"/>
      <c r="F7" s="162"/>
      <c r="G7" s="162"/>
      <c r="H7" s="154"/>
      <c r="I7" s="154"/>
      <c r="J7" s="154"/>
      <c r="K7" s="154"/>
      <c r="L7" s="154"/>
      <c r="M7" s="154"/>
      <c r="N7" s="154"/>
      <c r="O7" s="154"/>
      <c r="P7" s="154"/>
      <c r="Q7" s="154"/>
      <c r="S7" s="11"/>
      <c r="T7" s="18"/>
    </row>
    <row r="8" spans="1:21">
      <c r="A8" s="16"/>
      <c r="B8" s="162"/>
      <c r="C8" s="162"/>
      <c r="D8" s="162"/>
      <c r="E8" s="162"/>
      <c r="F8" s="162"/>
      <c r="G8" s="162"/>
      <c r="H8" s="10"/>
      <c r="I8" s="10"/>
      <c r="J8" s="10"/>
      <c r="K8" s="141"/>
      <c r="L8" s="10"/>
      <c r="M8" s="10"/>
      <c r="N8" s="10"/>
      <c r="O8" s="141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41"/>
      <c r="L9" s="10"/>
      <c r="M9" s="10"/>
      <c r="N9" s="10"/>
      <c r="O9" s="141"/>
      <c r="P9" s="10"/>
      <c r="Q9" s="10"/>
      <c r="R9" s="10"/>
      <c r="S9" s="10"/>
      <c r="T9" s="18"/>
      <c r="U9" s="11"/>
    </row>
    <row r="10" spans="1:21" ht="18.75">
      <c r="A10" s="16"/>
      <c r="B10" s="163" t="s">
        <v>0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34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34" t="s">
        <v>104</v>
      </c>
      <c r="C14" s="77"/>
      <c r="D14" s="77"/>
      <c r="E14" s="127"/>
      <c r="F14" s="127"/>
      <c r="G14" s="127"/>
      <c r="H14" s="1" t="s">
        <v>63</v>
      </c>
      <c r="I14" s="12"/>
      <c r="J14" s="146"/>
      <c r="K14" s="146"/>
      <c r="L14" s="1" t="s">
        <v>97</v>
      </c>
      <c r="M14" s="11"/>
      <c r="N14" s="11"/>
      <c r="O14" s="11"/>
      <c r="P14" s="42" t="s">
        <v>118</v>
      </c>
      <c r="Q14" s="11"/>
      <c r="R14" s="11"/>
      <c r="S14" s="41"/>
      <c r="T14" s="18"/>
      <c r="U14" s="11"/>
    </row>
    <row r="15" spans="1:21">
      <c r="A15" s="16"/>
      <c r="B15" s="35"/>
      <c r="C15" s="33"/>
      <c r="D15" s="33"/>
      <c r="E15" s="33"/>
      <c r="F15" s="33"/>
      <c r="G15" s="33"/>
      <c r="H15" s="35"/>
      <c r="I15" s="11"/>
      <c r="J15" s="33"/>
      <c r="K15" s="33"/>
      <c r="L15" s="35"/>
      <c r="M15" s="11"/>
      <c r="N15" s="11"/>
      <c r="O15" s="11"/>
      <c r="P15" s="33"/>
      <c r="Q15" s="11"/>
      <c r="R15" s="11"/>
      <c r="S15" s="33"/>
      <c r="T15" s="18"/>
      <c r="U15" s="11"/>
    </row>
    <row r="16" spans="1:21" ht="17.25" customHeight="1">
      <c r="A16" s="16"/>
      <c r="B16" s="135" t="s">
        <v>25</v>
      </c>
      <c r="C16" s="55"/>
      <c r="D16" s="55"/>
      <c r="E16" s="55"/>
      <c r="F16" s="55"/>
      <c r="G16" s="55"/>
      <c r="H16" s="42" t="s">
        <v>20</v>
      </c>
      <c r="I16" s="11"/>
      <c r="J16" s="36"/>
      <c r="K16" s="36"/>
      <c r="L16" s="128" t="s">
        <v>4</v>
      </c>
      <c r="M16" s="11"/>
      <c r="N16" s="11"/>
      <c r="O16" s="11"/>
      <c r="P16" s="1" t="s">
        <v>36</v>
      </c>
      <c r="Q16" s="11"/>
      <c r="R16" s="11"/>
      <c r="S16" s="37"/>
      <c r="T16" s="18"/>
      <c r="U16" s="11"/>
    </row>
    <row r="17" spans="1:21" ht="16.5" customHeight="1">
      <c r="A17" s="16"/>
      <c r="B17" s="55"/>
      <c r="C17" s="55"/>
      <c r="D17" s="55"/>
      <c r="E17" s="55"/>
      <c r="F17" s="55"/>
      <c r="G17" s="55"/>
      <c r="H17" s="1" t="s">
        <v>28</v>
      </c>
      <c r="I17" s="11"/>
      <c r="J17" s="33"/>
      <c r="K17" s="33"/>
      <c r="L17" s="42" t="s">
        <v>5</v>
      </c>
      <c r="M17" s="11"/>
      <c r="N17" s="11"/>
      <c r="O17" s="11"/>
      <c r="P17" s="1" t="s">
        <v>37</v>
      </c>
      <c r="Q17" s="11"/>
      <c r="R17" s="11"/>
      <c r="S17" s="38"/>
      <c r="T17" s="18"/>
      <c r="U17" s="11"/>
    </row>
    <row r="18" spans="1:21" ht="16.5" customHeight="1">
      <c r="A18" s="16"/>
      <c r="B18" s="55"/>
      <c r="C18" s="55"/>
      <c r="D18" s="55"/>
      <c r="E18" s="55"/>
      <c r="F18" s="55"/>
      <c r="G18" s="55"/>
      <c r="H18" s="1" t="s">
        <v>27</v>
      </c>
      <c r="I18" s="11"/>
      <c r="J18" s="33"/>
      <c r="K18" s="33"/>
      <c r="L18" s="42" t="s">
        <v>6</v>
      </c>
      <c r="M18" s="11"/>
      <c r="N18" s="11"/>
      <c r="O18" s="11"/>
      <c r="P18" s="1" t="s">
        <v>38</v>
      </c>
      <c r="Q18" s="11"/>
      <c r="R18" s="11"/>
      <c r="S18" s="38"/>
      <c r="T18" s="18"/>
      <c r="U18" s="11"/>
    </row>
    <row r="19" spans="1:21" ht="16.5" customHeight="1">
      <c r="A19" s="16"/>
      <c r="B19" s="55"/>
      <c r="C19" s="55"/>
      <c r="D19" s="55"/>
      <c r="E19" s="55"/>
      <c r="F19" s="55"/>
      <c r="G19" s="55"/>
      <c r="H19" s="44" t="s">
        <v>29</v>
      </c>
      <c r="I19" s="11"/>
      <c r="J19" s="4"/>
      <c r="K19" s="4"/>
      <c r="L19" s="42" t="s">
        <v>7</v>
      </c>
      <c r="M19" s="11"/>
      <c r="N19" s="11"/>
      <c r="O19" s="11"/>
      <c r="P19" s="1" t="s">
        <v>39</v>
      </c>
      <c r="Q19" s="11"/>
      <c r="R19" s="11"/>
      <c r="S19" s="38"/>
      <c r="T19" s="18"/>
      <c r="U19" s="11"/>
    </row>
    <row r="20" spans="1:21" ht="16.5" customHeight="1">
      <c r="A20" s="16"/>
      <c r="B20" s="55"/>
      <c r="C20" s="55"/>
      <c r="D20" s="55"/>
      <c r="E20" s="55"/>
      <c r="F20" s="55"/>
      <c r="G20" s="55"/>
      <c r="H20" s="1" t="s">
        <v>30</v>
      </c>
      <c r="I20" s="11"/>
      <c r="J20" s="4"/>
      <c r="K20" s="4"/>
      <c r="L20" s="42" t="s">
        <v>8</v>
      </c>
      <c r="M20" s="11"/>
      <c r="N20" s="11"/>
      <c r="O20" s="11"/>
      <c r="P20" s="1" t="s">
        <v>40</v>
      </c>
      <c r="Q20" s="11"/>
      <c r="R20" s="11"/>
      <c r="S20" s="38"/>
      <c r="T20" s="18"/>
      <c r="U20" s="11"/>
    </row>
    <row r="21" spans="1:21" ht="16.5" customHeight="1">
      <c r="A21" s="16"/>
      <c r="B21" s="55"/>
      <c r="C21" s="55"/>
      <c r="D21" s="55"/>
      <c r="E21" s="55"/>
      <c r="F21" s="55"/>
      <c r="G21" s="55"/>
      <c r="H21" s="1" t="s">
        <v>31</v>
      </c>
      <c r="I21" s="11"/>
      <c r="J21" s="4"/>
      <c r="K21" s="4"/>
      <c r="L21" s="42" t="s">
        <v>13</v>
      </c>
      <c r="M21" s="11"/>
      <c r="N21" s="11"/>
      <c r="O21" s="11"/>
      <c r="P21" s="1" t="s">
        <v>41</v>
      </c>
      <c r="Q21" s="11"/>
      <c r="R21" s="11"/>
      <c r="S21" s="38"/>
      <c r="T21" s="18"/>
      <c r="U21" s="11"/>
    </row>
    <row r="22" spans="1:21" ht="16.5" customHeight="1">
      <c r="A22" s="16"/>
      <c r="B22" s="55"/>
      <c r="C22" s="55"/>
      <c r="D22" s="55"/>
      <c r="E22" s="55"/>
      <c r="F22" s="55"/>
      <c r="G22" s="55"/>
      <c r="H22" s="44" t="s">
        <v>17</v>
      </c>
      <c r="I22" s="11"/>
      <c r="J22" s="7"/>
      <c r="K22" s="7"/>
      <c r="L22" s="42" t="s">
        <v>14</v>
      </c>
      <c r="M22" s="11"/>
      <c r="N22" s="11"/>
      <c r="O22" s="11"/>
      <c r="P22" s="1" t="s">
        <v>42</v>
      </c>
      <c r="Q22" s="11"/>
      <c r="R22" s="11"/>
      <c r="S22" s="38"/>
      <c r="T22" s="18"/>
      <c r="U22" s="11"/>
    </row>
    <row r="23" spans="1:21" ht="16.5" customHeight="1">
      <c r="A23" s="16"/>
      <c r="B23" s="55"/>
      <c r="C23" s="55"/>
      <c r="D23" s="55"/>
      <c r="E23" s="55"/>
      <c r="F23" s="55"/>
      <c r="G23" s="55"/>
      <c r="H23" s="44" t="s">
        <v>10</v>
      </c>
      <c r="I23" s="11"/>
      <c r="J23" s="7"/>
      <c r="K23" s="7"/>
      <c r="L23" s="42" t="s">
        <v>9</v>
      </c>
      <c r="M23" s="11"/>
      <c r="N23" s="11"/>
      <c r="O23" s="11"/>
      <c r="P23" s="1" t="s">
        <v>43</v>
      </c>
      <c r="Q23" s="11"/>
      <c r="R23" s="11"/>
      <c r="S23" s="38"/>
      <c r="T23" s="18"/>
      <c r="U23" s="11"/>
    </row>
    <row r="24" spans="1:21" ht="16.5" customHeight="1">
      <c r="A24" s="16"/>
      <c r="B24" s="55"/>
      <c r="C24" s="55"/>
      <c r="D24" s="55"/>
      <c r="E24" s="55"/>
      <c r="F24" s="55"/>
      <c r="G24" s="55"/>
      <c r="H24" s="93" t="s">
        <v>19</v>
      </c>
      <c r="I24" s="11"/>
      <c r="J24" s="7"/>
      <c r="K24" s="7"/>
      <c r="L24" s="42" t="s">
        <v>32</v>
      </c>
      <c r="M24" s="11"/>
      <c r="N24" s="11"/>
      <c r="O24" s="11"/>
      <c r="P24" s="1" t="s">
        <v>44</v>
      </c>
      <c r="Q24" s="11"/>
      <c r="R24" s="11"/>
      <c r="S24" s="38"/>
      <c r="T24" s="18"/>
      <c r="U24" s="11"/>
    </row>
    <row r="25" spans="1:21" ht="16.5" customHeight="1">
      <c r="A25" s="16"/>
      <c r="B25" s="55"/>
      <c r="C25" s="55"/>
      <c r="D25" s="55"/>
      <c r="E25" s="55"/>
      <c r="F25" s="55"/>
      <c r="G25" s="55"/>
      <c r="H25" s="93" t="s">
        <v>11</v>
      </c>
      <c r="I25" s="11"/>
      <c r="J25" s="7"/>
      <c r="K25" s="7"/>
      <c r="L25" s="42" t="s">
        <v>10</v>
      </c>
      <c r="M25" s="11"/>
      <c r="N25" s="11"/>
      <c r="O25" s="11"/>
      <c r="P25" s="38"/>
      <c r="Q25" s="11"/>
      <c r="R25" s="11"/>
      <c r="S25" s="38"/>
      <c r="T25" s="18"/>
      <c r="U25" s="11"/>
    </row>
    <row r="26" spans="1:21" ht="16.5" customHeight="1">
      <c r="A26" s="16"/>
      <c r="B26" s="55"/>
      <c r="C26" s="55"/>
      <c r="D26" s="55"/>
      <c r="E26" s="55"/>
      <c r="F26" s="55"/>
      <c r="G26" s="55"/>
      <c r="H26" s="44" t="s">
        <v>18</v>
      </c>
      <c r="I26" s="11"/>
      <c r="J26" s="7"/>
      <c r="K26" s="7"/>
      <c r="L26" s="42" t="s">
        <v>15</v>
      </c>
      <c r="M26" s="11"/>
      <c r="N26" s="11"/>
      <c r="O26" s="11"/>
      <c r="P26" s="1" t="s">
        <v>130</v>
      </c>
      <c r="Q26" s="11"/>
      <c r="R26" s="11"/>
      <c r="S26" s="38"/>
      <c r="T26" s="18"/>
      <c r="U26" s="11"/>
    </row>
    <row r="27" spans="1:21" ht="16.5" customHeight="1">
      <c r="A27" s="16"/>
      <c r="B27" s="55"/>
      <c r="C27" s="55"/>
      <c r="D27" s="55"/>
      <c r="E27" s="55"/>
      <c r="F27" s="55"/>
      <c r="G27" s="55"/>
      <c r="H27" s="44" t="s">
        <v>10</v>
      </c>
      <c r="I27" s="11"/>
      <c r="J27" s="7"/>
      <c r="K27" s="7"/>
      <c r="L27" s="42" t="s">
        <v>16</v>
      </c>
      <c r="M27" s="11"/>
      <c r="N27" s="11"/>
      <c r="O27" s="11"/>
      <c r="P27" s="38"/>
      <c r="Q27" s="11"/>
      <c r="R27" s="11"/>
      <c r="S27" s="38"/>
      <c r="T27" s="18"/>
      <c r="U27" s="11"/>
    </row>
    <row r="28" spans="1:21" ht="16.5" customHeight="1">
      <c r="A28" s="16"/>
      <c r="B28" s="55"/>
      <c r="C28" s="55"/>
      <c r="D28" s="55"/>
      <c r="E28" s="55"/>
      <c r="F28" s="55"/>
      <c r="G28" s="55"/>
      <c r="H28" s="45" t="s">
        <v>19</v>
      </c>
      <c r="I28" s="11"/>
      <c r="J28" s="4"/>
      <c r="K28" s="4"/>
      <c r="L28" s="42" t="s">
        <v>33</v>
      </c>
      <c r="M28" s="11"/>
      <c r="N28" s="11"/>
      <c r="O28" s="11"/>
      <c r="P28" s="1" t="s">
        <v>133</v>
      </c>
      <c r="Q28" s="11"/>
      <c r="R28" s="11"/>
      <c r="S28" s="38"/>
      <c r="T28" s="18"/>
      <c r="U28" s="11"/>
    </row>
    <row r="29" spans="1:21" ht="16.5" customHeight="1">
      <c r="A29" s="16"/>
      <c r="B29" s="55"/>
      <c r="C29" s="55"/>
      <c r="D29" s="55"/>
      <c r="E29" s="55"/>
      <c r="F29" s="55"/>
      <c r="G29" s="55"/>
      <c r="H29" s="46" t="s">
        <v>11</v>
      </c>
      <c r="I29" s="11"/>
      <c r="J29" s="8"/>
      <c r="K29" s="8"/>
      <c r="L29" s="42" t="s">
        <v>10</v>
      </c>
      <c r="M29" s="11"/>
      <c r="N29" s="11"/>
      <c r="O29" s="11"/>
      <c r="P29" s="1" t="s">
        <v>132</v>
      </c>
      <c r="Q29" s="11"/>
      <c r="R29" s="11"/>
      <c r="S29" s="38"/>
      <c r="T29" s="18"/>
      <c r="U29" s="11"/>
    </row>
    <row r="30" spans="1:21" ht="16.5" customHeight="1">
      <c r="A30" s="16"/>
      <c r="B30" s="55"/>
      <c r="C30" s="55"/>
      <c r="D30" s="55"/>
      <c r="E30" s="55"/>
      <c r="F30" s="55"/>
      <c r="G30" s="55"/>
      <c r="H30" s="4"/>
      <c r="I30" s="44"/>
      <c r="J30" s="4"/>
      <c r="K30" s="4"/>
      <c r="L30" s="42" t="s">
        <v>15</v>
      </c>
      <c r="M30" s="11"/>
      <c r="N30" s="11"/>
      <c r="O30" s="11"/>
      <c r="P30" s="1" t="s">
        <v>46</v>
      </c>
      <c r="Q30" s="11"/>
      <c r="R30" s="11"/>
      <c r="S30" s="38"/>
      <c r="T30" s="19"/>
      <c r="U30" s="11"/>
    </row>
    <row r="31" spans="1:21" ht="16.5" customHeight="1">
      <c r="A31" s="16"/>
      <c r="B31" s="55"/>
      <c r="C31" s="55"/>
      <c r="D31" s="55"/>
      <c r="E31" s="55"/>
      <c r="F31" s="55"/>
      <c r="G31" s="55"/>
      <c r="H31" s="4"/>
      <c r="I31" s="39"/>
      <c r="J31" s="4"/>
      <c r="K31" s="4"/>
      <c r="L31" s="42" t="s">
        <v>16</v>
      </c>
      <c r="M31" s="11"/>
      <c r="N31" s="11"/>
      <c r="O31" s="11"/>
      <c r="P31" s="1" t="s">
        <v>47</v>
      </c>
      <c r="Q31" s="11"/>
      <c r="R31" s="11"/>
      <c r="S31" s="38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0"/>
      <c r="Q32" s="40"/>
      <c r="R32" s="105"/>
      <c r="S32" s="10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08" t="s">
        <v>85</v>
      </c>
      <c r="I33" s="5"/>
      <c r="J33" s="5"/>
      <c r="K33" s="5"/>
      <c r="L33" s="49"/>
      <c r="M33" s="113"/>
      <c r="N33" s="113"/>
      <c r="O33" s="113"/>
      <c r="P33" s="108" t="s">
        <v>84</v>
      </c>
      <c r="Q33" s="103"/>
      <c r="R33" s="106"/>
      <c r="S33" s="10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3"/>
      <c r="I34" s="4"/>
      <c r="J34" s="4"/>
      <c r="K34" s="4"/>
      <c r="M34" s="4"/>
      <c r="N34" s="4"/>
      <c r="O34" s="4"/>
      <c r="P34" s="33"/>
      <c r="Q34" s="40"/>
      <c r="R34" s="105"/>
      <c r="S34" s="10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M35" s="104"/>
      <c r="N35" s="104"/>
      <c r="O35" s="104"/>
      <c r="P35" s="1" t="s">
        <v>83</v>
      </c>
      <c r="Q35" s="140"/>
      <c r="R35" s="107"/>
      <c r="S35" s="10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M36" s="104"/>
      <c r="N36" s="104"/>
      <c r="O36" s="104"/>
      <c r="P36" s="1" t="s">
        <v>72</v>
      </c>
      <c r="Q36" s="140"/>
      <c r="R36" s="107"/>
      <c r="S36" s="10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M37" s="104"/>
      <c r="N37" s="104"/>
      <c r="O37" s="104"/>
      <c r="P37" s="1" t="s">
        <v>73</v>
      </c>
      <c r="Q37" s="140"/>
      <c r="R37" s="107"/>
      <c r="S37" s="10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M38" s="104"/>
      <c r="N38" s="104"/>
      <c r="O38" s="104"/>
      <c r="P38" s="1" t="s">
        <v>74</v>
      </c>
      <c r="Q38" s="140"/>
      <c r="R38" s="107"/>
      <c r="S38" s="10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M39" s="104"/>
      <c r="N39" s="104"/>
      <c r="O39" s="104"/>
      <c r="P39" s="1" t="s">
        <v>75</v>
      </c>
      <c r="Q39" s="140"/>
      <c r="R39" s="107"/>
      <c r="S39" s="10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M40" s="104"/>
      <c r="N40" s="104"/>
      <c r="O40" s="104"/>
      <c r="P40" s="1" t="s">
        <v>76</v>
      </c>
      <c r="Q40" s="140"/>
      <c r="R40" s="107"/>
      <c r="S40" s="10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M41" s="104"/>
      <c r="N41" s="104"/>
      <c r="O41" s="104"/>
      <c r="P41" s="1" t="s">
        <v>77</v>
      </c>
      <c r="Q41" s="140"/>
      <c r="R41" s="107"/>
      <c r="S41" s="10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M42" s="104"/>
      <c r="N42" s="104"/>
      <c r="O42" s="104"/>
      <c r="P42" s="1" t="s">
        <v>78</v>
      </c>
      <c r="Q42" s="140"/>
      <c r="R42" s="107"/>
      <c r="S42" s="10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M43" s="104"/>
      <c r="N43" s="104"/>
      <c r="O43" s="104"/>
      <c r="P43" s="1" t="s">
        <v>79</v>
      </c>
      <c r="Q43" s="140"/>
      <c r="R43" s="107"/>
      <c r="S43" s="10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M44" s="104"/>
      <c r="N44" s="104"/>
      <c r="O44" s="104"/>
      <c r="P44" s="1" t="s">
        <v>80</v>
      </c>
      <c r="Q44" s="140"/>
      <c r="R44" s="107"/>
      <c r="S44" s="10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08" t="s">
        <v>82</v>
      </c>
      <c r="I45" s="4"/>
      <c r="J45" s="4"/>
      <c r="K45" s="4"/>
      <c r="M45" s="104"/>
      <c r="N45" s="104"/>
      <c r="O45" s="104"/>
      <c r="P45" s="1" t="s">
        <v>81</v>
      </c>
      <c r="Q45" s="140"/>
      <c r="R45" s="107"/>
      <c r="S45" s="10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1"/>
      <c r="M46" s="104"/>
      <c r="N46" s="104"/>
      <c r="O46" s="104"/>
      <c r="P46" s="1" t="s">
        <v>82</v>
      </c>
      <c r="Q46" s="140"/>
      <c r="R46" s="107"/>
      <c r="S46" s="10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1"/>
      <c r="M47" s="102"/>
      <c r="N47" s="102"/>
      <c r="O47" s="102"/>
      <c r="P47" s="101"/>
      <c r="Q47" s="103"/>
      <c r="R47" s="103"/>
      <c r="S47" s="40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0"/>
      <c r="Q48" s="40"/>
      <c r="R48" s="40"/>
      <c r="S48" s="40"/>
      <c r="T48" s="18"/>
      <c r="U48" s="11"/>
    </row>
    <row r="49" spans="1:20">
      <c r="A49" s="16"/>
      <c r="B49" s="67" t="s">
        <v>158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0"/>
      <c r="Q49" s="40"/>
      <c r="R49" s="40"/>
      <c r="S49" s="40"/>
      <c r="T49" s="18"/>
    </row>
    <row r="50" spans="1:20">
      <c r="A50" s="20"/>
      <c r="B50" s="142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2"/>
  <sheetViews>
    <sheetView tabSelected="1" zoomScaleNormal="100" zoomScaleSheetLayoutView="100" workbookViewId="0">
      <selection activeCell="G19" sqref="G1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8"/>
      <c r="K1" s="159"/>
      <c r="L1" s="14"/>
      <c r="M1" s="14"/>
      <c r="N1" s="14"/>
      <c r="O1" s="14"/>
      <c r="P1" s="14"/>
      <c r="Q1" s="14"/>
      <c r="R1" s="11"/>
      <c r="S1" s="11"/>
      <c r="T1" s="14"/>
    </row>
    <row r="2" spans="1:20">
      <c r="A2" s="16"/>
      <c r="B2" s="162"/>
      <c r="C2" s="162"/>
      <c r="D2" s="162"/>
      <c r="E2" s="162"/>
      <c r="F2" s="162"/>
      <c r="G2" s="162"/>
      <c r="H2" s="154"/>
      <c r="I2" s="154"/>
      <c r="J2" s="18"/>
      <c r="K2" s="160"/>
      <c r="L2" s="158"/>
      <c r="M2" s="158"/>
      <c r="N2" s="158"/>
      <c r="O2" s="158"/>
      <c r="P2" s="158"/>
      <c r="Q2" s="158"/>
      <c r="R2" s="11"/>
      <c r="S2" s="11"/>
      <c r="T2" s="158"/>
    </row>
    <row r="3" spans="1:20">
      <c r="A3" s="16"/>
      <c r="B3" s="162"/>
      <c r="C3" s="162"/>
      <c r="D3" s="162"/>
      <c r="E3" s="162"/>
      <c r="F3" s="162"/>
      <c r="G3" s="162"/>
      <c r="H3" s="154"/>
      <c r="I3" s="154"/>
      <c r="J3" s="18"/>
      <c r="K3" s="160"/>
      <c r="L3" s="158"/>
      <c r="M3" s="158"/>
      <c r="N3" s="158"/>
      <c r="O3" s="158"/>
      <c r="P3" s="158"/>
      <c r="Q3" s="158"/>
      <c r="R3" s="11"/>
      <c r="S3" s="11"/>
      <c r="T3" s="158"/>
    </row>
    <row r="4" spans="1:20">
      <c r="A4" s="16"/>
      <c r="B4" s="162"/>
      <c r="C4" s="162"/>
      <c r="D4" s="162"/>
      <c r="E4" s="162"/>
      <c r="F4" s="162"/>
      <c r="G4" s="162"/>
      <c r="H4" s="154"/>
      <c r="I4" s="154"/>
      <c r="J4" s="18"/>
      <c r="K4" s="160"/>
      <c r="L4" s="158"/>
      <c r="M4" s="158"/>
      <c r="N4" s="158"/>
      <c r="O4" s="158"/>
      <c r="P4" s="158"/>
      <c r="Q4" s="158"/>
      <c r="R4" s="11"/>
      <c r="S4" s="11"/>
      <c r="T4" s="11"/>
    </row>
    <row r="5" spans="1:20">
      <c r="A5" s="16"/>
      <c r="B5" s="162"/>
      <c r="C5" s="162"/>
      <c r="D5" s="162"/>
      <c r="E5" s="162"/>
      <c r="F5" s="162"/>
      <c r="G5" s="162"/>
      <c r="H5" s="154"/>
      <c r="I5" s="154"/>
      <c r="J5" s="18"/>
      <c r="K5" s="160"/>
      <c r="L5" s="158"/>
      <c r="M5" s="158"/>
      <c r="N5" s="158"/>
      <c r="O5" s="158"/>
      <c r="P5" s="158"/>
      <c r="Q5" s="158"/>
      <c r="R5" s="11"/>
      <c r="S5" s="11"/>
      <c r="T5" s="11"/>
    </row>
    <row r="6" spans="1:20">
      <c r="A6" s="16"/>
      <c r="B6" s="162"/>
      <c r="C6" s="162"/>
      <c r="D6" s="162"/>
      <c r="E6" s="162"/>
      <c r="F6" s="162"/>
      <c r="G6" s="162"/>
      <c r="H6" s="154"/>
      <c r="I6" s="154"/>
      <c r="J6" s="18"/>
      <c r="K6" s="160"/>
      <c r="L6" s="158"/>
      <c r="M6" s="158"/>
      <c r="N6" s="158"/>
      <c r="O6" s="158"/>
      <c r="P6" s="158"/>
      <c r="Q6" s="158"/>
      <c r="R6" s="11"/>
      <c r="S6" s="11"/>
      <c r="T6" s="11"/>
    </row>
    <row r="7" spans="1:20">
      <c r="A7" s="16"/>
      <c r="B7" s="162"/>
      <c r="C7" s="162"/>
      <c r="D7" s="162"/>
      <c r="E7" s="162"/>
      <c r="F7" s="162"/>
      <c r="G7" s="162"/>
      <c r="H7" s="154"/>
      <c r="I7" s="154"/>
      <c r="J7" s="18"/>
      <c r="K7" s="160"/>
      <c r="L7" s="158"/>
      <c r="M7" s="158"/>
      <c r="N7" s="158"/>
      <c r="O7" s="158"/>
      <c r="P7" s="158"/>
      <c r="Q7" s="158"/>
      <c r="R7" s="11"/>
      <c r="S7" s="11"/>
      <c r="T7" s="11"/>
    </row>
    <row r="8" spans="1:20">
      <c r="A8" s="16"/>
      <c r="B8" s="164" t="s">
        <v>111</v>
      </c>
      <c r="C8" s="164"/>
      <c r="D8" s="164"/>
      <c r="E8" s="164"/>
      <c r="F8" s="164"/>
      <c r="G8" s="164"/>
      <c r="H8" s="164"/>
      <c r="I8" s="10"/>
      <c r="J8" s="18"/>
      <c r="K8" s="11"/>
    </row>
    <row r="9" spans="1:20" ht="15.75" customHeight="1">
      <c r="A9" s="16"/>
      <c r="B9" s="164" t="s">
        <v>67</v>
      </c>
      <c r="C9" s="164"/>
      <c r="D9" s="164"/>
      <c r="E9" s="164"/>
      <c r="F9" s="164"/>
      <c r="G9" s="164"/>
      <c r="H9" s="164"/>
      <c r="I9" s="3"/>
      <c r="J9" s="18"/>
      <c r="K9" s="11"/>
    </row>
    <row r="10" spans="1:20" ht="12" customHeight="1">
      <c r="A10" s="16"/>
      <c r="B10" s="11"/>
      <c r="C10" s="94"/>
      <c r="D10" s="94"/>
      <c r="E10" s="94"/>
      <c r="F10" s="94"/>
      <c r="G10" s="94"/>
      <c r="H10" s="94"/>
      <c r="I10" s="94"/>
      <c r="J10" s="18"/>
      <c r="K10" s="11"/>
    </row>
    <row r="11" spans="1:20">
      <c r="A11" s="16"/>
      <c r="B11" s="11"/>
      <c r="C11" s="8"/>
      <c r="D11" s="8"/>
      <c r="E11" s="8"/>
      <c r="F11" s="8"/>
      <c r="G11" s="8"/>
      <c r="H11" s="8"/>
      <c r="I11" s="79"/>
      <c r="J11" s="18"/>
      <c r="K11" s="11"/>
    </row>
    <row r="12" spans="1:20">
      <c r="A12" s="16"/>
      <c r="B12" s="11"/>
      <c r="C12" s="8"/>
      <c r="D12" s="8"/>
      <c r="E12" s="8"/>
      <c r="F12" s="8"/>
      <c r="G12" s="8"/>
      <c r="H12" s="8"/>
      <c r="I12" s="79"/>
      <c r="J12" s="18"/>
      <c r="K12" s="11"/>
      <c r="L12" s="23"/>
      <c r="M12" s="32"/>
    </row>
    <row r="13" spans="1:20">
      <c r="A13" s="16"/>
      <c r="B13" s="11"/>
      <c r="C13" s="8"/>
      <c r="D13" s="8"/>
      <c r="E13" s="8"/>
      <c r="F13" s="8"/>
      <c r="G13" s="8"/>
      <c r="H13" s="8"/>
      <c r="I13" s="79"/>
      <c r="J13" s="18"/>
      <c r="K13" s="11"/>
      <c r="L13" s="23"/>
      <c r="M13" s="32"/>
    </row>
    <row r="14" spans="1:20">
      <c r="A14" s="16"/>
      <c r="B14" s="11"/>
      <c r="C14" s="8"/>
      <c r="D14" s="8"/>
      <c r="E14" s="8"/>
      <c r="F14" s="8"/>
      <c r="G14" s="8"/>
      <c r="H14" s="8"/>
      <c r="I14" s="79"/>
      <c r="J14" s="18"/>
      <c r="K14" s="11"/>
    </row>
    <row r="15" spans="1:20">
      <c r="A15" s="16"/>
      <c r="B15" s="11"/>
      <c r="C15" s="8"/>
      <c r="D15" s="8"/>
      <c r="E15" s="8"/>
      <c r="F15" s="8"/>
      <c r="G15" s="8"/>
      <c r="H15" s="8"/>
      <c r="I15" s="79"/>
      <c r="J15" s="18"/>
      <c r="K15" s="11"/>
    </row>
    <row r="16" spans="1:20">
      <c r="A16" s="16"/>
      <c r="B16" s="11"/>
      <c r="C16" s="8"/>
      <c r="D16" s="8"/>
      <c r="E16" s="8"/>
      <c r="F16" s="8"/>
      <c r="G16" s="8"/>
      <c r="H16" s="8"/>
      <c r="I16" s="79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79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79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79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79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79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79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79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79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67" t="s">
        <v>159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67" t="s">
        <v>164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84" t="s">
        <v>165</v>
      </c>
      <c r="C32" s="87"/>
      <c r="D32" s="87"/>
      <c r="E32" s="87"/>
      <c r="F32" s="87"/>
      <c r="G32" s="87"/>
      <c r="H32" s="88"/>
      <c r="I32" s="88"/>
      <c r="J32" s="89"/>
      <c r="K32" s="11"/>
      <c r="L32" s="56"/>
    </row>
    <row r="33" spans="2:12">
      <c r="K33" s="56"/>
      <c r="L33" s="56"/>
    </row>
    <row r="34" spans="2:12">
      <c r="B34" s="23"/>
      <c r="C34" s="23"/>
      <c r="D34" s="23"/>
      <c r="E34" s="23"/>
      <c r="F34" s="57"/>
      <c r="G34" s="57"/>
      <c r="H34" s="56"/>
      <c r="I34" s="56"/>
      <c r="J34" s="56"/>
      <c r="K34" s="56"/>
      <c r="L34" s="56"/>
    </row>
    <row r="35" spans="2:12">
      <c r="B35" s="57"/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2:12">
      <c r="B36" s="57"/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2:12">
      <c r="B37" s="57"/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2:12"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2:12"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2:12"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2:12"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2:12"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</row>
  </sheetData>
  <mergeCells count="2"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0"/>
      <c r="H1" s="14"/>
      <c r="I1" s="14"/>
      <c r="J1" s="15"/>
      <c r="K1" s="11"/>
    </row>
    <row r="2" spans="1:22">
      <c r="A2" s="16"/>
      <c r="B2" s="162"/>
      <c r="C2" s="162"/>
      <c r="D2" s="162"/>
      <c r="E2" s="162"/>
      <c r="F2" s="162"/>
      <c r="G2" s="11"/>
      <c r="H2" s="10"/>
      <c r="I2" s="10"/>
      <c r="J2" s="17"/>
      <c r="K2" s="11"/>
    </row>
    <row r="3" spans="1:22">
      <c r="A3" s="16"/>
      <c r="B3" s="162"/>
      <c r="C3" s="162"/>
      <c r="D3" s="162"/>
      <c r="E3" s="162"/>
      <c r="F3" s="162"/>
      <c r="G3" s="11"/>
      <c r="H3" s="10"/>
      <c r="I3" s="10"/>
      <c r="J3" s="17"/>
      <c r="K3" s="11"/>
    </row>
    <row r="4" spans="1:22">
      <c r="A4" s="16"/>
      <c r="B4" s="162"/>
      <c r="C4" s="162"/>
      <c r="D4" s="162"/>
      <c r="E4" s="162"/>
      <c r="F4" s="162"/>
      <c r="G4" s="11"/>
      <c r="H4" s="10"/>
      <c r="I4" s="10"/>
      <c r="J4" s="18"/>
      <c r="K4" s="11"/>
    </row>
    <row r="5" spans="1:22">
      <c r="A5" s="16"/>
      <c r="B5" s="162"/>
      <c r="C5" s="162"/>
      <c r="D5" s="162"/>
      <c r="E5" s="162"/>
      <c r="F5" s="162"/>
      <c r="G5" s="162"/>
      <c r="H5" s="10"/>
      <c r="I5" s="10"/>
      <c r="J5" s="18"/>
      <c r="K5" s="11"/>
    </row>
    <row r="6" spans="1:22">
      <c r="A6" s="16"/>
      <c r="B6" s="162"/>
      <c r="C6" s="162"/>
      <c r="D6" s="162"/>
      <c r="E6" s="162"/>
      <c r="F6" s="162"/>
      <c r="G6" s="162"/>
      <c r="H6" s="10"/>
      <c r="I6" s="10"/>
      <c r="J6" s="18"/>
      <c r="K6" s="11"/>
    </row>
    <row r="7" spans="1:22">
      <c r="A7" s="16"/>
      <c r="B7" s="162"/>
      <c r="C7" s="164" t="s">
        <v>94</v>
      </c>
      <c r="D7" s="164"/>
      <c r="E7" s="164"/>
      <c r="F7" s="164"/>
      <c r="G7" s="164"/>
      <c r="H7" s="164"/>
      <c r="I7" s="164"/>
      <c r="J7" s="18"/>
      <c r="K7" s="11"/>
    </row>
    <row r="8" spans="1:22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8"/>
      <c r="K8" s="11"/>
    </row>
    <row r="9" spans="1:22">
      <c r="A9" s="16"/>
      <c r="B9" s="10"/>
      <c r="C9" s="77"/>
      <c r="D9" s="77"/>
      <c r="E9" s="77"/>
      <c r="F9" s="77"/>
      <c r="G9" s="10"/>
      <c r="H9" s="10"/>
      <c r="I9" s="10"/>
      <c r="J9" s="18"/>
      <c r="K9" s="11"/>
    </row>
    <row r="10" spans="1:22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8"/>
      <c r="K10" s="11"/>
    </row>
    <row r="11" spans="1:22">
      <c r="A11" s="16"/>
      <c r="B11" s="11"/>
      <c r="C11" s="156">
        <v>2005</v>
      </c>
      <c r="D11" s="161">
        <v>2006</v>
      </c>
      <c r="E11" s="161">
        <v>2007</v>
      </c>
      <c r="F11" s="161">
        <v>2008</v>
      </c>
      <c r="G11" s="161">
        <v>2009</v>
      </c>
      <c r="H11" s="161">
        <v>2010</v>
      </c>
      <c r="I11" s="161">
        <v>2011</v>
      </c>
      <c r="J11" s="18"/>
      <c r="K11" s="11"/>
      <c r="M11" s="2"/>
    </row>
    <row r="12" spans="1:22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18"/>
      <c r="K12" s="11"/>
    </row>
    <row r="13" spans="1:22">
      <c r="A13" s="16"/>
      <c r="B13" s="11" t="s">
        <v>20</v>
      </c>
      <c r="C13" s="27">
        <f>+'[3]Resumen Bogotá'!X6</f>
        <v>78.664908090142347</v>
      </c>
      <c r="D13" s="27">
        <f>+'[3]Resumen Bogotá'!Y6</f>
        <v>79.128375908132838</v>
      </c>
      <c r="E13" s="27">
        <f>+'[3]Resumen Bogotá'!Z6</f>
        <v>79.539337061943399</v>
      </c>
      <c r="F13" s="27">
        <f>+'[3]Resumen Bogotá'!AA6</f>
        <v>79.92294842779944</v>
      </c>
      <c r="G13" s="27">
        <f>+'[3]Resumen Bogotá'!AB6</f>
        <v>80.275689869263388</v>
      </c>
      <c r="H13" s="27">
        <f>+'[3]Resumen Bogotá'!AC6</f>
        <v>80.595658436482012</v>
      </c>
      <c r="I13" s="34">
        <f>+'[3]Resumen Bogotá'!AD6</f>
        <v>80.888399078443612</v>
      </c>
      <c r="J13" s="18"/>
      <c r="K13" s="11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" t="s">
        <v>28</v>
      </c>
      <c r="C14" s="27">
        <f>+'[3]Resumen Bogotá'!X7</f>
        <v>67.01353161092652</v>
      </c>
      <c r="D14" s="27">
        <f>+'[3]Resumen Bogotá'!Y7</f>
        <v>63.751401996222867</v>
      </c>
      <c r="E14" s="27">
        <f>+'[3]Resumen Bogotá'!Z7</f>
        <v>64.218653782556515</v>
      </c>
      <c r="F14" s="27">
        <f>+'[3]Resumen Bogotá'!AA7</f>
        <v>64.037001228317962</v>
      </c>
      <c r="G14" s="27">
        <f>+'[3]Resumen Bogotá'!AB7</f>
        <v>67.768849237704657</v>
      </c>
      <c r="H14" s="27">
        <f>+'[3]Resumen Bogotá'!AC7</f>
        <v>70.169142764595676</v>
      </c>
      <c r="I14" s="34">
        <f>+'[3]Resumen Bogotá'!AD7</f>
        <v>71.39601829701401</v>
      </c>
      <c r="J14" s="18"/>
      <c r="K14" s="11"/>
      <c r="L14" s="23"/>
      <c r="M14" s="32"/>
    </row>
    <row r="15" spans="1:22">
      <c r="A15" s="16"/>
      <c r="B15" s="11" t="s">
        <v>27</v>
      </c>
      <c r="C15" s="27">
        <f>+'[3]Resumen Bogotá'!X8</f>
        <v>59.031648813532478</v>
      </c>
      <c r="D15" s="27">
        <f>+'[3]Resumen Bogotá'!Y8</f>
        <v>56.246446334259105</v>
      </c>
      <c r="E15" s="27">
        <f>+'[3]Resumen Bogotá'!Z8</f>
        <v>58.153937495521504</v>
      </c>
      <c r="F15" s="27">
        <f>+'[3]Resumen Bogotá'!AA8</f>
        <v>57.620924497993876</v>
      </c>
      <c r="G15" s="27">
        <f>+'[3]Resumen Bogotá'!AB8</f>
        <v>59.470472178063581</v>
      </c>
      <c r="H15" s="27">
        <f>+'[3]Resumen Bogotá'!AC8</f>
        <v>63.276690311950659</v>
      </c>
      <c r="I15" s="34">
        <f>+'[3]Resumen Bogotá'!AD8</f>
        <v>64.403941940247961</v>
      </c>
      <c r="J15" s="18"/>
      <c r="K15" s="11"/>
      <c r="M15" s="32"/>
    </row>
    <row r="16" spans="1:22">
      <c r="A16" s="16"/>
      <c r="B16" s="97" t="s">
        <v>29</v>
      </c>
      <c r="C16" s="27">
        <f>+'[3]Resumen Bogotá'!X9</f>
        <v>11.910852339100716</v>
      </c>
      <c r="D16" s="27">
        <f>+'[3]Resumen Bogotá'!Y9</f>
        <v>11.772220573923123</v>
      </c>
      <c r="E16" s="27">
        <f>+'[3]Resumen Bogotá'!Z9</f>
        <v>9.4438453824946809</v>
      </c>
      <c r="F16" s="27">
        <f>+'[3]Resumen Bogotá'!AA9</f>
        <v>10.019336337180484</v>
      </c>
      <c r="G16" s="27">
        <f>+'[3]Resumen Bogotá'!AB9</f>
        <v>12.245120218190293</v>
      </c>
      <c r="H16" s="27">
        <f>+'[3]Resumen Bogotá'!AC9</f>
        <v>9.8226259878475517</v>
      </c>
      <c r="I16" s="34">
        <f>+'[3]Resumen Bogotá'!AD9</f>
        <v>9.7933778643022045</v>
      </c>
      <c r="J16" s="18"/>
      <c r="K16" s="11"/>
    </row>
    <row r="17" spans="1:12">
      <c r="A17" s="16"/>
      <c r="B17" s="11" t="s">
        <v>30</v>
      </c>
      <c r="C17" s="27">
        <f>+'[3]Resumen Bogotá'!X10</f>
        <v>10.985597444796094</v>
      </c>
      <c r="D17" s="27">
        <f>+'[3]Resumen Bogotá'!Y10</f>
        <v>10.84301865572596</v>
      </c>
      <c r="E17" s="27">
        <f>+'[3]Resumen Bogotá'!Z10</f>
        <v>8.6778047040844335</v>
      </c>
      <c r="F17" s="27">
        <f>+'[3]Resumen Bogotá'!AA10</f>
        <v>9.5333180730503582</v>
      </c>
      <c r="G17" s="27">
        <f>+'[3]Resumen Bogotá'!AB10</f>
        <v>11.297596459718601</v>
      </c>
      <c r="H17" s="27">
        <f>+'[3]Resumen Bogotá'!AC10</f>
        <v>9.6086562770704909</v>
      </c>
      <c r="I17" s="34">
        <f>+'[3]Resumen Bogotá'!AD10</f>
        <v>9.1143762844805725</v>
      </c>
      <c r="J17" s="18"/>
      <c r="K17" s="11"/>
    </row>
    <row r="18" spans="1:12">
      <c r="A18" s="16"/>
      <c r="B18" s="11" t="s">
        <v>31</v>
      </c>
      <c r="C18" s="27">
        <f>+'[3]Resumen Bogotá'!X11</f>
        <v>0.92524569392184985</v>
      </c>
      <c r="D18" s="27">
        <f>+'[3]Resumen Bogotá'!Y11</f>
        <v>0.92920191819716225</v>
      </c>
      <c r="E18" s="27">
        <f>+'[3]Resumen Bogotá'!Z11</f>
        <v>0.76604989238537735</v>
      </c>
      <c r="F18" s="27">
        <f>+'[3]Resumen Bogotá'!AA11</f>
        <v>0.48601826413012483</v>
      </c>
      <c r="G18" s="27">
        <f>+'[3]Resumen Bogotá'!AB11</f>
        <v>0.94751535516048613</v>
      </c>
      <c r="H18" s="27">
        <f>+'[3]Resumen Bogotá'!AC11</f>
        <v>0.21396971077706142</v>
      </c>
      <c r="I18" s="34">
        <f>+'[3]Resumen Bogotá'!AD11</f>
        <v>0.67899388313630071</v>
      </c>
      <c r="J18" s="18"/>
      <c r="K18" s="11"/>
    </row>
    <row r="19" spans="1:12">
      <c r="A19" s="16"/>
      <c r="B19" s="11" t="s">
        <v>17</v>
      </c>
      <c r="C19" s="27">
        <f>+'[3]Resumen Bogotá'!X12</f>
        <v>35.016546428397604</v>
      </c>
      <c r="D19" s="27">
        <f>+'[3]Resumen Bogotá'!Y12</f>
        <v>28.473602534615782</v>
      </c>
      <c r="E19" s="27">
        <f>+'[3]Resumen Bogotá'!Z12</f>
        <v>33.892428130302925</v>
      </c>
      <c r="F19" s="27">
        <f>+'[3]Resumen Bogotá'!AA12</f>
        <v>26.392478166649173</v>
      </c>
      <c r="G19" s="27">
        <f>+'[3]Resumen Bogotá'!AB12</f>
        <v>29.760704789072268</v>
      </c>
      <c r="H19" s="27">
        <f>+'[3]Resumen Bogotá'!AC12</f>
        <v>32.111922568898962</v>
      </c>
      <c r="I19" s="34">
        <f>+'[3]Resumen Bogotá'!AD12</f>
        <v>34.781528817236513</v>
      </c>
      <c r="J19" s="18"/>
      <c r="K19" s="11"/>
    </row>
    <row r="20" spans="1:12">
      <c r="A20" s="16"/>
      <c r="B20" s="11" t="s">
        <v>10</v>
      </c>
      <c r="C20" s="27">
        <f>+'[3]Resumen Bogotá'!X13</f>
        <v>15.407586617233623</v>
      </c>
      <c r="D20" s="27">
        <f>+'[3]Resumen Bogotá'!Y13</f>
        <v>9.1158400512438487</v>
      </c>
      <c r="E20" s="27">
        <f>+'[3]Resumen Bogotá'!Z13</f>
        <v>8.7982497869959282</v>
      </c>
      <c r="F20" s="27">
        <f>+'[3]Resumen Bogotá'!AA13</f>
        <v>7.2488156516131763</v>
      </c>
      <c r="G20" s="27">
        <f>+'[3]Resumen Bogotá'!AB13</f>
        <v>9.4046665771994142</v>
      </c>
      <c r="H20" s="27">
        <f>+'[3]Resumen Bogotá'!AC13</f>
        <v>10.547781428111332</v>
      </c>
      <c r="I20" s="34">
        <f>+'[3]Resumen Bogotá'!AD13</f>
        <v>11.959171239395701</v>
      </c>
      <c r="J20" s="18"/>
      <c r="K20" s="11"/>
    </row>
    <row r="21" spans="1:12">
      <c r="A21" s="16"/>
      <c r="B21" s="11" t="s">
        <v>19</v>
      </c>
      <c r="C21" s="27">
        <f>+'[3]Resumen Bogotá'!X14</f>
        <v>3.7777323687774707</v>
      </c>
      <c r="D21" s="27">
        <f>+'[3]Resumen Bogotá'!Y14</f>
        <v>20.703756268994965</v>
      </c>
      <c r="E21" s="27">
        <f>+'[3]Resumen Bogotá'!Z14</f>
        <v>25.023286018649632</v>
      </c>
      <c r="F21" s="27">
        <f>+'[3]Resumen Bogotá'!AA14</f>
        <v>18.604849471445053</v>
      </c>
      <c r="G21" s="27">
        <f>+'[3]Resumen Bogotá'!AB14</f>
        <v>19.211507225461091</v>
      </c>
      <c r="H21" s="27">
        <f>+'[3]Resumen Bogotá'!AC14</f>
        <v>19.917362597565351</v>
      </c>
      <c r="I21" s="34">
        <f>+'[3]Resumen Bogotá'!AD14</f>
        <v>21.878451482327719</v>
      </c>
      <c r="J21" s="18"/>
      <c r="K21" s="11"/>
    </row>
    <row r="22" spans="1:12">
      <c r="A22" s="16"/>
      <c r="B22" s="11" t="s">
        <v>11</v>
      </c>
      <c r="C22" s="27">
        <f>+'[3]Resumen Bogotá'!X15</f>
        <v>26.379815905860948</v>
      </c>
      <c r="D22" s="27">
        <f>+'[3]Resumen Bogotá'!Y15</f>
        <v>24.010798784473852</v>
      </c>
      <c r="E22" s="27">
        <f>+'[3]Resumen Bogotá'!Z15</f>
        <v>29.482923693819966</v>
      </c>
      <c r="F22" s="27">
        <f>+'[3]Resumen Bogotá'!AA15</f>
        <v>22.775591739220975</v>
      </c>
      <c r="G22" s="27">
        <f>+'[3]Resumen Bogotá'!AB15</f>
        <v>24.728617165393381</v>
      </c>
      <c r="H22" s="27">
        <f>+'[3]Resumen Bogotá'!AC15</f>
        <v>26.888573402163029</v>
      </c>
      <c r="I22" s="34">
        <f>+'[3]Resumen Bogotá'!AD15</f>
        <v>29.23144132901437</v>
      </c>
      <c r="J22" s="18"/>
      <c r="K22" s="11"/>
    </row>
    <row r="23" spans="1:12">
      <c r="A23" s="16"/>
      <c r="B23" s="11" t="s">
        <v>18</v>
      </c>
      <c r="C23" s="27">
        <f>+'[3]Resumen Bogotá'!X16</f>
        <v>9.5628318520563713</v>
      </c>
      <c r="D23" s="27">
        <f>+'[3]Resumen Bogotá'!Y16</f>
        <v>7.1023088045908862</v>
      </c>
      <c r="E23" s="27">
        <f>+'[3]Resumen Bogotá'!Z16</f>
        <v>11.736236325193982</v>
      </c>
      <c r="F23" s="27">
        <f>+'[3]Resumen Bogotá'!AA16</f>
        <v>11.505791204893583</v>
      </c>
      <c r="G23" s="27">
        <f>+'[3]Resumen Bogotá'!AB16</f>
        <v>11.008657007172477</v>
      </c>
      <c r="H23" s="27">
        <f>+'[3]Resumen Bogotá'!AC16</f>
        <v>13.246316699560049</v>
      </c>
      <c r="I23" s="34">
        <f>+'[3]Resumen Bogotá'!AD16</f>
        <v>14.235535195941445</v>
      </c>
      <c r="J23" s="18"/>
      <c r="K23" s="11"/>
    </row>
    <row r="24" spans="1:12">
      <c r="A24" s="16"/>
      <c r="B24" s="11" t="s">
        <v>10</v>
      </c>
      <c r="C24" s="27">
        <f>+'[3]Resumen Bogotá'!X17</f>
        <v>4.7847050628694365</v>
      </c>
      <c r="D24" s="27">
        <f>+'[3]Resumen Bogotá'!Y17</f>
        <v>2.4929290178221803</v>
      </c>
      <c r="E24" s="27">
        <f>+'[3]Resumen Bogotá'!Z17</f>
        <v>3.8370309476232496</v>
      </c>
      <c r="F24" s="27">
        <f>+'[3]Resumen Bogotá'!AA17</f>
        <v>3.4924752487090829</v>
      </c>
      <c r="G24" s="27">
        <f>+'[3]Resumen Bogotá'!AB17</f>
        <v>3.6997846483436949</v>
      </c>
      <c r="H24" s="27">
        <f>+'[3]Resumen Bogotá'!AC17</f>
        <v>5.2025395822446026</v>
      </c>
      <c r="I24" s="34">
        <f>+'[3]Resumen Bogotá'!AD17</f>
        <v>5.7204228312626437</v>
      </c>
      <c r="J24" s="18"/>
      <c r="K24" s="11"/>
    </row>
    <row r="25" spans="1:12">
      <c r="A25" s="16"/>
      <c r="B25" s="11" t="s">
        <v>19</v>
      </c>
      <c r="C25" s="27">
        <f>+'[3]Resumen Bogotá'!X18</f>
        <v>1.3539007276858745</v>
      </c>
      <c r="D25" s="27">
        <f>+'[3]Resumen Bogotá'!Y18</f>
        <v>4.8388842607091282</v>
      </c>
      <c r="E25" s="27">
        <f>+'[3]Resumen Bogotá'!Z18</f>
        <v>8.3419368826118365</v>
      </c>
      <c r="F25" s="27">
        <f>+'[3]Resumen Bogotá'!AA18</f>
        <v>8.0326903534531624</v>
      </c>
      <c r="G25" s="27">
        <f>+'[3]Resumen Bogotá'!AB18</f>
        <v>7.7831552433594728</v>
      </c>
      <c r="H25" s="27">
        <f>+'[3]Resumen Bogotá'!AC18</f>
        <v>8.5834076599195832</v>
      </c>
      <c r="I25" s="34">
        <f>+'[3]Resumen Bogotá'!AD18</f>
        <v>8.7979193704480849</v>
      </c>
      <c r="J25" s="18"/>
      <c r="K25" s="11"/>
    </row>
    <row r="26" spans="1:12">
      <c r="A26" s="16"/>
      <c r="B26" s="11" t="s">
        <v>11</v>
      </c>
      <c r="C26" s="27">
        <f>+'[3]Resumen Bogotá'!X19</f>
        <v>6.8992842378214307</v>
      </c>
      <c r="D26" s="27">
        <f>+'[3]Resumen Bogotá'!Y19</f>
        <v>5.7011903834074191</v>
      </c>
      <c r="E26" s="27">
        <f>+'[3]Resumen Bogotá'!Z19</f>
        <v>9.7519514968977923</v>
      </c>
      <c r="F26" s="27">
        <f>+'[3]Resumen Bogotá'!AA19</f>
        <v>9.9163294270996172</v>
      </c>
      <c r="G26" s="27">
        <f>+'[3]Resumen Bogotá'!AB19</f>
        <v>9.1265169762432503</v>
      </c>
      <c r="H26" s="27">
        <f>+'[3]Resumen Bogotá'!AC19</f>
        <v>10.631203075323443</v>
      </c>
      <c r="I26" s="34">
        <f>+'[3]Resumen Bogotá'!AD19</f>
        <v>11.582841810180346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6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6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6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6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6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6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6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6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6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6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6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6"/>
    </row>
    <row r="41" spans="1:12">
      <c r="A41" s="16"/>
      <c r="B41" s="67" t="str">
        <f>+Índice!B49</f>
        <v>Fuente: Departamento Administrativo Nacional de Estadística, Gran Encuesta Integrada de Hogares (GEIH) febrero 2012.</v>
      </c>
      <c r="C41" s="59"/>
      <c r="D41" s="59"/>
      <c r="E41" s="59"/>
      <c r="F41" s="59"/>
      <c r="G41" s="59"/>
      <c r="H41" s="59"/>
      <c r="I41" s="59"/>
      <c r="J41" s="82"/>
      <c r="K41" s="11"/>
      <c r="L41" s="56"/>
    </row>
    <row r="42" spans="1:12">
      <c r="A42" s="20"/>
      <c r="B42" s="84" t="s">
        <v>101</v>
      </c>
      <c r="C42" s="87"/>
      <c r="D42" s="87"/>
      <c r="E42" s="87"/>
      <c r="F42" s="87"/>
      <c r="G42" s="87"/>
      <c r="H42" s="88"/>
      <c r="I42" s="88"/>
      <c r="J42" s="89"/>
      <c r="K42" s="11"/>
      <c r="L42" s="56"/>
    </row>
    <row r="43" spans="1:12">
      <c r="B43" s="23" t="s">
        <v>23</v>
      </c>
      <c r="E43" s="23" t="s">
        <v>21</v>
      </c>
      <c r="K43" s="56"/>
      <c r="L43" s="56"/>
    </row>
    <row r="44" spans="1:12">
      <c r="B44" s="23" t="s">
        <v>24</v>
      </c>
      <c r="C44" s="23"/>
      <c r="D44" s="23"/>
      <c r="E44" s="23" t="s">
        <v>22</v>
      </c>
      <c r="F44" s="57"/>
      <c r="G44" s="57"/>
      <c r="H44" s="56"/>
      <c r="I44" s="56"/>
      <c r="J44" s="56"/>
      <c r="K44" s="56"/>
      <c r="L44" s="56"/>
    </row>
    <row r="45" spans="1:12">
      <c r="B45" s="57"/>
      <c r="C45" s="57"/>
      <c r="D45" s="57"/>
      <c r="E45" s="57"/>
      <c r="F45" s="57"/>
      <c r="G45" s="57"/>
      <c r="H45" s="56"/>
      <c r="I45" s="56"/>
      <c r="J45" s="56"/>
      <c r="K45" s="56"/>
      <c r="L45" s="56"/>
    </row>
    <row r="46" spans="1:12">
      <c r="B46" s="57"/>
      <c r="C46" s="57"/>
      <c r="D46" s="57"/>
      <c r="E46" s="57"/>
      <c r="F46" s="57"/>
      <c r="G46" s="57"/>
      <c r="H46" s="56"/>
      <c r="I46" s="56"/>
      <c r="J46" s="56"/>
      <c r="K46" s="56"/>
      <c r="L46" s="56"/>
    </row>
    <row r="47" spans="1:12">
      <c r="B47" s="57"/>
      <c r="C47" s="57"/>
      <c r="D47" s="57"/>
      <c r="E47" s="57"/>
      <c r="F47" s="57"/>
      <c r="G47" s="57"/>
      <c r="H47" s="56"/>
      <c r="I47" s="56"/>
      <c r="J47" s="56"/>
      <c r="K47" s="56"/>
      <c r="L47" s="56"/>
    </row>
    <row r="48" spans="1:12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</row>
    <row r="49" spans="2:12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</row>
    <row r="50" spans="2:12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tabSelected="1" zoomScaleNormal="100" zoomScaleSheetLayoutView="100" workbookViewId="0">
      <pane ySplit="11" topLeftCell="A27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"/>
      <c r="I1" s="10"/>
      <c r="J1" s="10"/>
      <c r="K1" s="10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0"/>
      <c r="I2" s="10"/>
      <c r="J2" s="10"/>
      <c r="K2" s="10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0"/>
      <c r="I3" s="10"/>
      <c r="J3" s="10"/>
      <c r="K3" s="10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0"/>
      <c r="I4" s="10"/>
      <c r="J4" s="10"/>
      <c r="K4" s="10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0"/>
      <c r="I5" s="10"/>
      <c r="J5" s="10"/>
      <c r="K5" s="10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  <c r="M6" s="11"/>
    </row>
    <row r="7" spans="1:15">
      <c r="A7" s="16"/>
      <c r="B7" s="162"/>
      <c r="C7" s="164" t="s">
        <v>5</v>
      </c>
      <c r="D7" s="164"/>
      <c r="E7" s="164"/>
      <c r="F7" s="164"/>
      <c r="G7" s="164"/>
      <c r="H7" s="164"/>
      <c r="I7" s="164"/>
      <c r="J7" s="164"/>
      <c r="K7" s="164"/>
      <c r="L7" s="18"/>
      <c r="M7" s="11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  <c r="M8" s="11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  <c r="M9" s="11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  <c r="M10" s="11"/>
    </row>
    <row r="11" spans="1:15">
      <c r="A11" s="16"/>
      <c r="B11" s="11"/>
      <c r="C11" s="156">
        <v>2004</v>
      </c>
      <c r="D11" s="161">
        <v>2005</v>
      </c>
      <c r="E11" s="161">
        <v>2006</v>
      </c>
      <c r="F11" s="161">
        <v>2007</v>
      </c>
      <c r="G11" s="161">
        <v>2008</v>
      </c>
      <c r="H11" s="161">
        <v>2009</v>
      </c>
      <c r="I11" s="161">
        <v>2010</v>
      </c>
      <c r="J11" s="161">
        <v>2011</v>
      </c>
      <c r="K11" s="166"/>
      <c r="L11" s="18"/>
      <c r="M11" s="11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77"/>
      <c r="L12" s="18"/>
      <c r="M12" s="11"/>
    </row>
    <row r="13" spans="1:15">
      <c r="A13" s="16"/>
      <c r="B13" s="11" t="str">
        <f>+'[3]Tasas Bogotá'!N5</f>
        <v>Medellín</v>
      </c>
      <c r="C13" s="27">
        <f>+'[3]Tasas Bogotá'!O5</f>
        <v>81.182779853306968</v>
      </c>
      <c r="D13" s="27">
        <f>+'[3]Tasas Bogotá'!P5</f>
        <v>81.55200011183571</v>
      </c>
      <c r="E13" s="27">
        <f>+'[3]Tasas Bogotá'!Q5</f>
        <v>81.968231007305619</v>
      </c>
      <c r="F13" s="27">
        <f>+'[3]Tasas Bogotá'!R5</f>
        <v>82.366868090117535</v>
      </c>
      <c r="G13" s="27">
        <f>+'[3]Tasas Bogotá'!S5</f>
        <v>82.731352963594901</v>
      </c>
      <c r="H13" s="27">
        <f>+'[3]Tasas Bogotá'!T5</f>
        <v>83.05737378913733</v>
      </c>
      <c r="I13" s="27">
        <f>+'[3]Tasas Bogotá'!U5</f>
        <v>83.341339381706007</v>
      </c>
      <c r="J13" s="34">
        <f>+'[3]Tasas Bogotá'!V5</f>
        <v>83.609165027193626</v>
      </c>
      <c r="K13" s="43">
        <f>+'[3]Tasas Bogotá'!W5</f>
        <v>1</v>
      </c>
      <c r="L13" s="18"/>
      <c r="M13" s="11"/>
    </row>
    <row r="14" spans="1:15">
      <c r="A14" s="16"/>
      <c r="B14" s="11" t="str">
        <f>+'[3]Tasas Bogotá'!N6</f>
        <v>Manizales</v>
      </c>
      <c r="C14" s="27">
        <f>+'[3]Tasas Bogotá'!O6</f>
        <v>81.658789776720866</v>
      </c>
      <c r="D14" s="27">
        <f>+'[3]Tasas Bogotá'!P6</f>
        <v>81.965148695717389</v>
      </c>
      <c r="E14" s="27">
        <f>+'[3]Tasas Bogotá'!Q6</f>
        <v>82.163021794751359</v>
      </c>
      <c r="F14" s="27">
        <f>+'[3]Tasas Bogotá'!R6</f>
        <v>82.42155150742677</v>
      </c>
      <c r="G14" s="27">
        <f>+'[3]Tasas Bogotá'!S6</f>
        <v>82.650146337551945</v>
      </c>
      <c r="H14" s="27">
        <f>+'[3]Tasas Bogotá'!T6</f>
        <v>82.861361804628103</v>
      </c>
      <c r="I14" s="27">
        <f>+'[3]Tasas Bogotá'!U6</f>
        <v>83.029628450044839</v>
      </c>
      <c r="J14" s="34">
        <f>+'[3]Tasas Bogotá'!V6</f>
        <v>83.296314462458128</v>
      </c>
      <c r="K14" s="43">
        <f>+'[3]Tasas Bogotá'!W6</f>
        <v>2</v>
      </c>
      <c r="L14" s="18"/>
      <c r="M14" s="11"/>
    </row>
    <row r="15" spans="1:15">
      <c r="A15" s="16"/>
      <c r="B15" s="11" t="str">
        <f>+'[3]Tasas Bogotá'!N7</f>
        <v>Popayán</v>
      </c>
      <c r="C15" s="27">
        <f>+'[3]Tasas Bogotá'!O7</f>
        <v>0</v>
      </c>
      <c r="D15" s="27">
        <f>+'[3]Tasas Bogotá'!P7</f>
        <v>0</v>
      </c>
      <c r="E15" s="27">
        <f>+'[3]Tasas Bogotá'!Q7</f>
        <v>80.390190246691134</v>
      </c>
      <c r="F15" s="27">
        <f>+'[3]Tasas Bogotá'!R7</f>
        <v>80.869631323251596</v>
      </c>
      <c r="G15" s="27">
        <f>+'[3]Tasas Bogotá'!S7</f>
        <v>81.374075736994968</v>
      </c>
      <c r="H15" s="27">
        <f>+'[3]Tasas Bogotá'!T7</f>
        <v>81.870689764525309</v>
      </c>
      <c r="I15" s="27">
        <f>+'[3]Tasas Bogotá'!U7</f>
        <v>82.307648034050544</v>
      </c>
      <c r="J15" s="34">
        <f>+'[3]Tasas Bogotá'!V7</f>
        <v>82.459483628135246</v>
      </c>
      <c r="K15" s="43">
        <f>+'[3]Tasas Bogotá'!W7</f>
        <v>3</v>
      </c>
      <c r="L15" s="18"/>
      <c r="M15" s="11"/>
    </row>
    <row r="16" spans="1:15">
      <c r="A16" s="16"/>
      <c r="B16" s="11" t="str">
        <f>+'[3]Tasas Bogotá'!N8</f>
        <v>Pereira</v>
      </c>
      <c r="C16" s="27">
        <f>+'[3]Tasas Bogotá'!O8</f>
        <v>79.056780070590634</v>
      </c>
      <c r="D16" s="27">
        <f>+'[3]Tasas Bogotá'!P8</f>
        <v>79.467024562145227</v>
      </c>
      <c r="E16" s="27">
        <f>+'[3]Tasas Bogotá'!Q8</f>
        <v>79.977637141010433</v>
      </c>
      <c r="F16" s="27">
        <f>+'[3]Tasas Bogotá'!R8</f>
        <v>80.426254370861614</v>
      </c>
      <c r="G16" s="27">
        <f>+'[3]Tasas Bogotá'!S8</f>
        <v>80.841650597238399</v>
      </c>
      <c r="H16" s="27">
        <f>+'[3]Tasas Bogotá'!T8</f>
        <v>81.211055629791119</v>
      </c>
      <c r="I16" s="27">
        <f>+'[3]Tasas Bogotá'!U8</f>
        <v>81.515692348573936</v>
      </c>
      <c r="J16" s="34">
        <f>+'[3]Tasas Bogotá'!V8</f>
        <v>81.690696361671328</v>
      </c>
      <c r="K16" s="43">
        <f>+'[3]Tasas Bogotá'!W8</f>
        <v>4</v>
      </c>
      <c r="L16" s="18"/>
      <c r="M16" s="11"/>
    </row>
    <row r="17" spans="1:15">
      <c r="A17" s="16"/>
      <c r="B17" s="11" t="str">
        <f>+'[3]Tasas Bogotá'!N9</f>
        <v>Bucaramanga</v>
      </c>
      <c r="C17" s="27">
        <f>+'[3]Tasas Bogotá'!O9</f>
        <v>78.909042842756833</v>
      </c>
      <c r="D17" s="27">
        <f>+'[3]Tasas Bogotá'!P9</f>
        <v>79.296715292796094</v>
      </c>
      <c r="E17" s="27">
        <f>+'[3]Tasas Bogotá'!Q9</f>
        <v>79.743749157316003</v>
      </c>
      <c r="F17" s="27">
        <f>+'[3]Tasas Bogotá'!R9</f>
        <v>80.178305741606621</v>
      </c>
      <c r="G17" s="27">
        <f>+'[3]Tasas Bogotá'!S9</f>
        <v>80.604215072246348</v>
      </c>
      <c r="H17" s="27">
        <f>+'[3]Tasas Bogotá'!T9</f>
        <v>81.001930958646298</v>
      </c>
      <c r="I17" s="27">
        <f>+'[3]Tasas Bogotá'!U9</f>
        <v>81.341064457599472</v>
      </c>
      <c r="J17" s="34">
        <f>+'[3]Tasas Bogotá'!V9</f>
        <v>81.62335836858729</v>
      </c>
      <c r="K17" s="43">
        <f>+'[3]Tasas Bogotá'!W9</f>
        <v>5</v>
      </c>
      <c r="L17" s="18"/>
      <c r="M17" s="11"/>
    </row>
    <row r="18" spans="1:15">
      <c r="A18" s="16"/>
      <c r="B18" s="11" t="str">
        <f>+'[3]Tasas Bogotá'!N10</f>
        <v>Cali</v>
      </c>
      <c r="C18" s="27">
        <f>+'[3]Tasas Bogotá'!O10</f>
        <v>78.747327657979923</v>
      </c>
      <c r="D18" s="27">
        <f>+'[3]Tasas Bogotá'!P10</f>
        <v>79.017652790924771</v>
      </c>
      <c r="E18" s="27">
        <f>+'[3]Tasas Bogotá'!Q10</f>
        <v>79.434321541633977</v>
      </c>
      <c r="F18" s="27">
        <f>+'[3]Tasas Bogotá'!R10</f>
        <v>79.815386096003834</v>
      </c>
      <c r="G18" s="27">
        <f>+'[3]Tasas Bogotá'!S10</f>
        <v>80.19915395007861</v>
      </c>
      <c r="H18" s="27">
        <f>+'[3]Tasas Bogotá'!T10</f>
        <v>80.559340120941997</v>
      </c>
      <c r="I18" s="27">
        <f>+'[3]Tasas Bogotá'!U10</f>
        <v>80.855356652616948</v>
      </c>
      <c r="J18" s="34">
        <f>+'[3]Tasas Bogotá'!V10</f>
        <v>81.17664629101246</v>
      </c>
      <c r="K18" s="43">
        <f>+'[3]Tasas Bogotá'!W10</f>
        <v>6</v>
      </c>
      <c r="L18" s="18"/>
      <c r="M18" s="11"/>
    </row>
    <row r="19" spans="1:15">
      <c r="A19" s="16"/>
      <c r="B19" s="11" t="str">
        <f>+'[3]Tasas Bogotá'!N11</f>
        <v>Armenia</v>
      </c>
      <c r="C19" s="27">
        <f>+'[3]Tasas Bogotá'!O11</f>
        <v>0</v>
      </c>
      <c r="D19" s="27">
        <f>+'[3]Tasas Bogotá'!P11</f>
        <v>0</v>
      </c>
      <c r="E19" s="27">
        <f>+'[3]Tasas Bogotá'!Q11</f>
        <v>79.61377000219035</v>
      </c>
      <c r="F19" s="27">
        <f>+'[3]Tasas Bogotá'!R11</f>
        <v>80.001395685167111</v>
      </c>
      <c r="G19" s="27">
        <f>+'[3]Tasas Bogotá'!S11</f>
        <v>80.348911908296657</v>
      </c>
      <c r="H19" s="27">
        <f>+'[3]Tasas Bogotá'!T11</f>
        <v>80.644624068423667</v>
      </c>
      <c r="I19" s="27">
        <f>+'[3]Tasas Bogotá'!U11</f>
        <v>80.878594853981625</v>
      </c>
      <c r="J19" s="34">
        <f>+'[3]Tasas Bogotá'!V11</f>
        <v>81.103343425702249</v>
      </c>
      <c r="K19" s="43">
        <f>+'[3]Tasas Bogotá'!W11</f>
        <v>7</v>
      </c>
      <c r="L19" s="18"/>
      <c r="M19" s="11"/>
    </row>
    <row r="20" spans="1:15">
      <c r="A20" s="16"/>
      <c r="B20" s="11" t="str">
        <f>+'[3]Tasas Bogotá'!N12</f>
        <v>Pasto</v>
      </c>
      <c r="C20" s="27">
        <f>+'[3]Tasas Bogotá'!O12</f>
        <v>77.802344697480123</v>
      </c>
      <c r="D20" s="27">
        <f>+'[3]Tasas Bogotá'!P12</f>
        <v>78.211252991127196</v>
      </c>
      <c r="E20" s="27">
        <f>+'[3]Tasas Bogotá'!Q12</f>
        <v>78.700351608282332</v>
      </c>
      <c r="F20" s="27">
        <f>+'[3]Tasas Bogotá'!R12</f>
        <v>79.165731215369078</v>
      </c>
      <c r="G20" s="27">
        <f>+'[3]Tasas Bogotá'!S12</f>
        <v>79.683930085173387</v>
      </c>
      <c r="H20" s="27">
        <f>+'[3]Tasas Bogotá'!T12</f>
        <v>80.219001885446687</v>
      </c>
      <c r="I20" s="27">
        <f>+'[3]Tasas Bogotá'!U12</f>
        <v>80.732772695188686</v>
      </c>
      <c r="J20" s="34">
        <f>+'[3]Tasas Bogotá'!V12</f>
        <v>81.024555461473341</v>
      </c>
      <c r="K20" s="43">
        <f>+'[3]Tasas Bogotá'!W12</f>
        <v>8</v>
      </c>
      <c r="L20" s="18"/>
      <c r="M20" s="11"/>
    </row>
    <row r="21" spans="1:15">
      <c r="A21" s="16"/>
      <c r="B21" s="12" t="str">
        <f>+'[3]Tasas Bogotá'!N13</f>
        <v>Bogotá</v>
      </c>
      <c r="C21" s="48">
        <f>+'[3]Tasas Bogotá'!O13</f>
        <v>78.240256422103442</v>
      </c>
      <c r="D21" s="48">
        <f>+'[3]Tasas Bogotá'!P13</f>
        <v>78.664908090142347</v>
      </c>
      <c r="E21" s="48">
        <f>+'[3]Tasas Bogotá'!Q13</f>
        <v>79.128375908132838</v>
      </c>
      <c r="F21" s="48">
        <f>+'[3]Tasas Bogotá'!R13</f>
        <v>79.539337061943399</v>
      </c>
      <c r="G21" s="48">
        <f>+'[3]Tasas Bogotá'!S13</f>
        <v>79.92294842779944</v>
      </c>
      <c r="H21" s="48">
        <f>+'[3]Tasas Bogotá'!T13</f>
        <v>80.275689869263388</v>
      </c>
      <c r="I21" s="48">
        <f>+'[3]Tasas Bogotá'!U13</f>
        <v>80.595658436482012</v>
      </c>
      <c r="J21" s="48">
        <f>+'[3]Tasas Bogotá'!V13</f>
        <v>80.888399078443612</v>
      </c>
      <c r="K21" s="98">
        <f>+'[3]Tasas Bogotá'!W13</f>
        <v>9</v>
      </c>
      <c r="L21" s="18"/>
      <c r="M21" s="11"/>
    </row>
    <row r="22" spans="1:15">
      <c r="A22" s="16"/>
      <c r="B22" s="11" t="str">
        <f>+'[3]Tasas Bogotá'!N14</f>
        <v>Neiva</v>
      </c>
      <c r="C22" s="27">
        <f>+'[3]Tasas Bogotá'!O14</f>
        <v>0</v>
      </c>
      <c r="D22" s="27">
        <f>+'[3]Tasas Bogotá'!P14</f>
        <v>0</v>
      </c>
      <c r="E22" s="27">
        <f>+'[3]Tasas Bogotá'!Q14</f>
        <v>77.468315112789881</v>
      </c>
      <c r="F22" s="27">
        <f>+'[3]Tasas Bogotá'!R14</f>
        <v>78.014252209598041</v>
      </c>
      <c r="G22" s="27">
        <f>+'[3]Tasas Bogotá'!S14</f>
        <v>78.598267847574078</v>
      </c>
      <c r="H22" s="27">
        <f>+'[3]Tasas Bogotá'!T14</f>
        <v>79.16783603258969</v>
      </c>
      <c r="I22" s="27">
        <f>+'[3]Tasas Bogotá'!U14</f>
        <v>79.666171718240747</v>
      </c>
      <c r="J22" s="34">
        <f>+'[3]Tasas Bogotá'!V14</f>
        <v>80.002204267801574</v>
      </c>
      <c r="K22" s="43">
        <f>+'[3]Tasas Bogotá'!W14</f>
        <v>10</v>
      </c>
      <c r="L22" s="18"/>
      <c r="M22" s="11"/>
    </row>
    <row r="23" spans="1:15">
      <c r="A23" s="16"/>
      <c r="B23" s="11" t="str">
        <f>+'[3]Tasas Bogotá'!N15</f>
        <v>Ibagué</v>
      </c>
      <c r="C23" s="27">
        <f>+'[3]Tasas Bogotá'!O15</f>
        <v>77.17073408391046</v>
      </c>
      <c r="D23" s="27">
        <f>+'[3]Tasas Bogotá'!P15</f>
        <v>77.440287544884669</v>
      </c>
      <c r="E23" s="27">
        <f>+'[3]Tasas Bogotá'!Q15</f>
        <v>77.780969634954033</v>
      </c>
      <c r="F23" s="27">
        <f>+'[3]Tasas Bogotá'!R15</f>
        <v>78.149081434448746</v>
      </c>
      <c r="G23" s="27">
        <f>+'[3]Tasas Bogotá'!S15</f>
        <v>78.537374896280426</v>
      </c>
      <c r="H23" s="27">
        <f>+'[3]Tasas Bogotá'!T15</f>
        <v>78.907448728200052</v>
      </c>
      <c r="I23" s="27">
        <f>+'[3]Tasas Bogotá'!U15</f>
        <v>79.228285467715097</v>
      </c>
      <c r="J23" s="34">
        <f>+'[3]Tasas Bogotá'!V15</f>
        <v>79.629887838992502</v>
      </c>
      <c r="K23" s="43">
        <f>+'[3]Tasas Bogotá'!W15</f>
        <v>11</v>
      </c>
      <c r="L23" s="18"/>
      <c r="M23" s="11"/>
      <c r="N23" s="23"/>
      <c r="O23" s="32"/>
    </row>
    <row r="24" spans="1:15">
      <c r="A24" s="16"/>
      <c r="B24" s="11" t="str">
        <f>+'[3]Tasas Bogotá'!N16</f>
        <v>Tunja</v>
      </c>
      <c r="C24" s="27">
        <f>+'[3]Tasas Bogotá'!O16</f>
        <v>0</v>
      </c>
      <c r="D24" s="27">
        <f>+'[3]Tasas Bogotá'!P16</f>
        <v>0</v>
      </c>
      <c r="E24" s="27">
        <f>+'[3]Tasas Bogotá'!Q16</f>
        <v>77.126583112008589</v>
      </c>
      <c r="F24" s="27">
        <f>+'[3]Tasas Bogotá'!R16</f>
        <v>77.379869767761079</v>
      </c>
      <c r="G24" s="27">
        <f>+'[3]Tasas Bogotá'!S16</f>
        <v>77.685111168459485</v>
      </c>
      <c r="H24" s="27">
        <f>+'[3]Tasas Bogotá'!T16</f>
        <v>78.048489780484886</v>
      </c>
      <c r="I24" s="27">
        <f>+'[3]Tasas Bogotá'!U16</f>
        <v>78.41709495493896</v>
      </c>
      <c r="J24" s="34">
        <f>+'[3]Tasas Bogotá'!V16</f>
        <v>79.025340281804972</v>
      </c>
      <c r="K24" s="43">
        <f>+'[3]Tasas Bogotá'!W16</f>
        <v>12</v>
      </c>
      <c r="L24" s="18"/>
      <c r="M24" s="11"/>
      <c r="N24" s="23"/>
      <c r="O24" s="32"/>
    </row>
    <row r="25" spans="1:15">
      <c r="A25" s="16"/>
      <c r="B25" s="12" t="str">
        <f>+'[3]Tasas Bogotá'!N17</f>
        <v>Colombia</v>
      </c>
      <c r="C25" s="28">
        <f>+'[3]Tasas Bogotá'!O17</f>
        <v>76.388954397383955</v>
      </c>
      <c r="D25" s="28">
        <f>+'[3]Tasas Bogotá'!P17</f>
        <v>76.797855502026508</v>
      </c>
      <c r="E25" s="28">
        <f>+'[3]Tasas Bogotá'!Q17</f>
        <v>77.197237799464446</v>
      </c>
      <c r="F25" s="28">
        <f>+'[3]Tasas Bogotá'!R17</f>
        <v>77.597819567644464</v>
      </c>
      <c r="G25" s="28">
        <f>+'[3]Tasas Bogotá'!S17</f>
        <v>77.984647821324515</v>
      </c>
      <c r="H25" s="28">
        <f>+'[3]Tasas Bogotá'!T17</f>
        <v>78.344035233717065</v>
      </c>
      <c r="I25" s="28">
        <f>+'[3]Tasas Bogotá'!U17</f>
        <v>78.64582655735866</v>
      </c>
      <c r="J25" s="48">
        <f>+'[3]Tasas Bogotá'!V17</f>
        <v>78.922936215761567</v>
      </c>
      <c r="K25" s="43" t="str">
        <f>+'[3]Tasas Bogotá'!W17</f>
        <v/>
      </c>
      <c r="L25" s="18"/>
      <c r="M25" s="11"/>
    </row>
    <row r="26" spans="1:15">
      <c r="A26" s="16"/>
      <c r="B26" s="11" t="str">
        <f>+'[3]Tasas Bogotá'!N18</f>
        <v>Barranquilla</v>
      </c>
      <c r="C26" s="27">
        <f>+'[3]Tasas Bogotá'!O18</f>
        <v>76.36615926462045</v>
      </c>
      <c r="D26" s="27">
        <f>+'[3]Tasas Bogotá'!P18</f>
        <v>76.567651243956519</v>
      </c>
      <c r="E26" s="27">
        <f>+'[3]Tasas Bogotá'!Q18</f>
        <v>76.881425099327899</v>
      </c>
      <c r="F26" s="27">
        <f>+'[3]Tasas Bogotá'!R18</f>
        <v>77.206401508600479</v>
      </c>
      <c r="G26" s="27">
        <f>+'[3]Tasas Bogotá'!S18</f>
        <v>77.544438722425241</v>
      </c>
      <c r="H26" s="27">
        <f>+'[3]Tasas Bogotá'!T18</f>
        <v>77.871221238716586</v>
      </c>
      <c r="I26" s="27">
        <f>+'[3]Tasas Bogotá'!U18</f>
        <v>78.164719428502309</v>
      </c>
      <c r="J26" s="34">
        <f>+'[3]Tasas Bogotá'!V18</f>
        <v>78.55662006207767</v>
      </c>
      <c r="K26" s="43">
        <f>+'[3]Tasas Bogotá'!W18</f>
        <v>13</v>
      </c>
      <c r="L26" s="18"/>
      <c r="M26" s="11"/>
    </row>
    <row r="27" spans="1:15">
      <c r="A27" s="16"/>
      <c r="B27" s="11" t="str">
        <f>+'[3]Tasas Bogotá'!N19</f>
        <v>Cartagena</v>
      </c>
      <c r="C27" s="27">
        <f>+'[3]Tasas Bogotá'!O19</f>
        <v>76.14146972046845</v>
      </c>
      <c r="D27" s="27">
        <f>+'[3]Tasas Bogotá'!P19</f>
        <v>76.378108896816471</v>
      </c>
      <c r="E27" s="27">
        <f>+'[3]Tasas Bogotá'!Q19</f>
        <v>76.664021172238762</v>
      </c>
      <c r="F27" s="27">
        <f>+'[3]Tasas Bogotá'!R19</f>
        <v>76.977535816838454</v>
      </c>
      <c r="G27" s="27">
        <f>+'[3]Tasas Bogotá'!S19</f>
        <v>77.33748501436466</v>
      </c>
      <c r="H27" s="27">
        <f>+'[3]Tasas Bogotá'!T19</f>
        <v>77.719147621504902</v>
      </c>
      <c r="I27" s="27">
        <f>+'[3]Tasas Bogotá'!U19</f>
        <v>78.075957908632617</v>
      </c>
      <c r="J27" s="34">
        <f>+'[3]Tasas Bogotá'!V19</f>
        <v>78.503441227913598</v>
      </c>
      <c r="K27" s="43">
        <f>+'[3]Tasas Bogotá'!W19</f>
        <v>14</v>
      </c>
      <c r="L27" s="18"/>
      <c r="M27" s="11"/>
    </row>
    <row r="28" spans="1:15">
      <c r="A28" s="16"/>
      <c r="B28" s="11" t="str">
        <f>+'[3]Tasas Bogotá'!N20</f>
        <v>Villavicencio</v>
      </c>
      <c r="C28" s="27">
        <f>+'[3]Tasas Bogotá'!O20</f>
        <v>75.929519801905002</v>
      </c>
      <c r="D28" s="27">
        <f>+'[3]Tasas Bogotá'!P20</f>
        <v>76.276900580476493</v>
      </c>
      <c r="E28" s="27">
        <f>+'[3]Tasas Bogotá'!Q20</f>
        <v>76.57709986713111</v>
      </c>
      <c r="F28" s="27">
        <f>+'[3]Tasas Bogotá'!R20</f>
        <v>76.898763758223936</v>
      </c>
      <c r="G28" s="27">
        <f>+'[3]Tasas Bogotá'!S20</f>
        <v>77.202271292946108</v>
      </c>
      <c r="H28" s="27">
        <f>+'[3]Tasas Bogotá'!T20</f>
        <v>77.476361654058707</v>
      </c>
      <c r="I28" s="27">
        <f>+'[3]Tasas Bogotá'!U20</f>
        <v>77.701800810247519</v>
      </c>
      <c r="J28" s="34">
        <f>+'[3]Tasas Bogotá'!V20</f>
        <v>78.001178075201523</v>
      </c>
      <c r="K28" s="43">
        <f>+'[3]Tasas Bogotá'!W20</f>
        <v>15</v>
      </c>
      <c r="L28" s="18"/>
      <c r="M28" s="11"/>
    </row>
    <row r="29" spans="1:15">
      <c r="A29" s="16"/>
      <c r="B29" s="11" t="str">
        <f>+'[3]Tasas Bogotá'!N21</f>
        <v>Sincelejo</v>
      </c>
      <c r="C29" s="27">
        <f>+'[3]Tasas Bogotá'!O21</f>
        <v>0</v>
      </c>
      <c r="D29" s="27">
        <f>+'[3]Tasas Bogotá'!P21</f>
        <v>0</v>
      </c>
      <c r="E29" s="27">
        <f>+'[3]Tasas Bogotá'!Q21</f>
        <v>75.6484456832425</v>
      </c>
      <c r="F29" s="27">
        <f>+'[3]Tasas Bogotá'!R21</f>
        <v>76.122591225315659</v>
      </c>
      <c r="G29" s="27">
        <f>+'[3]Tasas Bogotá'!S21</f>
        <v>76.610813488370752</v>
      </c>
      <c r="H29" s="27">
        <f>+'[3]Tasas Bogotá'!T21</f>
        <v>77.075839993688334</v>
      </c>
      <c r="I29" s="27">
        <f>+'[3]Tasas Bogotá'!U21</f>
        <v>77.462090472365688</v>
      </c>
      <c r="J29" s="34">
        <f>+'[3]Tasas Bogotá'!V21</f>
        <v>77.844753049742451</v>
      </c>
      <c r="K29" s="43">
        <f>+'[3]Tasas Bogotá'!W21</f>
        <v>16</v>
      </c>
      <c r="L29" s="18"/>
      <c r="M29" s="11"/>
    </row>
    <row r="30" spans="1:15">
      <c r="A30" s="16"/>
      <c r="B30" s="11" t="str">
        <f>+'[3]Tasas Bogotá'!N22</f>
        <v>Montería</v>
      </c>
      <c r="C30" s="27">
        <f>+'[3]Tasas Bogotá'!O22</f>
        <v>75.578661685141796</v>
      </c>
      <c r="D30" s="27">
        <f>+'[3]Tasas Bogotá'!P22</f>
        <v>75.933279739983817</v>
      </c>
      <c r="E30" s="27">
        <f>+'[3]Tasas Bogotá'!Q22</f>
        <v>76.273445542020497</v>
      </c>
      <c r="F30" s="27">
        <f>+'[3]Tasas Bogotá'!R22</f>
        <v>76.619639058380301</v>
      </c>
      <c r="G30" s="27">
        <f>+'[3]Tasas Bogotá'!S22</f>
        <v>76.960288524762063</v>
      </c>
      <c r="H30" s="27">
        <f>+'[3]Tasas Bogotá'!T22</f>
        <v>77.274668486530217</v>
      </c>
      <c r="I30" s="27">
        <f>+'[3]Tasas Bogotá'!U22</f>
        <v>77.545783027093933</v>
      </c>
      <c r="J30" s="34">
        <f>+'[3]Tasas Bogotá'!V22</f>
        <v>77.843433464299352</v>
      </c>
      <c r="K30" s="43">
        <f>+'[3]Tasas Bogotá'!W22</f>
        <v>17</v>
      </c>
      <c r="L30" s="18"/>
      <c r="M30" s="11"/>
    </row>
    <row r="31" spans="1:15">
      <c r="A31" s="16"/>
      <c r="B31" s="11" t="str">
        <f>+'[3]Tasas Bogotá'!N23</f>
        <v>Cúcuta</v>
      </c>
      <c r="C31" s="27">
        <f>+'[3]Tasas Bogotá'!O23</f>
        <v>74.564622953391677</v>
      </c>
      <c r="D31" s="27">
        <f>+'[3]Tasas Bogotá'!P23</f>
        <v>74.862874786249705</v>
      </c>
      <c r="E31" s="27">
        <f>+'[3]Tasas Bogotá'!Q23</f>
        <v>75.340640721113019</v>
      </c>
      <c r="F31" s="27">
        <f>+'[3]Tasas Bogotá'!R23</f>
        <v>75.800748096906986</v>
      </c>
      <c r="G31" s="27">
        <f>+'[3]Tasas Bogotá'!S23</f>
        <v>76.310616237194424</v>
      </c>
      <c r="H31" s="27">
        <f>+'[3]Tasas Bogotá'!T23</f>
        <v>76.8304267780956</v>
      </c>
      <c r="I31" s="27">
        <f>+'[3]Tasas Bogotá'!U23</f>
        <v>77.301002396251121</v>
      </c>
      <c r="J31" s="34">
        <f>+'[3]Tasas Bogotá'!V23</f>
        <v>77.733331445651288</v>
      </c>
      <c r="K31" s="43">
        <f>+'[3]Tasas Bogotá'!W23</f>
        <v>18</v>
      </c>
      <c r="L31" s="18"/>
      <c r="M31" s="11"/>
    </row>
    <row r="32" spans="1:15">
      <c r="A32" s="16"/>
      <c r="B32" s="11" t="str">
        <f>+'[3]Tasas Bogotá'!N24</f>
        <v>Florencia</v>
      </c>
      <c r="C32" s="27">
        <f>+'[3]Tasas Bogotá'!O24</f>
        <v>0</v>
      </c>
      <c r="D32" s="27">
        <f>+'[3]Tasas Bogotá'!P24</f>
        <v>0</v>
      </c>
      <c r="E32" s="27">
        <f>+'[3]Tasas Bogotá'!Q24</f>
        <v>73.457137398097828</v>
      </c>
      <c r="F32" s="27">
        <f>+'[3]Tasas Bogotá'!R24</f>
        <v>73.860546293675057</v>
      </c>
      <c r="G32" s="27">
        <f>+'[3]Tasas Bogotá'!S24</f>
        <v>74.284740797998396</v>
      </c>
      <c r="H32" s="27">
        <f>+'[3]Tasas Bogotá'!T24</f>
        <v>74.691603759970931</v>
      </c>
      <c r="I32" s="27">
        <f>+'[3]Tasas Bogotá'!U24</f>
        <v>75.073735195212876</v>
      </c>
      <c r="J32" s="34">
        <f>+'[3]Tasas Bogotá'!V24</f>
        <v>75.505090129285961</v>
      </c>
      <c r="K32" s="43">
        <f>+'[3]Tasas Bogotá'!W24</f>
        <v>19</v>
      </c>
      <c r="L32" s="18"/>
      <c r="M32" s="11"/>
    </row>
    <row r="33" spans="1:14">
      <c r="A33" s="16"/>
      <c r="B33" s="11" t="str">
        <f>+'[3]Tasas Bogotá'!N25</f>
        <v>Valledupar</v>
      </c>
      <c r="C33" s="27">
        <f>+'[3]Tasas Bogotá'!O25</f>
        <v>0</v>
      </c>
      <c r="D33" s="27">
        <f>+'[3]Tasas Bogotá'!P25</f>
        <v>0</v>
      </c>
      <c r="E33" s="27">
        <f>+'[3]Tasas Bogotá'!Q25</f>
        <v>73.098226552098936</v>
      </c>
      <c r="F33" s="27">
        <f>+'[3]Tasas Bogotá'!R25</f>
        <v>73.505555584173408</v>
      </c>
      <c r="G33" s="27">
        <f>+'[3]Tasas Bogotá'!S25</f>
        <v>73.968077820933871</v>
      </c>
      <c r="H33" s="27">
        <f>+'[3]Tasas Bogotá'!T25</f>
        <v>74.436943077018938</v>
      </c>
      <c r="I33" s="27">
        <f>+'[3]Tasas Bogotá'!U25</f>
        <v>74.886092137102949</v>
      </c>
      <c r="J33" s="34">
        <f>+'[3]Tasas Bogotá'!V25</f>
        <v>75.416757839536359</v>
      </c>
      <c r="K33" s="43">
        <f>+'[3]Tasas Bogotá'!W25</f>
        <v>20</v>
      </c>
      <c r="L33" s="18"/>
      <c r="M33" s="11"/>
    </row>
    <row r="34" spans="1:14">
      <c r="A34" s="16"/>
      <c r="B34" s="11" t="str">
        <f>+'[3]Tasas Bogotá'!N26</f>
        <v>Santa Marta</v>
      </c>
      <c r="C34" s="27">
        <f>+'[3]Tasas Bogotá'!O26</f>
        <v>0</v>
      </c>
      <c r="D34" s="27">
        <f>+'[3]Tasas Bogotá'!P26</f>
        <v>0</v>
      </c>
      <c r="E34" s="27">
        <f>+'[3]Tasas Bogotá'!Q26</f>
        <v>73.444174698172958</v>
      </c>
      <c r="F34" s="27">
        <f>+'[3]Tasas Bogotá'!R26</f>
        <v>73.601213177423901</v>
      </c>
      <c r="G34" s="27">
        <f>+'[3]Tasas Bogotá'!S26</f>
        <v>73.854415255208153</v>
      </c>
      <c r="H34" s="27">
        <f>+'[3]Tasas Bogotá'!T26</f>
        <v>74.154538907749895</v>
      </c>
      <c r="I34" s="27">
        <f>+'[3]Tasas Bogotá'!U26</f>
        <v>74.457613366822855</v>
      </c>
      <c r="J34" s="34">
        <f>+'[3]Tasas Bogotá'!V26</f>
        <v>74.986551458766684</v>
      </c>
      <c r="K34" s="43">
        <f>+'[3]Tasas Bogotá'!W26</f>
        <v>21</v>
      </c>
      <c r="L34" s="18"/>
      <c r="M34" s="11"/>
    </row>
    <row r="35" spans="1:14">
      <c r="A35" s="16"/>
      <c r="B35" s="11" t="str">
        <f>+'[3]Tasas Bogotá'!N27</f>
        <v>Quibdó</v>
      </c>
      <c r="C35" s="27">
        <f>+'[3]Tasas Bogotá'!O27</f>
        <v>0</v>
      </c>
      <c r="D35" s="27">
        <f>+'[3]Tasas Bogotá'!P27</f>
        <v>0</v>
      </c>
      <c r="E35" s="27">
        <f>+'[3]Tasas Bogotá'!Q27</f>
        <v>67.038727403067952</v>
      </c>
      <c r="F35" s="27">
        <f>+'[3]Tasas Bogotá'!R27</f>
        <v>67.444923448572737</v>
      </c>
      <c r="G35" s="27">
        <f>+'[3]Tasas Bogotá'!S27</f>
        <v>67.847603159493303</v>
      </c>
      <c r="H35" s="27">
        <f>+'[3]Tasas Bogotá'!T27</f>
        <v>68.185687927056605</v>
      </c>
      <c r="I35" s="27">
        <f>+'[3]Tasas Bogotá'!U27</f>
        <v>68.385860750969769</v>
      </c>
      <c r="J35" s="34">
        <f>+'[3]Tasas Bogotá'!V27</f>
        <v>68.650162767809817</v>
      </c>
      <c r="K35" s="43">
        <f>+'[3]Tasas Bogotá'!W27</f>
        <v>22</v>
      </c>
      <c r="L35" s="18"/>
      <c r="M35" s="11"/>
    </row>
    <row r="36" spans="1:14" ht="14.25" customHeight="1">
      <c r="A36" s="16"/>
      <c r="B36" s="11" t="str">
        <f>+'[3]Tasas Bogotá'!N28</f>
        <v>Riohacha</v>
      </c>
      <c r="C36" s="27">
        <f>+'[3]Tasas Bogotá'!O28</f>
        <v>0</v>
      </c>
      <c r="D36" s="27">
        <f>+'[3]Tasas Bogotá'!P28</f>
        <v>0</v>
      </c>
      <c r="E36" s="27">
        <f>+'[3]Tasas Bogotá'!Q28</f>
        <v>68.714891847109854</v>
      </c>
      <c r="F36" s="27">
        <f>+'[3]Tasas Bogotá'!R28</f>
        <v>68.603342373535426</v>
      </c>
      <c r="G36" s="27">
        <f>+'[3]Tasas Bogotá'!S28</f>
        <v>68.471848336210073</v>
      </c>
      <c r="H36" s="27">
        <f>+'[3]Tasas Bogotá'!T28</f>
        <v>68.280906387142409</v>
      </c>
      <c r="I36" s="27">
        <f>+'[3]Tasas Bogotá'!U28</f>
        <v>68.074744791580571</v>
      </c>
      <c r="J36" s="34">
        <f>+'[3]Tasas Bogotá'!V28</f>
        <v>68.613004687366157</v>
      </c>
      <c r="K36" s="43">
        <f>+'[3]Tasas Bogotá'!W28</f>
        <v>23</v>
      </c>
      <c r="L36" s="18"/>
      <c r="M36" s="11"/>
    </row>
    <row r="37" spans="1:14">
      <c r="A37" s="16"/>
      <c r="B37" s="11" t="str">
        <f>+'[3]Tasas Bogotá'!N29</f>
        <v>San Andrés</v>
      </c>
      <c r="C37" s="27">
        <f>+'[3]Tasas Bogotá'!O29</f>
        <v>0</v>
      </c>
      <c r="D37" s="27">
        <f>+'[3]Tasas Bogotá'!P29</f>
        <v>0</v>
      </c>
      <c r="E37" s="27">
        <f>+'[3]Tasas Bogotá'!Q29</f>
        <v>78.452046501187027</v>
      </c>
      <c r="F37" s="27">
        <f>+'[3]Tasas Bogotá'!R29</f>
        <v>78.901626844623181</v>
      </c>
      <c r="G37" s="27">
        <f>+'[3]Tasas Bogotá'!S29</f>
        <v>79.316849963875725</v>
      </c>
      <c r="H37" s="27">
        <f>+'[3]Tasas Bogotá'!T29</f>
        <v>79.633745811631215</v>
      </c>
      <c r="I37" s="27">
        <f>+'[3]Tasas Bogotá'!U29</f>
        <v>79.899861174163931</v>
      </c>
      <c r="J37" s="34">
        <f>+'[3]Tasas Bogotá'!V29</f>
        <v>0</v>
      </c>
      <c r="K37" s="43">
        <f>+'[3]Tasas Bogotá'!W29</f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67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67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67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84" t="s">
        <v>101</v>
      </c>
      <c r="C51" s="87"/>
      <c r="D51" s="87"/>
      <c r="E51" s="87"/>
      <c r="F51" s="87"/>
      <c r="G51" s="87"/>
      <c r="H51" s="88"/>
      <c r="I51" s="88"/>
      <c r="J51" s="88"/>
      <c r="K51" s="88"/>
      <c r="L51" s="89"/>
      <c r="M51" s="11"/>
    </row>
    <row r="53" spans="1:13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tabSelected="1" zoomScaleNormal="100" zoomScaleSheetLayoutView="100" workbookViewId="0">
      <pane ySplit="11" topLeftCell="A33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4" t="s">
        <v>28</v>
      </c>
      <c r="D7" s="164"/>
      <c r="E7" s="164"/>
      <c r="F7" s="164"/>
      <c r="G7" s="164"/>
      <c r="H7" s="164"/>
      <c r="I7" s="164"/>
      <c r="J7" s="164"/>
      <c r="K7" s="164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49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Bogotá'!N38</f>
        <v>Ibagué</v>
      </c>
      <c r="C13" s="27">
        <f>+'[3]Tasas Bogotá'!O38</f>
        <v>69.502976533109518</v>
      </c>
      <c r="D13" s="27">
        <f>+'[3]Tasas Bogotá'!P38</f>
        <v>67.203718231958419</v>
      </c>
      <c r="E13" s="27">
        <f>+'[3]Tasas Bogotá'!Q38</f>
        <v>66.737267383816601</v>
      </c>
      <c r="F13" s="27">
        <f>+'[3]Tasas Bogotá'!R38</f>
        <v>69.476770394517047</v>
      </c>
      <c r="G13" s="27">
        <f>+'[3]Tasas Bogotá'!S38</f>
        <v>69.443683582157036</v>
      </c>
      <c r="H13" s="27">
        <f>+'[3]Tasas Bogotá'!T38</f>
        <v>67.158816546574784</v>
      </c>
      <c r="I13" s="27">
        <f>+'[3]Tasas Bogotá'!U38</f>
        <v>68.788491678420542</v>
      </c>
      <c r="J13" s="34">
        <f>+'[3]Tasas Bogotá'!V38</f>
        <v>71.951326787362163</v>
      </c>
      <c r="K13" s="43">
        <f>+'[3]Tasas Bogotá'!W38</f>
        <v>1</v>
      </c>
      <c r="L13" s="18"/>
    </row>
    <row r="14" spans="1:15">
      <c r="A14" s="16"/>
      <c r="B14" s="11" t="str">
        <f>+'[3]Tasas Bogotá'!N39</f>
        <v>Bucaramanga</v>
      </c>
      <c r="C14" s="27">
        <f>+'[3]Tasas Bogotá'!O39</f>
        <v>66.39088838429457</v>
      </c>
      <c r="D14" s="27">
        <f>+'[3]Tasas Bogotá'!P39</f>
        <v>65.19559868774823</v>
      </c>
      <c r="E14" s="27">
        <f>+'[3]Tasas Bogotá'!Q39</f>
        <v>56.200757522386866</v>
      </c>
      <c r="F14" s="27">
        <f>+'[3]Tasas Bogotá'!R39</f>
        <v>61.88586792737533</v>
      </c>
      <c r="G14" s="27">
        <f>+'[3]Tasas Bogotá'!S39</f>
        <v>60.53648632706998</v>
      </c>
      <c r="H14" s="27">
        <f>+'[3]Tasas Bogotá'!T39</f>
        <v>69.324667632604303</v>
      </c>
      <c r="I14" s="27">
        <f>+'[3]Tasas Bogotá'!U39</f>
        <v>70.533262466107061</v>
      </c>
      <c r="J14" s="34">
        <f>+'[3]Tasas Bogotá'!V39</f>
        <v>71.722230034807041</v>
      </c>
      <c r="K14" s="43">
        <f>+'[3]Tasas Bogotá'!W39</f>
        <v>2</v>
      </c>
      <c r="L14" s="18"/>
    </row>
    <row r="15" spans="1:15">
      <c r="A15" s="16"/>
      <c r="B15" s="12" t="str">
        <f>+'[3]Tasas Bogotá'!N40</f>
        <v>Bogotá</v>
      </c>
      <c r="C15" s="48">
        <f>+'[3]Tasas Bogotá'!O40</f>
        <v>66.355915141092609</v>
      </c>
      <c r="D15" s="48">
        <f>+'[3]Tasas Bogotá'!P40</f>
        <v>67.01353161092652</v>
      </c>
      <c r="E15" s="48">
        <f>+'[3]Tasas Bogotá'!Q40</f>
        <v>63.751401996222867</v>
      </c>
      <c r="F15" s="48">
        <f>+'[3]Tasas Bogotá'!R40</f>
        <v>64.218653782556515</v>
      </c>
      <c r="G15" s="48">
        <f>+'[3]Tasas Bogotá'!S40</f>
        <v>64.037001228317962</v>
      </c>
      <c r="H15" s="48">
        <f>+'[3]Tasas Bogotá'!T40</f>
        <v>67.768849237704657</v>
      </c>
      <c r="I15" s="48">
        <f>+'[3]Tasas Bogotá'!U40</f>
        <v>70.169142764595676</v>
      </c>
      <c r="J15" s="48">
        <f>+'[3]Tasas Bogotá'!V40</f>
        <v>71.39601829701401</v>
      </c>
      <c r="K15" s="98">
        <f>+'[3]Tasas Bogotá'!W40</f>
        <v>3</v>
      </c>
      <c r="L15" s="18"/>
    </row>
    <row r="16" spans="1:15">
      <c r="A16" s="16"/>
      <c r="B16" s="11" t="str">
        <f>+'[3]Tasas Bogotá'!N41</f>
        <v>Montería</v>
      </c>
      <c r="C16" s="27">
        <f>+'[3]Tasas Bogotá'!O41</f>
        <v>67.240130331237822</v>
      </c>
      <c r="D16" s="27">
        <f>+'[3]Tasas Bogotá'!P41</f>
        <v>66.190027021731311</v>
      </c>
      <c r="E16" s="27">
        <f>+'[3]Tasas Bogotá'!Q41</f>
        <v>61.011850853255503</v>
      </c>
      <c r="F16" s="27">
        <f>+'[3]Tasas Bogotá'!R41</f>
        <v>63.910921337747396</v>
      </c>
      <c r="G16" s="27">
        <f>+'[3]Tasas Bogotá'!S41</f>
        <v>68.216311649089633</v>
      </c>
      <c r="H16" s="27">
        <f>+'[3]Tasas Bogotá'!T41</f>
        <v>66.774097690487551</v>
      </c>
      <c r="I16" s="27">
        <f>+'[3]Tasas Bogotá'!U41</f>
        <v>70.118127579961822</v>
      </c>
      <c r="J16" s="34">
        <f>+'[3]Tasas Bogotá'!V41</f>
        <v>69.250826905543093</v>
      </c>
      <c r="K16" s="43">
        <f>+'[3]Tasas Bogotá'!W41</f>
        <v>4</v>
      </c>
      <c r="L16" s="18"/>
    </row>
    <row r="17" spans="1:15">
      <c r="A17" s="16"/>
      <c r="B17" s="11" t="str">
        <f>+'[3]Tasas Bogotá'!N42</f>
        <v>Pasto</v>
      </c>
      <c r="C17" s="27">
        <f>+'[3]Tasas Bogotá'!O42</f>
        <v>65.027005157167522</v>
      </c>
      <c r="D17" s="27">
        <f>+'[3]Tasas Bogotá'!P42</f>
        <v>63.002758997879994</v>
      </c>
      <c r="E17" s="27">
        <f>+'[3]Tasas Bogotá'!Q42</f>
        <v>63.230234636131996</v>
      </c>
      <c r="F17" s="27">
        <f>+'[3]Tasas Bogotá'!R42</f>
        <v>63.529318833410606</v>
      </c>
      <c r="G17" s="27">
        <f>+'[3]Tasas Bogotá'!S42</f>
        <v>62.242212552114715</v>
      </c>
      <c r="H17" s="27">
        <f>+'[3]Tasas Bogotá'!T42</f>
        <v>67.556539625104179</v>
      </c>
      <c r="I17" s="27">
        <f>+'[3]Tasas Bogotá'!U42</f>
        <v>67.098489829874268</v>
      </c>
      <c r="J17" s="34">
        <f>+'[3]Tasas Bogotá'!V42</f>
        <v>67.67473565205826</v>
      </c>
      <c r="K17" s="43">
        <f>+'[3]Tasas Bogotá'!W42</f>
        <v>5</v>
      </c>
      <c r="L17" s="18"/>
    </row>
    <row r="18" spans="1:15">
      <c r="A18" s="16"/>
      <c r="B18" s="11" t="str">
        <f>+'[3]Tasas Bogotá'!N43</f>
        <v>Neiva</v>
      </c>
      <c r="C18" s="27">
        <f>+'[3]Tasas Bogotá'!O43</f>
        <v>0</v>
      </c>
      <c r="D18" s="27">
        <f>+'[3]Tasas Bogotá'!P43</f>
        <v>0</v>
      </c>
      <c r="E18" s="27">
        <f>+'[3]Tasas Bogotá'!Q43</f>
        <v>55.200890108285051</v>
      </c>
      <c r="F18" s="27">
        <f>+'[3]Tasas Bogotá'!R43</f>
        <v>62.379498680701609</v>
      </c>
      <c r="G18" s="27">
        <f>+'[3]Tasas Bogotá'!S43</f>
        <v>61.938223071497568</v>
      </c>
      <c r="H18" s="27">
        <f>+'[3]Tasas Bogotá'!T43</f>
        <v>64.019344643614346</v>
      </c>
      <c r="I18" s="27">
        <f>+'[3]Tasas Bogotá'!U43</f>
        <v>64.877797428472519</v>
      </c>
      <c r="J18" s="34">
        <f>+'[3]Tasas Bogotá'!V43</f>
        <v>67.334949398611784</v>
      </c>
      <c r="K18" s="43">
        <f>+'[3]Tasas Bogotá'!W43</f>
        <v>6</v>
      </c>
      <c r="L18" s="18"/>
    </row>
    <row r="19" spans="1:15">
      <c r="A19" s="16"/>
      <c r="B19" s="11" t="str">
        <f>+'[3]Tasas Bogotá'!N44</f>
        <v>Cúcuta</v>
      </c>
      <c r="C19" s="27">
        <f>+'[3]Tasas Bogotá'!O44</f>
        <v>61.028637271662689</v>
      </c>
      <c r="D19" s="27">
        <f>+'[3]Tasas Bogotá'!P44</f>
        <v>60.235697244327746</v>
      </c>
      <c r="E19" s="27">
        <f>+'[3]Tasas Bogotá'!Q44</f>
        <v>58.502267093887916</v>
      </c>
      <c r="F19" s="27">
        <f>+'[3]Tasas Bogotá'!R44</f>
        <v>59.654730432913816</v>
      </c>
      <c r="G19" s="27">
        <f>+'[3]Tasas Bogotá'!S44</f>
        <v>62.182351717519339</v>
      </c>
      <c r="H19" s="27">
        <f>+'[3]Tasas Bogotá'!T44</f>
        <v>62.325114836301097</v>
      </c>
      <c r="I19" s="27">
        <f>+'[3]Tasas Bogotá'!U44</f>
        <v>61.420470438366578</v>
      </c>
      <c r="J19" s="34">
        <f>+'[3]Tasas Bogotá'!V44</f>
        <v>66.443381954834919</v>
      </c>
      <c r="K19" s="43">
        <f>+'[3]Tasas Bogotá'!W44</f>
        <v>7</v>
      </c>
      <c r="L19" s="18"/>
    </row>
    <row r="20" spans="1:15">
      <c r="A20" s="16"/>
      <c r="B20" s="11" t="str">
        <f>+'[3]Tasas Bogotá'!N45</f>
        <v>Villavicencio</v>
      </c>
      <c r="C20" s="27">
        <f>+'[3]Tasas Bogotá'!O45</f>
        <v>67.206526333164078</v>
      </c>
      <c r="D20" s="27">
        <f>+'[3]Tasas Bogotá'!P45</f>
        <v>64.482589184138789</v>
      </c>
      <c r="E20" s="27">
        <f>+'[3]Tasas Bogotá'!Q45</f>
        <v>62.018905550794457</v>
      </c>
      <c r="F20" s="27">
        <f>+'[3]Tasas Bogotá'!R45</f>
        <v>62.955953122088879</v>
      </c>
      <c r="G20" s="27">
        <f>+'[3]Tasas Bogotá'!S45</f>
        <v>62.575508355909172</v>
      </c>
      <c r="H20" s="27">
        <f>+'[3]Tasas Bogotá'!T45</f>
        <v>66.158667968386595</v>
      </c>
      <c r="I20" s="27">
        <f>+'[3]Tasas Bogotá'!U45</f>
        <v>67.20433068779495</v>
      </c>
      <c r="J20" s="34">
        <f>+'[3]Tasas Bogotá'!V45</f>
        <v>66.382436558062906</v>
      </c>
      <c r="K20" s="43">
        <f>+'[3]Tasas Bogotá'!W45</f>
        <v>8</v>
      </c>
      <c r="L20" s="18"/>
    </row>
    <row r="21" spans="1:15">
      <c r="A21" s="16"/>
      <c r="B21" s="11" t="str">
        <f>+'[3]Tasas Bogotá'!N46</f>
        <v>Pereira</v>
      </c>
      <c r="C21" s="27">
        <f>+'[3]Tasas Bogotá'!O46</f>
        <v>62.776292886576648</v>
      </c>
      <c r="D21" s="27">
        <f>+'[3]Tasas Bogotá'!P46</f>
        <v>63.588961067908457</v>
      </c>
      <c r="E21" s="27">
        <f>+'[3]Tasas Bogotá'!Q46</f>
        <v>57.42737925714323</v>
      </c>
      <c r="F21" s="27">
        <f>+'[3]Tasas Bogotá'!R46</f>
        <v>57.285855172472608</v>
      </c>
      <c r="G21" s="27">
        <f>+'[3]Tasas Bogotá'!S46</f>
        <v>59.946766914129213</v>
      </c>
      <c r="H21" s="27">
        <f>+'[3]Tasas Bogotá'!T46</f>
        <v>64.15109894868111</v>
      </c>
      <c r="I21" s="27">
        <f>+'[3]Tasas Bogotá'!U46</f>
        <v>65.819693462449848</v>
      </c>
      <c r="J21" s="34">
        <f>+'[3]Tasas Bogotá'!V46</f>
        <v>65.891536999941692</v>
      </c>
      <c r="K21" s="43">
        <f>+'[3]Tasas Bogotá'!W46</f>
        <v>9</v>
      </c>
      <c r="L21" s="18"/>
    </row>
    <row r="22" spans="1:15">
      <c r="A22" s="16"/>
      <c r="B22" s="11" t="str">
        <f>+'[3]Tasas Bogotá'!N47</f>
        <v>Medellín</v>
      </c>
      <c r="C22" s="27">
        <f>+'[3]Tasas Bogotá'!O47</f>
        <v>61.693678266689091</v>
      </c>
      <c r="D22" s="27">
        <f>+'[3]Tasas Bogotá'!P47</f>
        <v>58.957436961105302</v>
      </c>
      <c r="E22" s="27">
        <f>+'[3]Tasas Bogotá'!Q47</f>
        <v>55.940288499003508</v>
      </c>
      <c r="F22" s="27">
        <f>+'[3]Tasas Bogotá'!R47</f>
        <v>60.418212124509907</v>
      </c>
      <c r="G22" s="27">
        <f>+'[3]Tasas Bogotá'!S47</f>
        <v>59.488276654711704</v>
      </c>
      <c r="H22" s="27">
        <f>+'[3]Tasas Bogotá'!T47</f>
        <v>64.70031522985812</v>
      </c>
      <c r="I22" s="27">
        <f>+'[3]Tasas Bogotá'!U47</f>
        <v>63.598017394159548</v>
      </c>
      <c r="J22" s="34">
        <f>+'[3]Tasas Bogotá'!V47</f>
        <v>65.160588382729955</v>
      </c>
      <c r="K22" s="43">
        <f>+'[3]Tasas Bogotá'!W47</f>
        <v>10</v>
      </c>
      <c r="L22" s="18"/>
    </row>
    <row r="23" spans="1:15">
      <c r="A23" s="16"/>
      <c r="B23" s="12" t="str">
        <f>+'[3]Tasas Bogotá'!N48</f>
        <v>Colombia</v>
      </c>
      <c r="C23" s="28">
        <f>+'[3]Tasas Bogotá'!O48</f>
        <v>60.974809434418717</v>
      </c>
      <c r="D23" s="28">
        <f>+'[3]Tasas Bogotá'!P48</f>
        <v>60.841586767171286</v>
      </c>
      <c r="E23" s="28">
        <f>+'[3]Tasas Bogotá'!Q48</f>
        <v>57.202377416025904</v>
      </c>
      <c r="F23" s="28">
        <f>+'[3]Tasas Bogotá'!R48</f>
        <v>58.511263930262004</v>
      </c>
      <c r="G23" s="28">
        <f>+'[3]Tasas Bogotá'!S48</f>
        <v>58.209596266099105</v>
      </c>
      <c r="H23" s="28">
        <f>+'[3]Tasas Bogotá'!T48</f>
        <v>62.508898368366928</v>
      </c>
      <c r="I23" s="28">
        <f>+'[3]Tasas Bogotá'!U48</f>
        <v>63.020236905775384</v>
      </c>
      <c r="J23" s="48">
        <f>+'[3]Tasas Bogotá'!V48</f>
        <v>64.783147911723731</v>
      </c>
      <c r="K23" s="43" t="str">
        <f>+'[3]Tasas Bogotá'!W48</f>
        <v/>
      </c>
      <c r="L23" s="18"/>
      <c r="N23" s="23"/>
      <c r="O23" s="32"/>
    </row>
    <row r="24" spans="1:15">
      <c r="A24" s="16"/>
      <c r="B24" s="11" t="str">
        <f>+'[3]Tasas Bogotá'!N49</f>
        <v>Cali</v>
      </c>
      <c r="C24" s="27">
        <f>+'[3]Tasas Bogotá'!O49</f>
        <v>66.030647263009783</v>
      </c>
      <c r="D24" s="27">
        <f>+'[3]Tasas Bogotá'!P49</f>
        <v>68.517212093914253</v>
      </c>
      <c r="E24" s="27">
        <f>+'[3]Tasas Bogotá'!Q49</f>
        <v>63.185314002154932</v>
      </c>
      <c r="F24" s="27">
        <f>+'[3]Tasas Bogotá'!R49</f>
        <v>65.544899039790167</v>
      </c>
      <c r="G24" s="27">
        <f>+'[3]Tasas Bogotá'!S49</f>
        <v>66.299869210001887</v>
      </c>
      <c r="H24" s="27">
        <f>+'[3]Tasas Bogotá'!T49</f>
        <v>67.772890553998195</v>
      </c>
      <c r="I24" s="27">
        <f>+'[3]Tasas Bogotá'!U49</f>
        <v>65.404949655139092</v>
      </c>
      <c r="J24" s="34">
        <f>+'[3]Tasas Bogotá'!V49</f>
        <v>64.435163998689688</v>
      </c>
      <c r="K24" s="43">
        <f>+'[3]Tasas Bogotá'!W49</f>
        <v>11</v>
      </c>
      <c r="L24" s="18"/>
      <c r="N24" s="23"/>
      <c r="O24" s="32"/>
    </row>
    <row r="25" spans="1:15">
      <c r="A25" s="16"/>
      <c r="B25" s="11" t="str">
        <f>+'[3]Tasas Bogotá'!N50</f>
        <v>Riohacha</v>
      </c>
      <c r="C25" s="27">
        <f>+'[3]Tasas Bogotá'!O50</f>
        <v>0</v>
      </c>
      <c r="D25" s="27">
        <f>+'[3]Tasas Bogotá'!P50</f>
        <v>0</v>
      </c>
      <c r="E25" s="27">
        <f>+'[3]Tasas Bogotá'!Q50</f>
        <v>54.47870440123296</v>
      </c>
      <c r="F25" s="27">
        <f>+'[3]Tasas Bogotá'!R50</f>
        <v>60.079377480546256</v>
      </c>
      <c r="G25" s="27">
        <f>+'[3]Tasas Bogotá'!S50</f>
        <v>58.383704907396663</v>
      </c>
      <c r="H25" s="27">
        <f>+'[3]Tasas Bogotá'!T50</f>
        <v>65.06747860434497</v>
      </c>
      <c r="I25" s="27">
        <f>+'[3]Tasas Bogotá'!U50</f>
        <v>66.06480269637936</v>
      </c>
      <c r="J25" s="34">
        <f>+'[3]Tasas Bogotá'!V50</f>
        <v>64.283548355039343</v>
      </c>
      <c r="K25" s="43">
        <f>+'[3]Tasas Bogotá'!W50</f>
        <v>12</v>
      </c>
      <c r="L25" s="18"/>
    </row>
    <row r="26" spans="1:15">
      <c r="A26" s="16"/>
      <c r="B26" s="11" t="str">
        <f>+'[3]Tasas Bogotá'!N51</f>
        <v>Sincelejo</v>
      </c>
      <c r="C26" s="27">
        <f>+'[3]Tasas Bogotá'!O51</f>
        <v>0</v>
      </c>
      <c r="D26" s="27">
        <f>+'[3]Tasas Bogotá'!P51</f>
        <v>0</v>
      </c>
      <c r="E26" s="27">
        <f>+'[3]Tasas Bogotá'!Q51</f>
        <v>58.237797413000706</v>
      </c>
      <c r="F26" s="27">
        <f>+'[3]Tasas Bogotá'!R51</f>
        <v>60.564290288357682</v>
      </c>
      <c r="G26" s="27">
        <f>+'[3]Tasas Bogotá'!S51</f>
        <v>57.152067274001396</v>
      </c>
      <c r="H26" s="27">
        <f>+'[3]Tasas Bogotá'!T51</f>
        <v>56.813786598718288</v>
      </c>
      <c r="I26" s="27">
        <f>+'[3]Tasas Bogotá'!U51</f>
        <v>62.198196972030509</v>
      </c>
      <c r="J26" s="34">
        <f>+'[3]Tasas Bogotá'!V51</f>
        <v>63.842712007159022</v>
      </c>
      <c r="K26" s="43">
        <f>+'[3]Tasas Bogotá'!W51</f>
        <v>13</v>
      </c>
      <c r="L26" s="18"/>
    </row>
    <row r="27" spans="1:15">
      <c r="A27" s="16"/>
      <c r="B27" s="11" t="str">
        <f>+'[3]Tasas Bogotá'!N52</f>
        <v>Armenia</v>
      </c>
      <c r="C27" s="27">
        <f>+'[3]Tasas Bogotá'!O52</f>
        <v>0</v>
      </c>
      <c r="D27" s="27">
        <f>+'[3]Tasas Bogotá'!P52</f>
        <v>0</v>
      </c>
      <c r="E27" s="27">
        <f>+'[3]Tasas Bogotá'!Q52</f>
        <v>58.575801886649046</v>
      </c>
      <c r="F27" s="27">
        <f>+'[3]Tasas Bogotá'!R52</f>
        <v>58.277862834214147</v>
      </c>
      <c r="G27" s="27">
        <f>+'[3]Tasas Bogotá'!S52</f>
        <v>56.349094092581375</v>
      </c>
      <c r="H27" s="27">
        <f>+'[3]Tasas Bogotá'!T52</f>
        <v>59.367490983648864</v>
      </c>
      <c r="I27" s="27">
        <f>+'[3]Tasas Bogotá'!U52</f>
        <v>61.397423988648583</v>
      </c>
      <c r="J27" s="34">
        <f>+'[3]Tasas Bogotá'!V52</f>
        <v>63.675405887729788</v>
      </c>
      <c r="K27" s="43">
        <f>+'[3]Tasas Bogotá'!W52</f>
        <v>14</v>
      </c>
      <c r="L27" s="18"/>
    </row>
    <row r="28" spans="1:15">
      <c r="A28" s="16"/>
      <c r="B28" s="11" t="str">
        <f>+'[3]Tasas Bogotá'!N53</f>
        <v>Tunja</v>
      </c>
      <c r="C28" s="27">
        <f>+'[3]Tasas Bogotá'!O53</f>
        <v>0</v>
      </c>
      <c r="D28" s="27">
        <f>+'[3]Tasas Bogotá'!P53</f>
        <v>0</v>
      </c>
      <c r="E28" s="27">
        <f>+'[3]Tasas Bogotá'!Q53</f>
        <v>55.486210125191747</v>
      </c>
      <c r="F28" s="27">
        <f>+'[3]Tasas Bogotá'!R53</f>
        <v>59.645378472693821</v>
      </c>
      <c r="G28" s="27">
        <f>+'[3]Tasas Bogotá'!S53</f>
        <v>61.815957349120367</v>
      </c>
      <c r="H28" s="27">
        <f>+'[3]Tasas Bogotá'!T53</f>
        <v>61.862358411576679</v>
      </c>
      <c r="I28" s="27">
        <f>+'[3]Tasas Bogotá'!U53</f>
        <v>59.886565321398244</v>
      </c>
      <c r="J28" s="34">
        <f>+'[3]Tasas Bogotá'!V53</f>
        <v>62.245347759661371</v>
      </c>
      <c r="K28" s="43">
        <f>+'[3]Tasas Bogotá'!W53</f>
        <v>15</v>
      </c>
      <c r="L28" s="18"/>
    </row>
    <row r="29" spans="1:15">
      <c r="A29" s="16"/>
      <c r="B29" s="11" t="str">
        <f>+'[3]Tasas Bogotá'!N54</f>
        <v>Quibdó</v>
      </c>
      <c r="C29" s="27">
        <f>+'[3]Tasas Bogotá'!O54</f>
        <v>0</v>
      </c>
      <c r="D29" s="27">
        <f>+'[3]Tasas Bogotá'!P54</f>
        <v>0</v>
      </c>
      <c r="E29" s="27">
        <f>+'[3]Tasas Bogotá'!Q54</f>
        <v>52.161185276940422</v>
      </c>
      <c r="F29" s="27">
        <f>+'[3]Tasas Bogotá'!R54</f>
        <v>49.090744551135508</v>
      </c>
      <c r="G29" s="27">
        <f>+'[3]Tasas Bogotá'!S54</f>
        <v>54.43902210126226</v>
      </c>
      <c r="H29" s="27">
        <f>+'[3]Tasas Bogotá'!T54</f>
        <v>55.842968340241462</v>
      </c>
      <c r="I29" s="27">
        <f>+'[3]Tasas Bogotá'!U54</f>
        <v>62.966918155257211</v>
      </c>
      <c r="J29" s="34">
        <f>+'[3]Tasas Bogotá'!V54</f>
        <v>61.929771357153363</v>
      </c>
      <c r="K29" s="43">
        <f>+'[3]Tasas Bogotá'!W54</f>
        <v>16</v>
      </c>
      <c r="L29" s="18"/>
    </row>
    <row r="30" spans="1:15">
      <c r="A30" s="16"/>
      <c r="B30" s="11" t="str">
        <f>+'[3]Tasas Bogotá'!N55</f>
        <v>Santa Marta</v>
      </c>
      <c r="C30" s="27">
        <f>+'[3]Tasas Bogotá'!O55</f>
        <v>0</v>
      </c>
      <c r="D30" s="27">
        <f>+'[3]Tasas Bogotá'!P55</f>
        <v>0</v>
      </c>
      <c r="E30" s="27">
        <f>+'[3]Tasas Bogotá'!Q55</f>
        <v>55.679193593384838</v>
      </c>
      <c r="F30" s="27">
        <f>+'[3]Tasas Bogotá'!R55</f>
        <v>57.697058997798742</v>
      </c>
      <c r="G30" s="27">
        <f>+'[3]Tasas Bogotá'!S55</f>
        <v>61.168048904114379</v>
      </c>
      <c r="H30" s="27">
        <f>+'[3]Tasas Bogotá'!T55</f>
        <v>61.494985801017876</v>
      </c>
      <c r="I30" s="27">
        <f>+'[3]Tasas Bogotá'!U55</f>
        <v>60.773336058428264</v>
      </c>
      <c r="J30" s="34">
        <f>+'[3]Tasas Bogotá'!V55</f>
        <v>61.38522208933567</v>
      </c>
      <c r="K30" s="43">
        <f>+'[3]Tasas Bogotá'!W55</f>
        <v>17</v>
      </c>
      <c r="L30" s="18"/>
    </row>
    <row r="31" spans="1:15">
      <c r="A31" s="16"/>
      <c r="B31" s="11" t="str">
        <f>+'[3]Tasas Bogotá'!N56</f>
        <v>Valledupar</v>
      </c>
      <c r="C31" s="27">
        <f>+'[3]Tasas Bogotá'!O56</f>
        <v>0</v>
      </c>
      <c r="D31" s="27">
        <f>+'[3]Tasas Bogotá'!P56</f>
        <v>0</v>
      </c>
      <c r="E31" s="27">
        <f>+'[3]Tasas Bogotá'!Q56</f>
        <v>57.326606315373297</v>
      </c>
      <c r="F31" s="27">
        <f>+'[3]Tasas Bogotá'!R56</f>
        <v>57.652933937696751</v>
      </c>
      <c r="G31" s="27">
        <f>+'[3]Tasas Bogotá'!S56</f>
        <v>54.995255872041007</v>
      </c>
      <c r="H31" s="27">
        <f>+'[3]Tasas Bogotá'!T56</f>
        <v>60.975172689828007</v>
      </c>
      <c r="I31" s="27">
        <f>+'[3]Tasas Bogotá'!U56</f>
        <v>61.022473662278955</v>
      </c>
      <c r="J31" s="34">
        <f>+'[3]Tasas Bogotá'!V56</f>
        <v>60.902201335395446</v>
      </c>
      <c r="K31" s="43">
        <f>+'[3]Tasas Bogotá'!W56</f>
        <v>18</v>
      </c>
      <c r="L31" s="18"/>
    </row>
    <row r="32" spans="1:15">
      <c r="A32" s="16"/>
      <c r="B32" s="11" t="str">
        <f>+'[3]Tasas Bogotá'!N57</f>
        <v>Florencia</v>
      </c>
      <c r="C32" s="27">
        <f>+'[3]Tasas Bogotá'!O57</f>
        <v>0</v>
      </c>
      <c r="D32" s="27">
        <f>+'[3]Tasas Bogotá'!P57</f>
        <v>0</v>
      </c>
      <c r="E32" s="27">
        <f>+'[3]Tasas Bogotá'!Q57</f>
        <v>57.879050612333373</v>
      </c>
      <c r="F32" s="27">
        <f>+'[3]Tasas Bogotá'!R57</f>
        <v>59.053891541777716</v>
      </c>
      <c r="G32" s="27">
        <f>+'[3]Tasas Bogotá'!S57</f>
        <v>55.751155228478531</v>
      </c>
      <c r="H32" s="27">
        <f>+'[3]Tasas Bogotá'!T57</f>
        <v>57.126439461823651</v>
      </c>
      <c r="I32" s="27">
        <f>+'[3]Tasas Bogotá'!U57</f>
        <v>57.930721769687942</v>
      </c>
      <c r="J32" s="34">
        <f>+'[3]Tasas Bogotá'!V57</f>
        <v>60.735607138808781</v>
      </c>
      <c r="K32" s="43">
        <f>+'[3]Tasas Bogotá'!W57</f>
        <v>19</v>
      </c>
      <c r="L32" s="18"/>
    </row>
    <row r="33" spans="1:14">
      <c r="A33" s="16"/>
      <c r="B33" s="11" t="str">
        <f>+'[3]Tasas Bogotá'!N58</f>
        <v>Barranquilla</v>
      </c>
      <c r="C33" s="27">
        <f>+'[3]Tasas Bogotá'!O58</f>
        <v>55.705340507791391</v>
      </c>
      <c r="D33" s="27">
        <f>+'[3]Tasas Bogotá'!P58</f>
        <v>55.18693276711317</v>
      </c>
      <c r="E33" s="27">
        <f>+'[3]Tasas Bogotá'!Q58</f>
        <v>57.828110160185567</v>
      </c>
      <c r="F33" s="27">
        <f>+'[3]Tasas Bogotá'!R58</f>
        <v>55.653385402099843</v>
      </c>
      <c r="G33" s="27">
        <f>+'[3]Tasas Bogotá'!S58</f>
        <v>54.917748776158817</v>
      </c>
      <c r="H33" s="27">
        <f>+'[3]Tasas Bogotá'!T58</f>
        <v>58.51490067763104</v>
      </c>
      <c r="I33" s="27">
        <f>+'[3]Tasas Bogotá'!U58</f>
        <v>58.302580566653916</v>
      </c>
      <c r="J33" s="34">
        <f>+'[3]Tasas Bogotá'!V58</f>
        <v>60.118999710052442</v>
      </c>
      <c r="K33" s="43">
        <f>+'[3]Tasas Bogotá'!W58</f>
        <v>20</v>
      </c>
      <c r="L33" s="18"/>
    </row>
    <row r="34" spans="1:14">
      <c r="A34" s="16"/>
      <c r="B34" s="11" t="str">
        <f>+'[3]Tasas Bogotá'!N59</f>
        <v>Cartagena</v>
      </c>
      <c r="C34" s="27">
        <f>+'[3]Tasas Bogotá'!O59</f>
        <v>53.633374817742485</v>
      </c>
      <c r="D34" s="27">
        <f>+'[3]Tasas Bogotá'!P59</f>
        <v>57.685478192020668</v>
      </c>
      <c r="E34" s="27">
        <f>+'[3]Tasas Bogotá'!Q59</f>
        <v>54.607073796039586</v>
      </c>
      <c r="F34" s="27">
        <f>+'[3]Tasas Bogotá'!R59</f>
        <v>57.396578694457034</v>
      </c>
      <c r="G34" s="27">
        <f>+'[3]Tasas Bogotá'!S59</f>
        <v>53.853731077697432</v>
      </c>
      <c r="H34" s="27">
        <f>+'[3]Tasas Bogotá'!T59</f>
        <v>55.570054341642283</v>
      </c>
      <c r="I34" s="27">
        <f>+'[3]Tasas Bogotá'!U59</f>
        <v>56.013707444931505</v>
      </c>
      <c r="J34" s="34">
        <f>+'[3]Tasas Bogotá'!V59</f>
        <v>60.054072353031884</v>
      </c>
      <c r="K34" s="43">
        <f>+'[3]Tasas Bogotá'!W59</f>
        <v>21</v>
      </c>
      <c r="L34" s="18"/>
    </row>
    <row r="35" spans="1:14">
      <c r="A35" s="16"/>
      <c r="B35" s="11" t="str">
        <f>+'[3]Tasas Bogotá'!N60</f>
        <v>Popayán</v>
      </c>
      <c r="C35" s="27">
        <f>+'[3]Tasas Bogotá'!O60</f>
        <v>0</v>
      </c>
      <c r="D35" s="27">
        <f>+'[3]Tasas Bogotá'!P60</f>
        <v>0</v>
      </c>
      <c r="E35" s="27">
        <f>+'[3]Tasas Bogotá'!Q60</f>
        <v>54.879989630067037</v>
      </c>
      <c r="F35" s="27">
        <f>+'[3]Tasas Bogotá'!R60</f>
        <v>62.029663106289846</v>
      </c>
      <c r="G35" s="27">
        <f>+'[3]Tasas Bogotá'!S60</f>
        <v>58.401401048341761</v>
      </c>
      <c r="H35" s="27">
        <f>+'[3]Tasas Bogotá'!T60</f>
        <v>60.007402625349684</v>
      </c>
      <c r="I35" s="27">
        <f>+'[3]Tasas Bogotá'!U60</f>
        <v>58.326752751479141</v>
      </c>
      <c r="J35" s="34">
        <f>+'[3]Tasas Bogotá'!V60</f>
        <v>58.505067867638225</v>
      </c>
      <c r="K35" s="43">
        <f>+'[3]Tasas Bogotá'!W60</f>
        <v>22</v>
      </c>
      <c r="L35" s="18"/>
    </row>
    <row r="36" spans="1:14" ht="14.25" customHeight="1">
      <c r="A36" s="16"/>
      <c r="B36" s="11" t="str">
        <f>+'[3]Tasas Bogotá'!N61</f>
        <v>Manizales</v>
      </c>
      <c r="C36" s="27">
        <f>+'[3]Tasas Bogotá'!O61</f>
        <v>58.772242348190808</v>
      </c>
      <c r="D36" s="27">
        <f>+'[3]Tasas Bogotá'!P61</f>
        <v>56.333458766197985</v>
      </c>
      <c r="E36" s="27">
        <f>+'[3]Tasas Bogotá'!Q61</f>
        <v>52.956040277098197</v>
      </c>
      <c r="F36" s="27">
        <f>+'[3]Tasas Bogotá'!R61</f>
        <v>57.333492463259859</v>
      </c>
      <c r="G36" s="27">
        <f>+'[3]Tasas Bogotá'!S61</f>
        <v>53.854922719638132</v>
      </c>
      <c r="H36" s="27">
        <f>+'[3]Tasas Bogotá'!T61</f>
        <v>59.084753097302581</v>
      </c>
      <c r="I36" s="27">
        <f>+'[3]Tasas Bogotá'!U61</f>
        <v>58.950213653979922</v>
      </c>
      <c r="J36" s="34">
        <f>+'[3]Tasas Bogotá'!V61</f>
        <v>58.413840029068076</v>
      </c>
      <c r="K36" s="43">
        <f>+'[3]Tasas Bogotá'!W61</f>
        <v>23</v>
      </c>
      <c r="L36" s="18"/>
    </row>
    <row r="37" spans="1:14">
      <c r="A37" s="16"/>
      <c r="B37" s="11" t="str">
        <f>+'[3]Tasas Bogotá'!N62</f>
        <v>San Andrés</v>
      </c>
      <c r="C37" s="27">
        <f>+'[3]Tasas Bogotá'!O62</f>
        <v>0</v>
      </c>
      <c r="D37" s="27">
        <f>+'[3]Tasas Bogotá'!P62</f>
        <v>0</v>
      </c>
      <c r="E37" s="27">
        <f>+'[3]Tasas Bogotá'!Q62</f>
        <v>58.936096418971637</v>
      </c>
      <c r="F37" s="27">
        <f>+'[3]Tasas Bogotá'!R62</f>
        <v>62.460554334533448</v>
      </c>
      <c r="G37" s="27">
        <f>+'[3]Tasas Bogotá'!S62</f>
        <v>62.875529241097794</v>
      </c>
      <c r="H37" s="27">
        <f>+'[3]Tasas Bogotá'!T62</f>
        <v>62.827028828528583</v>
      </c>
      <c r="I37" s="27">
        <f>+'[3]Tasas Bogotá'!U62</f>
        <v>63.163398908093768</v>
      </c>
      <c r="J37" s="34">
        <f>+'[3]Tasas Bogotá'!V62</f>
        <v>0</v>
      </c>
      <c r="K37" s="43">
        <f>+'[3]Tasas Bogotá'!W62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27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Bogotá'!N70</f>
        <v>Bucaramanga</v>
      </c>
      <c r="C13" s="27">
        <f>+'[3]Tasas Bogotá'!O70</f>
        <v>55.622531120935562</v>
      </c>
      <c r="D13" s="27">
        <f>+'[3]Tasas Bogotá'!P70</f>
        <v>55.143826457783874</v>
      </c>
      <c r="E13" s="27">
        <f>+'[3]Tasas Bogotá'!Q70</f>
        <v>48.486897919780844</v>
      </c>
      <c r="F13" s="27">
        <f>+'[3]Tasas Bogotá'!R70</f>
        <v>56.132525719877059</v>
      </c>
      <c r="G13" s="27">
        <f>+'[3]Tasas Bogotá'!S70</f>
        <v>54.809688294862603</v>
      </c>
      <c r="H13" s="27">
        <f>+'[3]Tasas Bogotá'!T70</f>
        <v>61.9795031947735</v>
      </c>
      <c r="I13" s="27">
        <f>+'[3]Tasas Bogotá'!U70</f>
        <v>62.43432141076746</v>
      </c>
      <c r="J13" s="34">
        <f>+'[3]Tasas Bogotá'!V70</f>
        <v>64.471303846254685</v>
      </c>
      <c r="K13" s="43">
        <f>+'[3]Tasas Bogotá'!W70</f>
        <v>1</v>
      </c>
      <c r="L13" s="18"/>
    </row>
    <row r="14" spans="1:15" s="49" customFormat="1">
      <c r="A14" s="85"/>
      <c r="B14" s="12" t="str">
        <f>+'[3]Tasas Bogotá'!N71</f>
        <v>Bogotá</v>
      </c>
      <c r="C14" s="48">
        <f>+'[3]Tasas Bogotá'!O71</f>
        <v>57.520829495605831</v>
      </c>
      <c r="D14" s="48">
        <f>+'[3]Tasas Bogotá'!P71</f>
        <v>59.031648813532478</v>
      </c>
      <c r="E14" s="48">
        <f>+'[3]Tasas Bogotá'!Q71</f>
        <v>56.246446334259105</v>
      </c>
      <c r="F14" s="48">
        <f>+'[3]Tasas Bogotá'!R71</f>
        <v>58.153937495521504</v>
      </c>
      <c r="G14" s="48">
        <f>+'[3]Tasas Bogotá'!S71</f>
        <v>57.620924497993876</v>
      </c>
      <c r="H14" s="48">
        <f>+'[3]Tasas Bogotá'!T71</f>
        <v>59.470472178063581</v>
      </c>
      <c r="I14" s="48">
        <f>+'[3]Tasas Bogotá'!U71</f>
        <v>63.276690311950659</v>
      </c>
      <c r="J14" s="48">
        <f>+'[3]Tasas Bogotá'!V71</f>
        <v>64.403941940247961</v>
      </c>
      <c r="K14" s="98">
        <f>+'[3]Tasas Bogotá'!W71</f>
        <v>2</v>
      </c>
      <c r="L14" s="86"/>
    </row>
    <row r="15" spans="1:15">
      <c r="A15" s="16"/>
      <c r="B15" s="11" t="str">
        <f>+'[3]Tasas Bogotá'!N72</f>
        <v>Ibagué</v>
      </c>
      <c r="C15" s="27">
        <f>+'[3]Tasas Bogotá'!O72</f>
        <v>54.026118474559269</v>
      </c>
      <c r="D15" s="27">
        <f>+'[3]Tasas Bogotá'!P72</f>
        <v>52.628709258773853</v>
      </c>
      <c r="E15" s="27">
        <f>+'[3]Tasas Bogotá'!Q72</f>
        <v>54.42955848641887</v>
      </c>
      <c r="F15" s="27">
        <f>+'[3]Tasas Bogotá'!R72</f>
        <v>57.567012386883732</v>
      </c>
      <c r="G15" s="27">
        <f>+'[3]Tasas Bogotá'!S72</f>
        <v>56.237027297999752</v>
      </c>
      <c r="H15" s="27">
        <f>+'[3]Tasas Bogotá'!T72</f>
        <v>55.984152836630251</v>
      </c>
      <c r="I15" s="27">
        <f>+'[3]Tasas Bogotá'!U72</f>
        <v>55.28098451016875</v>
      </c>
      <c r="J15" s="34">
        <f>+'[3]Tasas Bogotá'!V72</f>
        <v>60.622016637123487</v>
      </c>
      <c r="K15" s="43">
        <f>+'[3]Tasas Bogotá'!W72</f>
        <v>3</v>
      </c>
      <c r="L15" s="18"/>
    </row>
    <row r="16" spans="1:15">
      <c r="A16" s="16"/>
      <c r="B16" s="11" t="str">
        <f>+'[3]Tasas Bogotá'!N73</f>
        <v>Montería</v>
      </c>
      <c r="C16" s="27">
        <f>+'[3]Tasas Bogotá'!O73</f>
        <v>54.916957362533502</v>
      </c>
      <c r="D16" s="27">
        <f>+'[3]Tasas Bogotá'!P73</f>
        <v>56.378662705302126</v>
      </c>
      <c r="E16" s="27">
        <f>+'[3]Tasas Bogotá'!Q73</f>
        <v>53.007402700367322</v>
      </c>
      <c r="F16" s="27">
        <f>+'[3]Tasas Bogotá'!R73</f>
        <v>55.176782886725718</v>
      </c>
      <c r="G16" s="27">
        <f>+'[3]Tasas Bogotá'!S73</f>
        <v>58.723157250859693</v>
      </c>
      <c r="H16" s="27">
        <f>+'[3]Tasas Bogotá'!T73</f>
        <v>56.074412068563305</v>
      </c>
      <c r="I16" s="27">
        <f>+'[3]Tasas Bogotá'!U73</f>
        <v>58.786146658762497</v>
      </c>
      <c r="J16" s="34">
        <f>+'[3]Tasas Bogotá'!V73</f>
        <v>60.390791899320497</v>
      </c>
      <c r="K16" s="43">
        <f>+'[3]Tasas Bogotá'!W73</f>
        <v>4</v>
      </c>
      <c r="L16" s="18"/>
    </row>
    <row r="17" spans="1:15">
      <c r="A17" s="16"/>
      <c r="B17" s="11" t="str">
        <f>+'[3]Tasas Bogotá'!N74</f>
        <v>Neiva</v>
      </c>
      <c r="C17" s="27">
        <f>+'[3]Tasas Bogotá'!O74</f>
        <v>0</v>
      </c>
      <c r="D17" s="27">
        <f>+'[3]Tasas Bogotá'!P74</f>
        <v>0</v>
      </c>
      <c r="E17" s="27">
        <f>+'[3]Tasas Bogotá'!Q74</f>
        <v>47.105716110444455</v>
      </c>
      <c r="F17" s="27">
        <f>+'[3]Tasas Bogotá'!R74</f>
        <v>55.261204174984194</v>
      </c>
      <c r="G17" s="27">
        <f>+'[3]Tasas Bogotá'!S74</f>
        <v>52.55611706881762</v>
      </c>
      <c r="H17" s="27">
        <f>+'[3]Tasas Bogotá'!T74</f>
        <v>54.846318613970205</v>
      </c>
      <c r="I17" s="27">
        <f>+'[3]Tasas Bogotá'!U74</f>
        <v>56.418620628577699</v>
      </c>
      <c r="J17" s="34">
        <f>+'[3]Tasas Bogotá'!V74</f>
        <v>60.293673501828017</v>
      </c>
      <c r="K17" s="43">
        <f>+'[3]Tasas Bogotá'!W74</f>
        <v>5</v>
      </c>
      <c r="L17" s="18"/>
    </row>
    <row r="18" spans="1:15">
      <c r="A18" s="16"/>
      <c r="B18" s="11" t="str">
        <f>+'[3]Tasas Bogotá'!N75</f>
        <v>Pasto</v>
      </c>
      <c r="C18" s="27">
        <f>+'[3]Tasas Bogotá'!O75</f>
        <v>54.971221287102658</v>
      </c>
      <c r="D18" s="27">
        <f>+'[3]Tasas Bogotá'!P75</f>
        <v>52.887065200616249</v>
      </c>
      <c r="E18" s="27">
        <f>+'[3]Tasas Bogotá'!Q75</f>
        <v>54.650958069960623</v>
      </c>
      <c r="F18" s="27">
        <f>+'[3]Tasas Bogotá'!R75</f>
        <v>55.03448436613774</v>
      </c>
      <c r="G18" s="27">
        <f>+'[3]Tasas Bogotá'!S75</f>
        <v>52.88638355428796</v>
      </c>
      <c r="H18" s="27">
        <f>+'[3]Tasas Bogotá'!T75</f>
        <v>56.216665366406993</v>
      </c>
      <c r="I18" s="27">
        <f>+'[3]Tasas Bogotá'!U75</f>
        <v>56.239699394890543</v>
      </c>
      <c r="J18" s="34">
        <f>+'[3]Tasas Bogotá'!V75</f>
        <v>60.040590353318947</v>
      </c>
      <c r="K18" s="43">
        <f>+'[3]Tasas Bogotá'!W75</f>
        <v>6</v>
      </c>
      <c r="L18" s="18"/>
    </row>
    <row r="19" spans="1:15">
      <c r="A19" s="16"/>
      <c r="B19" s="11" t="str">
        <f>+'[3]Tasas Bogotá'!N76</f>
        <v>Villavicencio</v>
      </c>
      <c r="C19" s="27">
        <f>+'[3]Tasas Bogotá'!O76</f>
        <v>59.024851384369903</v>
      </c>
      <c r="D19" s="27">
        <f>+'[3]Tasas Bogotá'!P76</f>
        <v>55.755517580252402</v>
      </c>
      <c r="E19" s="27">
        <f>+'[3]Tasas Bogotá'!Q76</f>
        <v>54.697840621728368</v>
      </c>
      <c r="F19" s="27">
        <f>+'[3]Tasas Bogotá'!R76</f>
        <v>55.756585673972211</v>
      </c>
      <c r="G19" s="27">
        <f>+'[3]Tasas Bogotá'!S76</f>
        <v>56.124673756528999</v>
      </c>
      <c r="H19" s="27">
        <f>+'[3]Tasas Bogotá'!T76</f>
        <v>58.365136718019031</v>
      </c>
      <c r="I19" s="27">
        <f>+'[3]Tasas Bogotá'!U76</f>
        <v>58.847138318668037</v>
      </c>
      <c r="J19" s="34">
        <f>+'[3]Tasas Bogotá'!V76</f>
        <v>59.667626439659493</v>
      </c>
      <c r="K19" s="43">
        <f>+'[3]Tasas Bogotá'!W76</f>
        <v>7</v>
      </c>
      <c r="L19" s="18"/>
    </row>
    <row r="20" spans="1:15">
      <c r="A20" s="16"/>
      <c r="B20" s="12" t="str">
        <f>+'[3]Tasas Bogotá'!N77</f>
        <v>Colombia</v>
      </c>
      <c r="C20" s="28">
        <f>+'[3]Tasas Bogotá'!O77</f>
        <v>53.444962308349155</v>
      </c>
      <c r="D20" s="28">
        <f>+'[3]Tasas Bogotá'!P77</f>
        <v>53.968930432575355</v>
      </c>
      <c r="E20" s="28">
        <f>+'[3]Tasas Bogotá'!Q77</f>
        <v>50.224987223020726</v>
      </c>
      <c r="F20" s="28">
        <f>+'[3]Tasas Bogotá'!R77</f>
        <v>52.200722279263523</v>
      </c>
      <c r="G20" s="28">
        <f>+'[3]Tasas Bogotá'!S77</f>
        <v>51.289559796047079</v>
      </c>
      <c r="H20" s="28">
        <f>+'[3]Tasas Bogotá'!T77</f>
        <v>54.808805359083912</v>
      </c>
      <c r="I20" s="28">
        <f>+'[3]Tasas Bogotá'!U77</f>
        <v>55.585065463245201</v>
      </c>
      <c r="J20" s="48">
        <f>+'[3]Tasas Bogotá'!V77</f>
        <v>57.986013554930125</v>
      </c>
      <c r="K20" s="43" t="str">
        <f>+'[3]Tasas Bogotá'!W77</f>
        <v/>
      </c>
      <c r="L20" s="18"/>
    </row>
    <row r="21" spans="1:15">
      <c r="A21" s="16"/>
      <c r="B21" s="11" t="str">
        <f>+'[3]Tasas Bogotá'!N78</f>
        <v>Medellín</v>
      </c>
      <c r="C21" s="27">
        <f>+'[3]Tasas Bogotá'!O78</f>
        <v>53.221219260417584</v>
      </c>
      <c r="D21" s="27">
        <f>+'[3]Tasas Bogotá'!P78</f>
        <v>51.556603455055551</v>
      </c>
      <c r="E21" s="27">
        <f>+'[3]Tasas Bogotá'!Q78</f>
        <v>48.567261805278257</v>
      </c>
      <c r="F21" s="27">
        <f>+'[3]Tasas Bogotá'!R78</f>
        <v>53.427334610634482</v>
      </c>
      <c r="G21" s="27">
        <f>+'[3]Tasas Bogotá'!S78</f>
        <v>50.823653217670326</v>
      </c>
      <c r="H21" s="27">
        <f>+'[3]Tasas Bogotá'!T78</f>
        <v>54.835616405417817</v>
      </c>
      <c r="I21" s="27">
        <f>+'[3]Tasas Bogotá'!U78</f>
        <v>55.17811976068414</v>
      </c>
      <c r="J21" s="34">
        <f>+'[3]Tasas Bogotá'!V78</f>
        <v>57.169485148278078</v>
      </c>
      <c r="K21" s="43">
        <f>+'[3]Tasas Bogotá'!W78</f>
        <v>8</v>
      </c>
      <c r="L21" s="18"/>
    </row>
    <row r="22" spans="1:15" s="49" customFormat="1">
      <c r="A22" s="85"/>
      <c r="B22" s="11" t="str">
        <f>+'[3]Tasas Bogotá'!N79</f>
        <v>Riohacha</v>
      </c>
      <c r="C22" s="27">
        <f>+'[3]Tasas Bogotá'!O79</f>
        <v>0</v>
      </c>
      <c r="D22" s="27">
        <f>+'[3]Tasas Bogotá'!P79</f>
        <v>0</v>
      </c>
      <c r="E22" s="27">
        <f>+'[3]Tasas Bogotá'!Q79</f>
        <v>41.254609632775512</v>
      </c>
      <c r="F22" s="27">
        <f>+'[3]Tasas Bogotá'!R79</f>
        <v>48.243070095940489</v>
      </c>
      <c r="G22" s="27">
        <f>+'[3]Tasas Bogotá'!S79</f>
        <v>47.960583685264716</v>
      </c>
      <c r="H22" s="27">
        <f>+'[3]Tasas Bogotá'!T79</f>
        <v>55.373033529318292</v>
      </c>
      <c r="I22" s="27">
        <f>+'[3]Tasas Bogotá'!U79</f>
        <v>58.132719505843674</v>
      </c>
      <c r="J22" s="34">
        <f>+'[3]Tasas Bogotá'!V79</f>
        <v>56.120537864290434</v>
      </c>
      <c r="K22" s="43">
        <f>+'[3]Tasas Bogotá'!W79</f>
        <v>9</v>
      </c>
      <c r="L22" s="86"/>
    </row>
    <row r="23" spans="1:15">
      <c r="A23" s="16"/>
      <c r="B23" s="11" t="str">
        <f>+'[3]Tasas Bogotá'!N80</f>
        <v>Sincelejo</v>
      </c>
      <c r="C23" s="27">
        <f>+'[3]Tasas Bogotá'!O80</f>
        <v>0</v>
      </c>
      <c r="D23" s="27">
        <f>+'[3]Tasas Bogotá'!P80</f>
        <v>0</v>
      </c>
      <c r="E23" s="27">
        <f>+'[3]Tasas Bogotá'!Q80</f>
        <v>48.16379374410846</v>
      </c>
      <c r="F23" s="27">
        <f>+'[3]Tasas Bogotá'!R80</f>
        <v>54.221185735995491</v>
      </c>
      <c r="G23" s="27">
        <f>+'[3]Tasas Bogotá'!S80</f>
        <v>51.013314646110722</v>
      </c>
      <c r="H23" s="27">
        <f>+'[3]Tasas Bogotá'!T80</f>
        <v>50.371242336614984</v>
      </c>
      <c r="I23" s="27">
        <f>+'[3]Tasas Bogotá'!U80</f>
        <v>53.703478189235554</v>
      </c>
      <c r="J23" s="34">
        <f>+'[3]Tasas Bogotá'!V80</f>
        <v>55.895316804407713</v>
      </c>
      <c r="K23" s="43">
        <f>+'[3]Tasas Bogotá'!W80</f>
        <v>10</v>
      </c>
      <c r="L23" s="18"/>
      <c r="N23" s="23"/>
      <c r="O23" s="32"/>
    </row>
    <row r="24" spans="1:15">
      <c r="A24" s="16"/>
      <c r="B24" s="11" t="str">
        <f>+'[3]Tasas Bogotá'!N81</f>
        <v>Cúcuta</v>
      </c>
      <c r="C24" s="27">
        <f>+'[3]Tasas Bogotá'!O81</f>
        <v>52.571092199114524</v>
      </c>
      <c r="D24" s="27">
        <f>+'[3]Tasas Bogotá'!P81</f>
        <v>51.264889658561707</v>
      </c>
      <c r="E24" s="27">
        <f>+'[3]Tasas Bogotá'!Q81</f>
        <v>50.769481893476808</v>
      </c>
      <c r="F24" s="27">
        <f>+'[3]Tasas Bogotá'!R81</f>
        <v>54.488094736298422</v>
      </c>
      <c r="G24" s="27">
        <f>+'[3]Tasas Bogotá'!S81</f>
        <v>55.547041750598872</v>
      </c>
      <c r="H24" s="27">
        <f>+'[3]Tasas Bogotá'!T81</f>
        <v>53.07879097048113</v>
      </c>
      <c r="I24" s="27">
        <f>+'[3]Tasas Bogotá'!U81</f>
        <v>50.822183104524754</v>
      </c>
      <c r="J24" s="34">
        <f>+'[3]Tasas Bogotá'!V81</f>
        <v>55.778036930559125</v>
      </c>
      <c r="K24" s="43">
        <f>+'[3]Tasas Bogotá'!W81</f>
        <v>11</v>
      </c>
      <c r="L24" s="18"/>
      <c r="N24" s="23"/>
      <c r="O24" s="32"/>
    </row>
    <row r="25" spans="1:15">
      <c r="A25" s="16"/>
      <c r="B25" s="11" t="str">
        <f>+'[3]Tasas Bogotá'!N82</f>
        <v>Barranquilla</v>
      </c>
      <c r="C25" s="27">
        <f>+'[3]Tasas Bogotá'!O82</f>
        <v>47.075850412000847</v>
      </c>
      <c r="D25" s="27">
        <f>+'[3]Tasas Bogotá'!P82</f>
        <v>47.535056722277055</v>
      </c>
      <c r="E25" s="27">
        <f>+'[3]Tasas Bogotá'!Q82</f>
        <v>50.281440702999056</v>
      </c>
      <c r="F25" s="27">
        <f>+'[3]Tasas Bogotá'!R82</f>
        <v>50.272333351111655</v>
      </c>
      <c r="G25" s="27">
        <f>+'[3]Tasas Bogotá'!S82</f>
        <v>49.077628249714195</v>
      </c>
      <c r="H25" s="27">
        <f>+'[3]Tasas Bogotá'!T82</f>
        <v>53.245215271063714</v>
      </c>
      <c r="I25" s="27">
        <f>+'[3]Tasas Bogotá'!U82</f>
        <v>52.643520247460316</v>
      </c>
      <c r="J25" s="34">
        <f>+'[3]Tasas Bogotá'!V82</f>
        <v>55.403982269562</v>
      </c>
      <c r="K25" s="43">
        <f>+'[3]Tasas Bogotá'!W82</f>
        <v>12</v>
      </c>
      <c r="L25" s="18"/>
    </row>
    <row r="26" spans="1:15">
      <c r="A26" s="16"/>
      <c r="B26" s="11" t="str">
        <f>+'[3]Tasas Bogotá'!N83</f>
        <v>Pereira</v>
      </c>
      <c r="C26" s="27">
        <f>+'[3]Tasas Bogotá'!O83</f>
        <v>52.378736423866592</v>
      </c>
      <c r="D26" s="27">
        <f>+'[3]Tasas Bogotá'!P83</f>
        <v>54.164739172598964</v>
      </c>
      <c r="E26" s="27">
        <f>+'[3]Tasas Bogotá'!Q83</f>
        <v>48.578125146307514</v>
      </c>
      <c r="F26" s="27">
        <f>+'[3]Tasas Bogotá'!R83</f>
        <v>49.862939920932895</v>
      </c>
      <c r="G26" s="27">
        <f>+'[3]Tasas Bogotá'!S83</f>
        <v>51.09780089142626</v>
      </c>
      <c r="H26" s="27">
        <f>+'[3]Tasas Bogotá'!T83</f>
        <v>50.937734901363086</v>
      </c>
      <c r="I26" s="27">
        <f>+'[3]Tasas Bogotá'!U83</f>
        <v>52.930186689312286</v>
      </c>
      <c r="J26" s="34">
        <f>+'[3]Tasas Bogotá'!V83</f>
        <v>55.390397090076618</v>
      </c>
      <c r="K26" s="43">
        <f>+'[3]Tasas Bogotá'!W83</f>
        <v>13</v>
      </c>
      <c r="L26" s="18"/>
    </row>
    <row r="27" spans="1:15">
      <c r="A27" s="16"/>
      <c r="B27" s="11" t="str">
        <f>+'[3]Tasas Bogotá'!N84</f>
        <v>Santa Marta</v>
      </c>
      <c r="C27" s="27">
        <f>+'[3]Tasas Bogotá'!O84</f>
        <v>0</v>
      </c>
      <c r="D27" s="27">
        <f>+'[3]Tasas Bogotá'!P84</f>
        <v>0</v>
      </c>
      <c r="E27" s="27">
        <f>+'[3]Tasas Bogotá'!Q84</f>
        <v>48.416869045822303</v>
      </c>
      <c r="F27" s="27">
        <f>+'[3]Tasas Bogotá'!R84</f>
        <v>51.30403771530402</v>
      </c>
      <c r="G27" s="27">
        <f>+'[3]Tasas Bogotá'!S84</f>
        <v>52.453507882686054</v>
      </c>
      <c r="H27" s="27">
        <f>+'[3]Tasas Bogotá'!T84</f>
        <v>55.112220515901676</v>
      </c>
      <c r="I27" s="27">
        <f>+'[3]Tasas Bogotá'!U84</f>
        <v>54.251356638456372</v>
      </c>
      <c r="J27" s="34">
        <f>+'[3]Tasas Bogotá'!V84</f>
        <v>54.971340197595651</v>
      </c>
      <c r="K27" s="43">
        <f>+'[3]Tasas Bogotá'!W84</f>
        <v>14</v>
      </c>
      <c r="L27" s="18"/>
    </row>
    <row r="28" spans="1:15">
      <c r="A28" s="16"/>
      <c r="B28" s="11" t="str">
        <f>+'[3]Tasas Bogotá'!N85</f>
        <v>Cali</v>
      </c>
      <c r="C28" s="27">
        <f>+'[3]Tasas Bogotá'!O85</f>
        <v>57.23991463105267</v>
      </c>
      <c r="D28" s="27">
        <f>+'[3]Tasas Bogotá'!P85</f>
        <v>59.454063677518363</v>
      </c>
      <c r="E28" s="27">
        <f>+'[3]Tasas Bogotá'!Q85</f>
        <v>55.815635494017947</v>
      </c>
      <c r="F28" s="27">
        <f>+'[3]Tasas Bogotá'!R85</f>
        <v>58.869808100333344</v>
      </c>
      <c r="G28" s="27">
        <f>+'[3]Tasas Bogotá'!S85</f>
        <v>56.939952220410596</v>
      </c>
      <c r="H28" s="27">
        <f>+'[3]Tasas Bogotá'!T85</f>
        <v>59.09321251430336</v>
      </c>
      <c r="I28" s="27">
        <f>+'[3]Tasas Bogotá'!U85</f>
        <v>55.969026448461321</v>
      </c>
      <c r="J28" s="34">
        <f>+'[3]Tasas Bogotá'!V85</f>
        <v>54.92513946708808</v>
      </c>
      <c r="K28" s="43">
        <f>+'[3]Tasas Bogotá'!W85</f>
        <v>15</v>
      </c>
      <c r="L28" s="18"/>
    </row>
    <row r="29" spans="1:15">
      <c r="A29" s="16"/>
      <c r="B29" s="11" t="str">
        <f>+'[3]Tasas Bogotá'!N86</f>
        <v>Tunja</v>
      </c>
      <c r="C29" s="27">
        <f>+'[3]Tasas Bogotá'!O86</f>
        <v>0</v>
      </c>
      <c r="D29" s="27">
        <f>+'[3]Tasas Bogotá'!P86</f>
        <v>0</v>
      </c>
      <c r="E29" s="27">
        <f>+'[3]Tasas Bogotá'!Q86</f>
        <v>45.965775041906085</v>
      </c>
      <c r="F29" s="27">
        <f>+'[3]Tasas Bogotá'!R86</f>
        <v>52.708444781985655</v>
      </c>
      <c r="G29" s="27">
        <f>+'[3]Tasas Bogotá'!S86</f>
        <v>52.887684936612459</v>
      </c>
      <c r="H29" s="27">
        <f>+'[3]Tasas Bogotá'!T86</f>
        <v>53.740409375510133</v>
      </c>
      <c r="I29" s="27">
        <f>+'[3]Tasas Bogotá'!U86</f>
        <v>52.270751343982305</v>
      </c>
      <c r="J29" s="34">
        <f>+'[3]Tasas Bogotá'!V86</f>
        <v>54.61792771808549</v>
      </c>
      <c r="K29" s="43">
        <f>+'[3]Tasas Bogotá'!W86</f>
        <v>16</v>
      </c>
      <c r="L29" s="18"/>
    </row>
    <row r="30" spans="1:15">
      <c r="A30" s="16"/>
      <c r="B30" s="11" t="str">
        <f>+'[3]Tasas Bogotá'!N87</f>
        <v>Cartagena</v>
      </c>
      <c r="C30" s="27">
        <f>+'[3]Tasas Bogotá'!O87</f>
        <v>45.931457568148353</v>
      </c>
      <c r="D30" s="27">
        <f>+'[3]Tasas Bogotá'!P87</f>
        <v>49.251019580793503</v>
      </c>
      <c r="E30" s="27">
        <f>+'[3]Tasas Bogotá'!Q87</f>
        <v>46.070991196500074</v>
      </c>
      <c r="F30" s="27">
        <f>+'[3]Tasas Bogotá'!R87</f>
        <v>50.641314372200732</v>
      </c>
      <c r="G30" s="27">
        <f>+'[3]Tasas Bogotá'!S87</f>
        <v>47.27850285637188</v>
      </c>
      <c r="H30" s="27">
        <f>+'[3]Tasas Bogotá'!T87</f>
        <v>47.866205970139227</v>
      </c>
      <c r="I30" s="27">
        <f>+'[3]Tasas Bogotá'!U87</f>
        <v>50.222481794799691</v>
      </c>
      <c r="J30" s="34">
        <f>+'[3]Tasas Bogotá'!V87</f>
        <v>53.982371375552319</v>
      </c>
      <c r="K30" s="43">
        <f>+'[3]Tasas Bogotá'!W87</f>
        <v>17</v>
      </c>
      <c r="L30" s="18"/>
    </row>
    <row r="31" spans="1:15">
      <c r="A31" s="16"/>
      <c r="B31" s="11" t="str">
        <f>+'[3]Tasas Bogotá'!N88</f>
        <v>Armenia</v>
      </c>
      <c r="C31" s="27">
        <f>+'[3]Tasas Bogotá'!O88</f>
        <v>0</v>
      </c>
      <c r="D31" s="27">
        <f>+'[3]Tasas Bogotá'!P88</f>
        <v>0</v>
      </c>
      <c r="E31" s="27">
        <f>+'[3]Tasas Bogotá'!Q88</f>
        <v>47.814514976758893</v>
      </c>
      <c r="F31" s="27">
        <f>+'[3]Tasas Bogotá'!R88</f>
        <v>50.423059685555216</v>
      </c>
      <c r="G31" s="27">
        <f>+'[3]Tasas Bogotá'!S88</f>
        <v>47.048077338244646</v>
      </c>
      <c r="H31" s="27">
        <f>+'[3]Tasas Bogotá'!T88</f>
        <v>49.040689741641891</v>
      </c>
      <c r="I31" s="27">
        <f>+'[3]Tasas Bogotá'!U88</f>
        <v>49.445667517535455</v>
      </c>
      <c r="J31" s="34">
        <f>+'[3]Tasas Bogotá'!V88</f>
        <v>53.92307357485889</v>
      </c>
      <c r="K31" s="43">
        <f>+'[3]Tasas Bogotá'!W88</f>
        <v>18</v>
      </c>
      <c r="L31" s="18"/>
    </row>
    <row r="32" spans="1:15">
      <c r="A32" s="16"/>
      <c r="B32" s="11" t="str">
        <f>+'[3]Tasas Bogotá'!N89</f>
        <v>Valledupar</v>
      </c>
      <c r="C32" s="27">
        <f>+'[3]Tasas Bogotá'!O89</f>
        <v>0</v>
      </c>
      <c r="D32" s="27">
        <f>+'[3]Tasas Bogotá'!P89</f>
        <v>0</v>
      </c>
      <c r="E32" s="27">
        <f>+'[3]Tasas Bogotá'!Q89</f>
        <v>45.421034576988603</v>
      </c>
      <c r="F32" s="27">
        <f>+'[3]Tasas Bogotá'!R89</f>
        <v>49.547708548827011</v>
      </c>
      <c r="G32" s="27">
        <f>+'[3]Tasas Bogotá'!S89</f>
        <v>48.727600552535471</v>
      </c>
      <c r="H32" s="27">
        <f>+'[3]Tasas Bogotá'!T89</f>
        <v>53.969740530345142</v>
      </c>
      <c r="I32" s="27">
        <f>+'[3]Tasas Bogotá'!U89</f>
        <v>53.073224105182163</v>
      </c>
      <c r="J32" s="34">
        <f>+'[3]Tasas Bogotá'!V89</f>
        <v>53.791506964627715</v>
      </c>
      <c r="K32" s="43">
        <f>+'[3]Tasas Bogotá'!W89</f>
        <v>19</v>
      </c>
      <c r="L32" s="18"/>
    </row>
    <row r="33" spans="1:14">
      <c r="A33" s="16"/>
      <c r="B33" s="11" t="str">
        <f>+'[3]Tasas Bogotá'!N90</f>
        <v>Florencia</v>
      </c>
      <c r="C33" s="27">
        <f>+'[3]Tasas Bogotá'!O90</f>
        <v>0</v>
      </c>
      <c r="D33" s="27">
        <f>+'[3]Tasas Bogotá'!P90</f>
        <v>0</v>
      </c>
      <c r="E33" s="27">
        <f>+'[3]Tasas Bogotá'!Q90</f>
        <v>50.281059210288646</v>
      </c>
      <c r="F33" s="27">
        <f>+'[3]Tasas Bogotá'!R90</f>
        <v>50.77535462364532</v>
      </c>
      <c r="G33" s="27">
        <f>+'[3]Tasas Bogotá'!S90</f>
        <v>48.907410576758515</v>
      </c>
      <c r="H33" s="27">
        <f>+'[3]Tasas Bogotá'!T90</f>
        <v>49.788307089630543</v>
      </c>
      <c r="I33" s="27">
        <f>+'[3]Tasas Bogotá'!U90</f>
        <v>50.844196855111655</v>
      </c>
      <c r="J33" s="34">
        <f>+'[3]Tasas Bogotá'!V90</f>
        <v>52.553937806214343</v>
      </c>
      <c r="K33" s="43">
        <f>+'[3]Tasas Bogotá'!W90</f>
        <v>20</v>
      </c>
      <c r="L33" s="18"/>
    </row>
    <row r="34" spans="1:14">
      <c r="A34" s="16"/>
      <c r="B34" s="11" t="str">
        <f>+'[3]Tasas Bogotá'!N91</f>
        <v>Manizales</v>
      </c>
      <c r="C34" s="27">
        <f>+'[3]Tasas Bogotá'!O91</f>
        <v>48.150775559191885</v>
      </c>
      <c r="D34" s="27">
        <f>+'[3]Tasas Bogotá'!P91</f>
        <v>46.955619634886411</v>
      </c>
      <c r="E34" s="27">
        <f>+'[3]Tasas Bogotá'!Q91</f>
        <v>45.079343823234026</v>
      </c>
      <c r="F34" s="27">
        <f>+'[3]Tasas Bogotá'!R91</f>
        <v>51.205766215696535</v>
      </c>
      <c r="G34" s="27">
        <f>+'[3]Tasas Bogotá'!S91</f>
        <v>45.561053203896066</v>
      </c>
      <c r="H34" s="27">
        <f>+'[3]Tasas Bogotá'!T91</f>
        <v>48.948600003205485</v>
      </c>
      <c r="I34" s="27">
        <f>+'[3]Tasas Bogotá'!U91</f>
        <v>49.604392328331514</v>
      </c>
      <c r="J34" s="34">
        <f>+'[3]Tasas Bogotá'!V91</f>
        <v>51.399098219974057</v>
      </c>
      <c r="K34" s="43">
        <f>+'[3]Tasas Bogotá'!W91</f>
        <v>21</v>
      </c>
      <c r="L34" s="18"/>
    </row>
    <row r="35" spans="1:14">
      <c r="A35" s="16"/>
      <c r="B35" s="11" t="str">
        <f>+'[3]Tasas Bogotá'!N92</f>
        <v>Quibdó</v>
      </c>
      <c r="C35" s="27">
        <f>+'[3]Tasas Bogotá'!O92</f>
        <v>0</v>
      </c>
      <c r="D35" s="27">
        <f>+'[3]Tasas Bogotá'!P92</f>
        <v>0</v>
      </c>
      <c r="E35" s="27">
        <f>+'[3]Tasas Bogotá'!Q92</f>
        <v>36.802810290851554</v>
      </c>
      <c r="F35" s="27">
        <f>+'[3]Tasas Bogotá'!R92</f>
        <v>38.19825483920134</v>
      </c>
      <c r="G35" s="27">
        <f>+'[3]Tasas Bogotá'!S92</f>
        <v>44.054713528224859</v>
      </c>
      <c r="H35" s="27">
        <f>+'[3]Tasas Bogotá'!T92</f>
        <v>45.176307862258462</v>
      </c>
      <c r="I35" s="27">
        <f>+'[3]Tasas Bogotá'!U92</f>
        <v>48.95058988867931</v>
      </c>
      <c r="J35" s="34">
        <f>+'[3]Tasas Bogotá'!V92</f>
        <v>51.254870607263634</v>
      </c>
      <c r="K35" s="43">
        <f>+'[3]Tasas Bogotá'!W92</f>
        <v>22</v>
      </c>
      <c r="L35" s="18"/>
    </row>
    <row r="36" spans="1:14" ht="14.25" customHeight="1">
      <c r="A36" s="16"/>
      <c r="B36" s="11" t="str">
        <f>+'[3]Tasas Bogotá'!N93</f>
        <v>Popayán</v>
      </c>
      <c r="C36" s="27">
        <f>+'[3]Tasas Bogotá'!O93</f>
        <v>0</v>
      </c>
      <c r="D36" s="27">
        <f>+'[3]Tasas Bogotá'!P93</f>
        <v>0</v>
      </c>
      <c r="E36" s="27">
        <f>+'[3]Tasas Bogotá'!Q93</f>
        <v>45.794596112715404</v>
      </c>
      <c r="F36" s="27">
        <f>+'[3]Tasas Bogotá'!R93</f>
        <v>48.829013228141996</v>
      </c>
      <c r="G36" s="27">
        <f>+'[3]Tasas Bogotá'!S93</f>
        <v>46.98331104181144</v>
      </c>
      <c r="H36" s="27">
        <f>+'[3]Tasas Bogotá'!T93</f>
        <v>47.966774262965359</v>
      </c>
      <c r="I36" s="27">
        <f>+'[3]Tasas Bogotá'!U93</f>
        <v>47.812887479725269</v>
      </c>
      <c r="J36" s="34">
        <f>+'[3]Tasas Bogotá'!V93</f>
        <v>48.847950436237575</v>
      </c>
      <c r="K36" s="43">
        <f>+'[3]Tasas Bogotá'!W93</f>
        <v>23</v>
      </c>
      <c r="L36" s="18"/>
    </row>
    <row r="37" spans="1:14">
      <c r="A37" s="16"/>
      <c r="B37" s="11" t="str">
        <f>+'[3]Tasas Bogotá'!N94</f>
        <v>San Andrés</v>
      </c>
      <c r="C37" s="27">
        <f>+'[3]Tasas Bogotá'!O94</f>
        <v>0</v>
      </c>
      <c r="D37" s="27">
        <f>+'[3]Tasas Bogotá'!P94</f>
        <v>0</v>
      </c>
      <c r="E37" s="27">
        <f>+'[3]Tasas Bogotá'!Q94</f>
        <v>51.103789126853371</v>
      </c>
      <c r="F37" s="27">
        <f>+'[3]Tasas Bogotá'!R94</f>
        <v>57.069432923126925</v>
      </c>
      <c r="G37" s="27">
        <f>+'[3]Tasas Bogotá'!S94</f>
        <v>58.417252838081744</v>
      </c>
      <c r="H37" s="27">
        <f>+'[3]Tasas Bogotá'!T94</f>
        <v>56.919680053324441</v>
      </c>
      <c r="I37" s="27">
        <f>+'[3]Tasas Bogotá'!U94</f>
        <v>58.015135170744173</v>
      </c>
      <c r="J37" s="34">
        <f>+'[3]Tasas Bogotá'!V94</f>
        <v>0</v>
      </c>
      <c r="K37" s="43">
        <f>+'[3]Tasas Bogotá'!W94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29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Bogotá'!N102</f>
        <v>Quibdó</v>
      </c>
      <c r="C13" s="27">
        <f>+'[3]Tasas Bogotá'!O102</f>
        <v>0</v>
      </c>
      <c r="D13" s="27">
        <f>+'[3]Tasas Bogotá'!P102</f>
        <v>0</v>
      </c>
      <c r="E13" s="27">
        <f>+'[3]Tasas Bogotá'!Q102</f>
        <v>29.444068236843808</v>
      </c>
      <c r="F13" s="27">
        <f>+'[3]Tasas Bogotá'!R102</f>
        <v>22.189449581340288</v>
      </c>
      <c r="G13" s="27">
        <f>+'[3]Tasas Bogotá'!S102</f>
        <v>19.075981554109379</v>
      </c>
      <c r="H13" s="27">
        <f>+'[3]Tasas Bogotá'!T102</f>
        <v>19.10117029057783</v>
      </c>
      <c r="I13" s="27">
        <f>+'[3]Tasas Bogotá'!U102</f>
        <v>22.259828934326936</v>
      </c>
      <c r="J13" s="34">
        <f>+'[3]Tasas Bogotá'!V102</f>
        <v>17.235622760222292</v>
      </c>
      <c r="K13" s="43">
        <f>+'[3]Tasas Bogotá'!W102</f>
        <v>1</v>
      </c>
      <c r="L13" s="18"/>
    </row>
    <row r="14" spans="1:15">
      <c r="A14" s="16"/>
      <c r="B14" s="11" t="str">
        <f>+'[3]Tasas Bogotá'!N103</f>
        <v>Popayán</v>
      </c>
      <c r="C14" s="27">
        <f>+'[3]Tasas Bogotá'!O103</f>
        <v>0</v>
      </c>
      <c r="D14" s="27">
        <f>+'[3]Tasas Bogotá'!P103</f>
        <v>0</v>
      </c>
      <c r="E14" s="27">
        <f>+'[3]Tasas Bogotá'!Q103</f>
        <v>16.555020470291836</v>
      </c>
      <c r="F14" s="27">
        <f>+'[3]Tasas Bogotá'!R103</f>
        <v>21.281189058738082</v>
      </c>
      <c r="G14" s="27">
        <f>+'[3]Tasas Bogotá'!S103</f>
        <v>19.550755965354451</v>
      </c>
      <c r="H14" s="27">
        <f>+'[3]Tasas Bogotá'!T103</f>
        <v>20.065525234674439</v>
      </c>
      <c r="I14" s="27">
        <f>+'[3]Tasas Bogotá'!U103</f>
        <v>18.025802527618414</v>
      </c>
      <c r="J14" s="34">
        <f>+'[3]Tasas Bogotá'!V103</f>
        <v>16.506752262803275</v>
      </c>
      <c r="K14" s="43">
        <f>+'[3]Tasas Bogotá'!W103</f>
        <v>2</v>
      </c>
      <c r="L14" s="18"/>
    </row>
    <row r="15" spans="1:15">
      <c r="A15" s="16"/>
      <c r="B15" s="11" t="str">
        <f>+'[3]Tasas Bogotá'!N104</f>
        <v>Cúcuta</v>
      </c>
      <c r="C15" s="27">
        <f>+'[3]Tasas Bogotá'!O104</f>
        <v>13.858322011845489</v>
      </c>
      <c r="D15" s="27">
        <f>+'[3]Tasas Bogotá'!P104</f>
        <v>14.8929448498815</v>
      </c>
      <c r="E15" s="27">
        <f>+'[3]Tasas Bogotá'!Q104</f>
        <v>13.217923996006967</v>
      </c>
      <c r="F15" s="27">
        <f>+'[3]Tasas Bogotá'!R104</f>
        <v>8.6609980912346085</v>
      </c>
      <c r="G15" s="27">
        <f>+'[3]Tasas Bogotá'!S104</f>
        <v>10.670728564695034</v>
      </c>
      <c r="H15" s="27">
        <f>+'[3]Tasas Bogotá'!T104</f>
        <v>14.835538932760258</v>
      </c>
      <c r="I15" s="27">
        <f>+'[3]Tasas Bogotá'!U104</f>
        <v>17.255392910411253</v>
      </c>
      <c r="J15" s="34">
        <f>+'[3]Tasas Bogotá'!V104</f>
        <v>16.05177929011138</v>
      </c>
      <c r="K15" s="43">
        <f>+'[3]Tasas Bogotá'!W104</f>
        <v>3</v>
      </c>
      <c r="L15" s="18"/>
    </row>
    <row r="16" spans="1:15">
      <c r="A16" s="16"/>
      <c r="B16" s="11" t="str">
        <f>+'[3]Tasas Bogotá'!N105</f>
        <v>Pereira</v>
      </c>
      <c r="C16" s="27">
        <f>+'[3]Tasas Bogotá'!O105</f>
        <v>16.562871084943186</v>
      </c>
      <c r="D16" s="27">
        <f>+'[3]Tasas Bogotá'!P105</f>
        <v>14.820416400421092</v>
      </c>
      <c r="E16" s="27">
        <f>+'[3]Tasas Bogotá'!Q105</f>
        <v>15.409343412489074</v>
      </c>
      <c r="F16" s="27">
        <f>+'[3]Tasas Bogotá'!R105</f>
        <v>12.957675553923853</v>
      </c>
      <c r="G16" s="27">
        <f>+'[3]Tasas Bogotá'!S105</f>
        <v>14.761373262012068</v>
      </c>
      <c r="H16" s="27">
        <f>+'[3]Tasas Bogotá'!T105</f>
        <v>20.597036846646713</v>
      </c>
      <c r="I16" s="27">
        <f>+'[3]Tasas Bogotá'!U105</f>
        <v>19.583263100284469</v>
      </c>
      <c r="J16" s="34">
        <f>+'[3]Tasas Bogotá'!V105</f>
        <v>15.937111500810957</v>
      </c>
      <c r="K16" s="43">
        <f>+'[3]Tasas Bogotá'!W105</f>
        <v>4</v>
      </c>
      <c r="L16" s="18"/>
    </row>
    <row r="17" spans="1:21">
      <c r="A17" s="16"/>
      <c r="B17" s="11" t="str">
        <f>+'[3]Tasas Bogotá'!N106</f>
        <v>Ibagué</v>
      </c>
      <c r="C17" s="27">
        <f>+'[3]Tasas Bogotá'!O106</f>
        <v>22.26790683011604</v>
      </c>
      <c r="D17" s="27">
        <f>+'[3]Tasas Bogotá'!P106</f>
        <v>21.687801444077667</v>
      </c>
      <c r="E17" s="27">
        <f>+'[3]Tasas Bogotá'!Q106</f>
        <v>18.44203303472726</v>
      </c>
      <c r="F17" s="27">
        <f>+'[3]Tasas Bogotá'!R106</f>
        <v>17.142072004793707</v>
      </c>
      <c r="G17" s="27">
        <f>+'[3]Tasas Bogotá'!S106</f>
        <v>19.018043851191447</v>
      </c>
      <c r="H17" s="27">
        <f>+'[3]Tasas Bogotá'!T106</f>
        <v>16.639161147509018</v>
      </c>
      <c r="I17" s="27">
        <f>+'[3]Tasas Bogotá'!U106</f>
        <v>19.636411769247832</v>
      </c>
      <c r="J17" s="34">
        <f>+'[3]Tasas Bogotá'!V106</f>
        <v>15.74591274761397</v>
      </c>
      <c r="K17" s="43">
        <f>+'[3]Tasas Bogotá'!W106</f>
        <v>5</v>
      </c>
      <c r="L17" s="18"/>
    </row>
    <row r="18" spans="1:21">
      <c r="A18" s="16"/>
      <c r="B18" s="11" t="str">
        <f>+'[3]Tasas Bogotá'!N107</f>
        <v>Armenia</v>
      </c>
      <c r="C18" s="27">
        <f>+'[3]Tasas Bogotá'!O107</f>
        <v>0</v>
      </c>
      <c r="D18" s="27">
        <f>+'[3]Tasas Bogotá'!P107</f>
        <v>0</v>
      </c>
      <c r="E18" s="27">
        <f>+'[3]Tasas Bogotá'!Q107</f>
        <v>18.371557133292853</v>
      </c>
      <c r="F18" s="27">
        <f>+'[3]Tasas Bogotá'!R107</f>
        <v>13.478193548387097</v>
      </c>
      <c r="G18" s="27">
        <f>+'[3]Tasas Bogotá'!S107</f>
        <v>16.506062615763067</v>
      </c>
      <c r="H18" s="27">
        <f>+'[3]Tasas Bogotá'!T107</f>
        <v>17.394707222596299</v>
      </c>
      <c r="I18" s="27">
        <f>+'[3]Tasas Bogotá'!U107</f>
        <v>19.466218115800459</v>
      </c>
      <c r="J18" s="34">
        <f>+'[3]Tasas Bogotá'!V107</f>
        <v>15.315924989176748</v>
      </c>
      <c r="K18" s="43">
        <f>+'[3]Tasas Bogotá'!W107</f>
        <v>6</v>
      </c>
      <c r="L18" s="18"/>
    </row>
    <row r="19" spans="1:21">
      <c r="A19" s="16"/>
      <c r="B19" s="11" t="str">
        <f>+'[3]Tasas Bogotá'!N108</f>
        <v>Cali</v>
      </c>
      <c r="C19" s="27">
        <f>+'[3]Tasas Bogotá'!O108</f>
        <v>13.313139719228225</v>
      </c>
      <c r="D19" s="27">
        <f>+'[3]Tasas Bogotá'!P108</f>
        <v>13.227549895015178</v>
      </c>
      <c r="E19" s="27">
        <f>+'[3]Tasas Bogotá'!Q108</f>
        <v>11.663563885495769</v>
      </c>
      <c r="F19" s="27">
        <f>+'[3]Tasas Bogotá'!R108</f>
        <v>10.1839975913375</v>
      </c>
      <c r="G19" s="27">
        <f>+'[3]Tasas Bogotá'!S108</f>
        <v>14.117549704274943</v>
      </c>
      <c r="H19" s="27">
        <f>+'[3]Tasas Bogotá'!T108</f>
        <v>12.807005823042573</v>
      </c>
      <c r="I19" s="27">
        <f>+'[3]Tasas Bogotá'!U108</f>
        <v>14.426925265489221</v>
      </c>
      <c r="J19" s="34">
        <f>+'[3]Tasas Bogotá'!V108</f>
        <v>14.759060024732747</v>
      </c>
      <c r="K19" s="43">
        <f>+'[3]Tasas Bogotá'!W108</f>
        <v>7</v>
      </c>
      <c r="L19" s="18"/>
    </row>
    <row r="20" spans="1:21">
      <c r="A20" s="16"/>
      <c r="B20" s="11" t="str">
        <f>+'[3]Tasas Bogotá'!N109</f>
        <v>Florencia</v>
      </c>
      <c r="C20" s="27">
        <f>+'[3]Tasas Bogotá'!O109</f>
        <v>0</v>
      </c>
      <c r="D20" s="27">
        <f>+'[3]Tasas Bogotá'!P109</f>
        <v>0</v>
      </c>
      <c r="E20" s="27">
        <f>+'[3]Tasas Bogotá'!Q109</f>
        <v>13.127984271135663</v>
      </c>
      <c r="F20" s="27">
        <f>+'[3]Tasas Bogotá'!R109</f>
        <v>14.01801823259359</v>
      </c>
      <c r="G20" s="27">
        <f>+'[3]Tasas Bogotá'!S109</f>
        <v>12.276748712218421</v>
      </c>
      <c r="H20" s="27">
        <f>+'[3]Tasas Bogotá'!T109</f>
        <v>12.846005376312736</v>
      </c>
      <c r="I20" s="27">
        <f>+'[3]Tasas Bogotá'!U109</f>
        <v>12.232757849539317</v>
      </c>
      <c r="J20" s="34">
        <f>+'[3]Tasas Bogotá'!V109</f>
        <v>13.471996847928084</v>
      </c>
      <c r="K20" s="43">
        <f>+'[3]Tasas Bogotá'!W109</f>
        <v>8</v>
      </c>
      <c r="L20" s="18"/>
    </row>
    <row r="21" spans="1:21">
      <c r="A21" s="16"/>
      <c r="B21" s="11" t="str">
        <f>+'[3]Tasas Bogotá'!N110</f>
        <v>Montería</v>
      </c>
      <c r="C21" s="27">
        <f>+'[3]Tasas Bogotá'!O110</f>
        <v>18.327341663873124</v>
      </c>
      <c r="D21" s="27">
        <f>+'[3]Tasas Bogotá'!P110</f>
        <v>14.823025095922604</v>
      </c>
      <c r="E21" s="27">
        <f>+'[3]Tasas Bogotá'!Q110</f>
        <v>13.119740690809806</v>
      </c>
      <c r="F21" s="27">
        <f>+'[3]Tasas Bogotá'!R110</f>
        <v>13.666112564493863</v>
      </c>
      <c r="G21" s="27">
        <f>+'[3]Tasas Bogotá'!S110</f>
        <v>13.915836733165374</v>
      </c>
      <c r="H21" s="27">
        <f>+'[3]Tasas Bogotá'!T110</f>
        <v>16.023914738757476</v>
      </c>
      <c r="I21" s="27">
        <f>+'[3]Tasas Bogotá'!U110</f>
        <v>16.161465342387658</v>
      </c>
      <c r="J21" s="34">
        <f>+'[3]Tasas Bogotá'!V110</f>
        <v>12.794313809155872</v>
      </c>
      <c r="K21" s="43">
        <f>+'[3]Tasas Bogotá'!W110</f>
        <v>9</v>
      </c>
      <c r="L21" s="18"/>
    </row>
    <row r="22" spans="1:21">
      <c r="A22" s="16"/>
      <c r="B22" s="11" t="str">
        <f>+'[3]Tasas Bogotá'!N111</f>
        <v>Riohacha</v>
      </c>
      <c r="C22" s="27">
        <f>+'[3]Tasas Bogotá'!O111</f>
        <v>0</v>
      </c>
      <c r="D22" s="27">
        <f>+'[3]Tasas Bogotá'!P111</f>
        <v>0</v>
      </c>
      <c r="E22" s="27">
        <f>+'[3]Tasas Bogotá'!Q111</f>
        <v>24.273878965737957</v>
      </c>
      <c r="F22" s="27">
        <f>+'[3]Tasas Bogotá'!R111</f>
        <v>19.701115226166202</v>
      </c>
      <c r="G22" s="27">
        <f>+'[3]Tasas Bogotá'!S111</f>
        <v>17.852791697039827</v>
      </c>
      <c r="H22" s="27">
        <f>+'[3]Tasas Bogotá'!T111</f>
        <v>14.899063684295449</v>
      </c>
      <c r="I22" s="27">
        <f>+'[3]Tasas Bogotá'!U111</f>
        <v>12.006519155124032</v>
      </c>
      <c r="J22" s="34">
        <f>+'[3]Tasas Bogotá'!V111</f>
        <v>12.698840550986029</v>
      </c>
      <c r="K22" s="43">
        <f>+'[3]Tasas Bogotá'!W111</f>
        <v>10</v>
      </c>
      <c r="L22" s="18"/>
    </row>
    <row r="23" spans="1:21">
      <c r="A23" s="16"/>
      <c r="B23" s="11" t="str">
        <f>+'[3]Tasas Bogotá'!N112</f>
        <v>Sincelejo</v>
      </c>
      <c r="C23" s="27">
        <f>+'[3]Tasas Bogotá'!O112</f>
        <v>0</v>
      </c>
      <c r="D23" s="27">
        <f>+'[3]Tasas Bogotá'!P112</f>
        <v>0</v>
      </c>
      <c r="E23" s="27">
        <f>+'[3]Tasas Bogotá'!Q112</f>
        <v>17.297714794230739</v>
      </c>
      <c r="F23" s="27">
        <f>+'[3]Tasas Bogotá'!R112</f>
        <v>10.473025221488925</v>
      </c>
      <c r="G23" s="27">
        <f>+'[3]Tasas Bogotá'!S112</f>
        <v>10.740758905946018</v>
      </c>
      <c r="H23" s="27">
        <f>+'[3]Tasas Bogotá'!T112</f>
        <v>11.339433366149967</v>
      </c>
      <c r="I23" s="27">
        <f>+'[3]Tasas Bogotá'!U112</f>
        <v>13.657212124004134</v>
      </c>
      <c r="J23" s="34">
        <f>+'[3]Tasas Bogotá'!V112</f>
        <v>12.44839849826575</v>
      </c>
      <c r="K23" s="43">
        <f>+'[3]Tasas Bogotá'!W112</f>
        <v>11</v>
      </c>
      <c r="L23" s="18"/>
      <c r="N23" s="23"/>
      <c r="O23" s="32"/>
    </row>
    <row r="24" spans="1:21">
      <c r="A24" s="16"/>
      <c r="B24" s="11" t="str">
        <f>+'[3]Tasas Bogotá'!N113</f>
        <v>Medellín</v>
      </c>
      <c r="C24" s="27">
        <f>+'[3]Tasas Bogotá'!O113</f>
        <v>13.73312873224282</v>
      </c>
      <c r="D24" s="27">
        <f>+'[3]Tasas Bogotá'!P113</f>
        <v>12.552907395757892</v>
      </c>
      <c r="E24" s="27">
        <f>+'[3]Tasas Bogotá'!Q113</f>
        <v>13.180195563193053</v>
      </c>
      <c r="F24" s="27">
        <f>+'[3]Tasas Bogotá'!R113</f>
        <v>11.570811627905535</v>
      </c>
      <c r="G24" s="27">
        <f>+'[3]Tasas Bogotá'!S113</f>
        <v>14.565262139519564</v>
      </c>
      <c r="H24" s="27">
        <f>+'[3]Tasas Bogotá'!T113</f>
        <v>15.246774010127833</v>
      </c>
      <c r="I24" s="27">
        <f>+'[3]Tasas Bogotá'!U113</f>
        <v>13.239226893228331</v>
      </c>
      <c r="J24" s="34">
        <f>+'[3]Tasas Bogotá'!V113</f>
        <v>12.26370637956029</v>
      </c>
      <c r="K24" s="43">
        <f>+'[3]Tasas Bogotá'!W113</f>
        <v>12</v>
      </c>
      <c r="L24" s="18"/>
      <c r="N24" s="23"/>
      <c r="O24" s="32"/>
    </row>
    <row r="25" spans="1:21">
      <c r="A25" s="16"/>
      <c r="B25" s="11" t="str">
        <f>+'[3]Tasas Bogotá'!N114</f>
        <v>Tunja</v>
      </c>
      <c r="C25" s="27">
        <f>+'[3]Tasas Bogotá'!O114</f>
        <v>0</v>
      </c>
      <c r="D25" s="27">
        <f>+'[3]Tasas Bogotá'!P114</f>
        <v>0</v>
      </c>
      <c r="E25" s="27">
        <f>+'[3]Tasas Bogotá'!Q114</f>
        <v>17.158200320052519</v>
      </c>
      <c r="F25" s="27">
        <f>+'[3]Tasas Bogotá'!R114</f>
        <v>11.631224789486403</v>
      </c>
      <c r="G25" s="27">
        <f>+'[3]Tasas Bogotá'!S114</f>
        <v>14.443313337498525</v>
      </c>
      <c r="H25" s="27">
        <f>+'[3]Tasas Bogotá'!T114</f>
        <v>13.128213422316046</v>
      </c>
      <c r="I25" s="27">
        <f>+'[3]Tasas Bogotá'!U114</f>
        <v>12.716636385893029</v>
      </c>
      <c r="J25" s="34">
        <f>+'[3]Tasas Bogotá'!V114</f>
        <v>12.253799385982209</v>
      </c>
      <c r="K25" s="43">
        <f>+'[3]Tasas Bogotá'!W114</f>
        <v>13</v>
      </c>
      <c r="L25" s="18"/>
    </row>
    <row r="26" spans="1:21">
      <c r="A26" s="16"/>
      <c r="B26" s="11" t="str">
        <f>+'[3]Tasas Bogotá'!N115</f>
        <v>Manizales</v>
      </c>
      <c r="C26" s="27">
        <f>+'[3]Tasas Bogotá'!O115</f>
        <v>18.072250376415806</v>
      </c>
      <c r="D26" s="27">
        <f>+'[3]Tasas Bogotá'!P115</f>
        <v>16.646830119812741</v>
      </c>
      <c r="E26" s="27">
        <f>+'[3]Tasas Bogotá'!Q115</f>
        <v>14.874028368904696</v>
      </c>
      <c r="F26" s="27">
        <f>+'[3]Tasas Bogotá'!R115</f>
        <v>10.68786495343897</v>
      </c>
      <c r="G26" s="27">
        <f>+'[3]Tasas Bogotá'!S115</f>
        <v>15.400392567488961</v>
      </c>
      <c r="H26" s="27">
        <f>+'[3]Tasas Bogotá'!T115</f>
        <v>17.155446598715578</v>
      </c>
      <c r="I26" s="27">
        <f>+'[3]Tasas Bogotá'!U115</f>
        <v>15.853753101736972</v>
      </c>
      <c r="J26" s="34">
        <f>+'[3]Tasas Bogotá'!V115</f>
        <v>12.008866862209636</v>
      </c>
      <c r="K26" s="43">
        <f>+'[3]Tasas Bogotá'!W115</f>
        <v>14</v>
      </c>
      <c r="L26" s="18"/>
    </row>
    <row r="27" spans="1:21">
      <c r="A27" s="16"/>
      <c r="B27" s="11" t="str">
        <f>+'[3]Tasas Bogotá'!N116</f>
        <v>Valledupar</v>
      </c>
      <c r="C27" s="27">
        <f>+'[3]Tasas Bogotá'!O116</f>
        <v>0</v>
      </c>
      <c r="D27" s="27">
        <f>+'[3]Tasas Bogotá'!P116</f>
        <v>0</v>
      </c>
      <c r="E27" s="27">
        <f>+'[3]Tasas Bogotá'!Q116</f>
        <v>20.767968843102405</v>
      </c>
      <c r="F27" s="27">
        <f>+'[3]Tasas Bogotá'!R116</f>
        <v>14.058652067262928</v>
      </c>
      <c r="G27" s="27">
        <f>+'[3]Tasas Bogotá'!S116</f>
        <v>11.396719989972693</v>
      </c>
      <c r="H27" s="27">
        <f>+'[3]Tasas Bogotá'!T116</f>
        <v>11.488991093339738</v>
      </c>
      <c r="I27" s="27">
        <f>+'[3]Tasas Bogotá'!U116</f>
        <v>13.026547856942368</v>
      </c>
      <c r="J27" s="34">
        <f>+'[3]Tasas Bogotá'!V116</f>
        <v>11.675594994683898</v>
      </c>
      <c r="K27" s="43">
        <f>+'[3]Tasas Bogotá'!W116</f>
        <v>15</v>
      </c>
      <c r="L27" s="18"/>
    </row>
    <row r="28" spans="1:21">
      <c r="A28" s="16"/>
      <c r="B28" s="11" t="str">
        <f>+'[3]Tasas Bogotá'!N117</f>
        <v>Pasto</v>
      </c>
      <c r="C28" s="27">
        <f>+'[3]Tasas Bogotá'!O117</f>
        <v>15.464011983575855</v>
      </c>
      <c r="D28" s="27">
        <f>+'[3]Tasas Bogotá'!P117</f>
        <v>16.055953672765565</v>
      </c>
      <c r="E28" s="27">
        <f>+'[3]Tasas Bogotá'!Q117</f>
        <v>13.568313664407722</v>
      </c>
      <c r="F28" s="27">
        <f>+'[3]Tasas Bogotá'!R117</f>
        <v>13.371722092561075</v>
      </c>
      <c r="G28" s="27">
        <f>+'[3]Tasas Bogotá'!S117</f>
        <v>15.03112111291297</v>
      </c>
      <c r="H28" s="27">
        <f>+'[3]Tasas Bogotá'!T117</f>
        <v>16.785936869890385</v>
      </c>
      <c r="I28" s="27">
        <f>+'[3]Tasas Bogotá'!U117</f>
        <v>16.183360404259158</v>
      </c>
      <c r="J28" s="34">
        <f>+'[3]Tasas Bogotá'!V117</f>
        <v>11.280642953656095</v>
      </c>
      <c r="K28" s="43">
        <f>+'[3]Tasas Bogotá'!W117</f>
        <v>16</v>
      </c>
      <c r="L28" s="18"/>
      <c r="P28" s="31"/>
    </row>
    <row r="29" spans="1:21" s="49" customFormat="1">
      <c r="A29" s="85"/>
      <c r="B29" s="12" t="str">
        <f>+'[3]Tasas Bogotá'!N118</f>
        <v>Colombia</v>
      </c>
      <c r="C29" s="28">
        <f>+'[3]Tasas Bogotá'!O118</f>
        <v>12.349111372243451</v>
      </c>
      <c r="D29" s="28">
        <f>+'[3]Tasas Bogotá'!P118</f>
        <v>11.295983001546308</v>
      </c>
      <c r="E29" s="28">
        <f>+'[3]Tasas Bogotá'!Q118</f>
        <v>12.197727626352778</v>
      </c>
      <c r="F29" s="28">
        <f>+'[3]Tasas Bogotá'!R118</f>
        <v>10.785174045325459</v>
      </c>
      <c r="G29" s="28">
        <f>+'[3]Tasas Bogotá'!S118</f>
        <v>11.888138551327163</v>
      </c>
      <c r="H29" s="28">
        <f>+'[3]Tasas Bogotá'!T118</f>
        <v>12.318396546101933</v>
      </c>
      <c r="I29" s="28">
        <f>+'[3]Tasas Bogotá'!U118</f>
        <v>11.798071161009307</v>
      </c>
      <c r="J29" s="48">
        <f>+'[3]Tasas Bogotá'!V118</f>
        <v>10.492133488257901</v>
      </c>
      <c r="K29" s="43" t="str">
        <f>+'[3]Tasas Bogotá'!W118</f>
        <v/>
      </c>
      <c r="L29" s="18"/>
      <c r="N29" s="11"/>
      <c r="O29" s="95"/>
      <c r="P29" s="95"/>
      <c r="Q29" s="95"/>
      <c r="R29" s="95"/>
      <c r="S29" s="95"/>
      <c r="T29" s="95"/>
      <c r="U29" s="95"/>
    </row>
    <row r="30" spans="1:21">
      <c r="A30" s="16"/>
      <c r="B30" s="11" t="str">
        <f>+'[3]Tasas Bogotá'!N119</f>
        <v>Neiva</v>
      </c>
      <c r="C30" s="27">
        <f>+'[3]Tasas Bogotá'!O119</f>
        <v>0</v>
      </c>
      <c r="D30" s="27">
        <f>+'[3]Tasas Bogotá'!P119</f>
        <v>0</v>
      </c>
      <c r="E30" s="27">
        <f>+'[3]Tasas Bogotá'!Q119</f>
        <v>14.664674402255825</v>
      </c>
      <c r="F30" s="27">
        <f>+'[3]Tasas Bogotá'!R119</f>
        <v>11.411046547078923</v>
      </c>
      <c r="G30" s="27">
        <f>+'[3]Tasas Bogotá'!S119</f>
        <v>15.147745780609595</v>
      </c>
      <c r="H30" s="27">
        <f>+'[3]Tasas Bogotá'!T119</f>
        <v>14.328309256526081</v>
      </c>
      <c r="I30" s="27">
        <f>+'[3]Tasas Bogotá'!U119</f>
        <v>13.038424468555968</v>
      </c>
      <c r="J30" s="34">
        <f>+'[3]Tasas Bogotá'!V119</f>
        <v>10.456892735946489</v>
      </c>
      <c r="K30" s="43">
        <f>+'[3]Tasas Bogotá'!W119</f>
        <v>17</v>
      </c>
      <c r="L30" s="18"/>
    </row>
    <row r="31" spans="1:21">
      <c r="A31" s="16"/>
      <c r="B31" s="11" t="str">
        <f>+'[3]Tasas Bogotá'!N120</f>
        <v>Santa Marta</v>
      </c>
      <c r="C31" s="27">
        <f>+'[3]Tasas Bogotá'!O120</f>
        <v>0</v>
      </c>
      <c r="D31" s="27">
        <f>+'[3]Tasas Bogotá'!P120</f>
        <v>0</v>
      </c>
      <c r="E31" s="27">
        <f>+'[3]Tasas Bogotá'!Q120</f>
        <v>13.04315683987449</v>
      </c>
      <c r="F31" s="27">
        <f>+'[3]Tasas Bogotá'!R120</f>
        <v>11.080905647216117</v>
      </c>
      <c r="G31" s="27">
        <f>+'[3]Tasas Bogotá'!S120</f>
        <v>14.246884080100438</v>
      </c>
      <c r="H31" s="27">
        <f>+'[3]Tasas Bogotá'!T120</f>
        <v>10.379326382429301</v>
      </c>
      <c r="I31" s="27">
        <f>+'[3]Tasas Bogotá'!U120</f>
        <v>10.731646216856637</v>
      </c>
      <c r="J31" s="34">
        <f>+'[3]Tasas Bogotá'!V120</f>
        <v>10.448576503324722</v>
      </c>
      <c r="K31" s="43">
        <f>+'[3]Tasas Bogotá'!W120</f>
        <v>18</v>
      </c>
      <c r="L31" s="18"/>
    </row>
    <row r="32" spans="1:21" s="49" customFormat="1">
      <c r="A32" s="85"/>
      <c r="B32" s="11" t="str">
        <f>+'[3]Tasas Bogotá'!N121</f>
        <v>Villavicencio</v>
      </c>
      <c r="C32" s="27">
        <f>+'[3]Tasas Bogotá'!O121</f>
        <v>12.173929222639826</v>
      </c>
      <c r="D32" s="27">
        <f>+'[3]Tasas Bogotá'!P121</f>
        <v>13.533996873117255</v>
      </c>
      <c r="E32" s="27">
        <f>+'[3]Tasas Bogotá'!Q121</f>
        <v>11.804569693784769</v>
      </c>
      <c r="F32" s="27">
        <f>+'[3]Tasas Bogotá'!R121</f>
        <v>11.435923531938084</v>
      </c>
      <c r="G32" s="27">
        <f>+'[3]Tasas Bogotá'!S121</f>
        <v>10.308880852697074</v>
      </c>
      <c r="H32" s="27">
        <f>+'[3]Tasas Bogotá'!T121</f>
        <v>11.780060708132241</v>
      </c>
      <c r="I32" s="27">
        <f>+'[3]Tasas Bogotá'!U121</f>
        <v>12.435496765753324</v>
      </c>
      <c r="J32" s="34">
        <f>+'[3]Tasas Bogotá'!V121</f>
        <v>10.115493531814709</v>
      </c>
      <c r="K32" s="43">
        <f>+'[3]Tasas Bogotá'!W121</f>
        <v>19</v>
      </c>
      <c r="L32" s="86"/>
    </row>
    <row r="33" spans="1:14">
      <c r="A33" s="16"/>
      <c r="B33" s="11" t="str">
        <f>+'[3]Tasas Bogotá'!N122</f>
        <v>Cartagena</v>
      </c>
      <c r="C33" s="27">
        <f>+'[3]Tasas Bogotá'!O122</f>
        <v>14.360306946499039</v>
      </c>
      <c r="D33" s="27">
        <f>+'[3]Tasas Bogotá'!P122</f>
        <v>14.621459118620697</v>
      </c>
      <c r="E33" s="27">
        <f>+'[3]Tasas Bogotá'!Q122</f>
        <v>15.631825707091085</v>
      </c>
      <c r="F33" s="27">
        <f>+'[3]Tasas Bogotá'!R122</f>
        <v>11.769454688609656</v>
      </c>
      <c r="G33" s="27">
        <f>+'[3]Tasas Bogotá'!S122</f>
        <v>12.209420015558718</v>
      </c>
      <c r="H33" s="27">
        <f>+'[3]Tasas Bogotá'!T122</f>
        <v>13.863309047963391</v>
      </c>
      <c r="I33" s="27">
        <f>+'[3]Tasas Bogotá'!U122</f>
        <v>10.338690985534003</v>
      </c>
      <c r="J33" s="34">
        <f>+'[3]Tasas Bogotá'!V122</f>
        <v>10.110390086098869</v>
      </c>
      <c r="K33" s="43">
        <f>+'[3]Tasas Bogotá'!W122</f>
        <v>20</v>
      </c>
      <c r="L33" s="18"/>
    </row>
    <row r="34" spans="1:14">
      <c r="A34" s="16"/>
      <c r="B34" s="11" t="str">
        <f>+'[3]Tasas Bogotá'!N123</f>
        <v>Bucaramanga</v>
      </c>
      <c r="C34" s="27">
        <f>+'[3]Tasas Bogotá'!O123</f>
        <v>16.219631225640242</v>
      </c>
      <c r="D34" s="27">
        <f>+'[3]Tasas Bogotá'!P123</f>
        <v>15.41786935358463</v>
      </c>
      <c r="E34" s="27">
        <f>+'[3]Tasas Bogotá'!Q123</f>
        <v>13.725543823022862</v>
      </c>
      <c r="F34" s="27">
        <f>+'[3]Tasas Bogotá'!R123</f>
        <v>9.2965621037461048</v>
      </c>
      <c r="G34" s="27">
        <f>+'[3]Tasas Bogotá'!S123</f>
        <v>9.460145066269904</v>
      </c>
      <c r="H34" s="27">
        <f>+'[3]Tasas Bogotá'!T123</f>
        <v>10.595370277205546</v>
      </c>
      <c r="I34" s="27">
        <f>+'[3]Tasas Bogotá'!U123</f>
        <v>11.48232805657395</v>
      </c>
      <c r="J34" s="34">
        <f>+'[3]Tasas Bogotá'!V123</f>
        <v>10.109677933920736</v>
      </c>
      <c r="K34" s="43">
        <f>+'[3]Tasas Bogotá'!W123</f>
        <v>21</v>
      </c>
      <c r="L34" s="18"/>
    </row>
    <row r="35" spans="1:14">
      <c r="A35" s="16"/>
      <c r="B35" s="12" t="str">
        <f>+'[3]Tasas Bogotá'!N124</f>
        <v>Bogotá</v>
      </c>
      <c r="C35" s="48">
        <f>+'[3]Tasas Bogotá'!O124</f>
        <v>13.314691880446123</v>
      </c>
      <c r="D35" s="48">
        <f>+'[3]Tasas Bogotá'!P124</f>
        <v>11.910852339100716</v>
      </c>
      <c r="E35" s="48">
        <f>+'[3]Tasas Bogotá'!Q124</f>
        <v>11.772220573923123</v>
      </c>
      <c r="F35" s="48">
        <f>+'[3]Tasas Bogotá'!R124</f>
        <v>9.4438453824946809</v>
      </c>
      <c r="G35" s="48">
        <f>+'[3]Tasas Bogotá'!S124</f>
        <v>10.019336337180484</v>
      </c>
      <c r="H35" s="48">
        <f>+'[3]Tasas Bogotá'!T124</f>
        <v>12.245120218190293</v>
      </c>
      <c r="I35" s="48">
        <f>+'[3]Tasas Bogotá'!U124</f>
        <v>9.8226259878475517</v>
      </c>
      <c r="J35" s="48">
        <f>+'[3]Tasas Bogotá'!V124</f>
        <v>9.7933778643022045</v>
      </c>
      <c r="K35" s="98">
        <f>+'[3]Tasas Bogotá'!W124</f>
        <v>22</v>
      </c>
      <c r="L35" s="18"/>
    </row>
    <row r="36" spans="1:14" ht="14.25" customHeight="1">
      <c r="A36" s="16"/>
      <c r="B36" s="11" t="str">
        <f>+'[3]Tasas Bogotá'!N125</f>
        <v>Barranquilla</v>
      </c>
      <c r="C36" s="27">
        <f>+'[3]Tasas Bogotá'!O125</f>
        <v>15.491414100863441</v>
      </c>
      <c r="D36" s="27">
        <f>+'[3]Tasas Bogotá'!P125</f>
        <v>13.8653276864659</v>
      </c>
      <c r="E36" s="27">
        <f>+'[3]Tasas Bogotá'!Q125</f>
        <v>13.050174796101754</v>
      </c>
      <c r="F36" s="27">
        <f>+'[3]Tasas Bogotá'!R125</f>
        <v>9.6688674230861089</v>
      </c>
      <c r="G36" s="27">
        <f>+'[3]Tasas Bogotá'!S125</f>
        <v>10.63435084135762</v>
      </c>
      <c r="H36" s="27">
        <f>+'[3]Tasas Bogotá'!T125</f>
        <v>9.0056724692810963</v>
      </c>
      <c r="I36" s="27">
        <f>+'[3]Tasas Bogotá'!U125</f>
        <v>9.7063633619508991</v>
      </c>
      <c r="J36" s="34">
        <f>+'[3]Tasas Bogotá'!V125</f>
        <v>7.8428075371022077</v>
      </c>
      <c r="K36" s="43">
        <f>+'[3]Tasas Bogotá'!W125</f>
        <v>23</v>
      </c>
      <c r="L36" s="18"/>
    </row>
    <row r="37" spans="1:14">
      <c r="A37" s="16"/>
      <c r="B37" s="11" t="str">
        <f>+'[3]Tasas Bogotá'!N126</f>
        <v>San Andrés</v>
      </c>
      <c r="C37" s="27">
        <f>+'[3]Tasas Bogotá'!O126</f>
        <v>0</v>
      </c>
      <c r="D37" s="27">
        <f>+'[3]Tasas Bogotá'!P126</f>
        <v>0</v>
      </c>
      <c r="E37" s="27">
        <f>+'[3]Tasas Bogotá'!Q126</f>
        <v>13.2894911065013</v>
      </c>
      <c r="F37" s="27">
        <f>+'[3]Tasas Bogotá'!R126</f>
        <v>9.8634938455851149</v>
      </c>
      <c r="G37" s="27">
        <f>+'[3]Tasas Bogotá'!S126</f>
        <v>7.0906383720774251</v>
      </c>
      <c r="H37" s="27">
        <f>+'[3]Tasas Bogotá'!T126</f>
        <v>9.4012333399641932</v>
      </c>
      <c r="I37" s="27">
        <f>+'[3]Tasas Bogotá'!U126</f>
        <v>8.1507072550681201</v>
      </c>
      <c r="J37" s="34">
        <f>+'[3]Tasas Bogotá'!V126</f>
        <v>0</v>
      </c>
      <c r="K37" s="43">
        <f>+'[3]Tasas Bogotá'!W126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  <row r="54" spans="1:12">
      <c r="D54" s="96"/>
      <c r="E54" s="96"/>
      <c r="F54" s="96"/>
      <c r="G54" s="96"/>
      <c r="H54" s="96"/>
      <c r="I54" s="96"/>
      <c r="J54" s="96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tabSelected="1" zoomScaleNormal="100" zoomScaleSheetLayoutView="100" workbookViewId="0">
      <pane ySplit="11" topLeftCell="A27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30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Bogotá'!N134</f>
        <v>Quibdó</v>
      </c>
      <c r="C13" s="27">
        <f>+'[3]Tasas Bogotá'!O134</f>
        <v>0</v>
      </c>
      <c r="D13" s="27">
        <f>+'[3]Tasas Bogotá'!P134</f>
        <v>0</v>
      </c>
      <c r="E13" s="27">
        <f>+'[3]Tasas Bogotá'!Q134</f>
        <v>25.642619270693217</v>
      </c>
      <c r="F13" s="27">
        <f>+'[3]Tasas Bogotá'!R134</f>
        <v>20.256726207224425</v>
      </c>
      <c r="G13" s="27">
        <f>+'[3]Tasas Bogotá'!S134</f>
        <v>16.597853725811316</v>
      </c>
      <c r="H13" s="27">
        <f>+'[3]Tasas Bogotá'!T134</f>
        <v>17.509475364053458</v>
      </c>
      <c r="I13" s="27">
        <f>+'[3]Tasas Bogotá'!U134</f>
        <v>19.309863808230237</v>
      </c>
      <c r="J13" s="34">
        <f>+'[3]Tasas Bogotá'!V134</f>
        <v>16.182788119810951</v>
      </c>
      <c r="K13" s="43">
        <f>+'[3]Tasas Bogotá'!W134</f>
        <v>1</v>
      </c>
      <c r="L13" s="18"/>
    </row>
    <row r="14" spans="1:15">
      <c r="A14" s="16"/>
      <c r="B14" s="11" t="str">
        <f>+'[3]Tasas Bogotá'!N135</f>
        <v>Popayán</v>
      </c>
      <c r="C14" s="27">
        <f>+'[3]Tasas Bogotá'!O135</f>
        <v>0</v>
      </c>
      <c r="D14" s="27">
        <f>+'[3]Tasas Bogotá'!P135</f>
        <v>0</v>
      </c>
      <c r="E14" s="27">
        <f>+'[3]Tasas Bogotá'!Q135</f>
        <v>15.93303852613899</v>
      </c>
      <c r="F14" s="27">
        <f>+'[3]Tasas Bogotá'!R135</f>
        <v>20.353595141283645</v>
      </c>
      <c r="G14" s="27">
        <f>+'[3]Tasas Bogotá'!S135</f>
        <v>19.294531995108724</v>
      </c>
      <c r="H14" s="27">
        <f>+'[3]Tasas Bogotá'!T135</f>
        <v>19.671341029583896</v>
      </c>
      <c r="I14" s="27">
        <f>+'[3]Tasas Bogotá'!U135</f>
        <v>17.568468515886799</v>
      </c>
      <c r="J14" s="34">
        <f>+'[3]Tasas Bogotá'!V135</f>
        <v>16.120702119661086</v>
      </c>
      <c r="K14" s="43">
        <f>+'[3]Tasas Bogotá'!W135</f>
        <v>2</v>
      </c>
      <c r="L14" s="18"/>
    </row>
    <row r="15" spans="1:15">
      <c r="A15" s="16"/>
      <c r="B15" s="11" t="str">
        <f>+'[3]Tasas Bogotá'!N136</f>
        <v>Cúcuta</v>
      </c>
      <c r="C15" s="27">
        <f>+'[3]Tasas Bogotá'!O136</f>
        <v>12.600918579690276</v>
      </c>
      <c r="D15" s="27">
        <f>+'[3]Tasas Bogotá'!P136</f>
        <v>13.794993119270742</v>
      </c>
      <c r="E15" s="27">
        <f>+'[3]Tasas Bogotá'!Q136</f>
        <v>12.197345006541378</v>
      </c>
      <c r="F15" s="27">
        <f>+'[3]Tasas Bogotá'!R136</f>
        <v>7.9143105654841897</v>
      </c>
      <c r="G15" s="27">
        <f>+'[3]Tasas Bogotá'!S136</f>
        <v>9.6628131111471358</v>
      </c>
      <c r="H15" s="27">
        <f>+'[3]Tasas Bogotá'!T136</f>
        <v>14.269197523953888</v>
      </c>
      <c r="I15" s="27">
        <f>+'[3]Tasas Bogotá'!U136</f>
        <v>16.370726068774299</v>
      </c>
      <c r="J15" s="34">
        <f>+'[3]Tasas Bogotá'!V136</f>
        <v>15.307020057663607</v>
      </c>
      <c r="K15" s="43">
        <f>+'[3]Tasas Bogotá'!W136</f>
        <v>3</v>
      </c>
      <c r="L15" s="18"/>
    </row>
    <row r="16" spans="1:15">
      <c r="A16" s="16"/>
      <c r="B16" s="11" t="str">
        <f>+'[3]Tasas Bogotá'!N137</f>
        <v>Pereira</v>
      </c>
      <c r="C16" s="27">
        <f>+'[3]Tasas Bogotá'!O137</f>
        <v>14.846584779113714</v>
      </c>
      <c r="D16" s="27">
        <f>+'[3]Tasas Bogotá'!P137</f>
        <v>13.65483540277018</v>
      </c>
      <c r="E16" s="27">
        <f>+'[3]Tasas Bogotá'!Q137</f>
        <v>14.80705239881649</v>
      </c>
      <c r="F16" s="27">
        <f>+'[3]Tasas Bogotá'!R137</f>
        <v>11.961331997102624</v>
      </c>
      <c r="G16" s="27">
        <f>+'[3]Tasas Bogotá'!S137</f>
        <v>14.144448968321941</v>
      </c>
      <c r="H16" s="27">
        <f>+'[3]Tasas Bogotá'!T137</f>
        <v>19.647765107621922</v>
      </c>
      <c r="I16" s="27">
        <f>+'[3]Tasas Bogotá'!U137</f>
        <v>19.015467918583767</v>
      </c>
      <c r="J16" s="34">
        <f>+'[3]Tasas Bogotá'!V137</f>
        <v>15.190163920929351</v>
      </c>
      <c r="K16" s="43">
        <f>+'[3]Tasas Bogotá'!W137</f>
        <v>4</v>
      </c>
      <c r="L16" s="18"/>
    </row>
    <row r="17" spans="1:15">
      <c r="A17" s="16"/>
      <c r="B17" s="11" t="str">
        <f>+'[3]Tasas Bogotá'!N138</f>
        <v>Ibagué</v>
      </c>
      <c r="C17" s="27">
        <f>+'[3]Tasas Bogotá'!O138</f>
        <v>20.303201529232133</v>
      </c>
      <c r="D17" s="27">
        <f>+'[3]Tasas Bogotá'!P138</f>
        <v>20.753622085446018</v>
      </c>
      <c r="E17" s="27">
        <f>+'[3]Tasas Bogotá'!Q138</f>
        <v>17.274762917192358</v>
      </c>
      <c r="F17" s="27">
        <f>+'[3]Tasas Bogotá'!R138</f>
        <v>15.730295624472829</v>
      </c>
      <c r="G17" s="27">
        <f>+'[3]Tasas Bogotá'!S138</f>
        <v>18.03483552672769</v>
      </c>
      <c r="H17" s="27">
        <f>+'[3]Tasas Bogotá'!T138</f>
        <v>16.026690761076654</v>
      </c>
      <c r="I17" s="27">
        <f>+'[3]Tasas Bogotá'!U138</f>
        <v>17.855116230330555</v>
      </c>
      <c r="J17" s="34">
        <f>+'[3]Tasas Bogotá'!V138</f>
        <v>15.161385196505291</v>
      </c>
      <c r="K17" s="43">
        <f>+'[3]Tasas Bogotá'!W138</f>
        <v>5</v>
      </c>
      <c r="L17" s="18"/>
    </row>
    <row r="18" spans="1:15">
      <c r="A18" s="16"/>
      <c r="B18" s="11" t="str">
        <f>+'[3]Tasas Bogotá'!N139</f>
        <v>Armenia</v>
      </c>
      <c r="C18" s="27">
        <f>+'[3]Tasas Bogotá'!O139</f>
        <v>0</v>
      </c>
      <c r="D18" s="27">
        <f>+'[3]Tasas Bogotá'!P139</f>
        <v>0</v>
      </c>
      <c r="E18" s="27">
        <f>+'[3]Tasas Bogotá'!Q139</f>
        <v>16.288580607325066</v>
      </c>
      <c r="F18" s="27">
        <f>+'[3]Tasas Bogotá'!R139</f>
        <v>11.857290322580646</v>
      </c>
      <c r="G18" s="27">
        <f>+'[3]Tasas Bogotá'!S139</f>
        <v>15.634652426763761</v>
      </c>
      <c r="H18" s="27">
        <f>+'[3]Tasas Bogotá'!T139</f>
        <v>16.446817550494075</v>
      </c>
      <c r="I18" s="27">
        <f>+'[3]Tasas Bogotá'!U139</f>
        <v>18.670453300041459</v>
      </c>
      <c r="J18" s="34">
        <f>+'[3]Tasas Bogotá'!V139</f>
        <v>14.552373140109829</v>
      </c>
      <c r="K18" s="43">
        <f>+'[3]Tasas Bogotá'!W139</f>
        <v>6</v>
      </c>
      <c r="L18" s="18"/>
    </row>
    <row r="19" spans="1:15">
      <c r="A19" s="16"/>
      <c r="B19" s="11" t="str">
        <f>+'[3]Tasas Bogotá'!N140</f>
        <v>Cali</v>
      </c>
      <c r="C19" s="27">
        <f>+'[3]Tasas Bogotá'!O140</f>
        <v>12.552344562116241</v>
      </c>
      <c r="D19" s="27">
        <f>+'[3]Tasas Bogotá'!P140</f>
        <v>11.746702447024601</v>
      </c>
      <c r="E19" s="27">
        <f>+'[3]Tasas Bogotá'!Q140</f>
        <v>10.457321915580843</v>
      </c>
      <c r="F19" s="27">
        <f>+'[3]Tasas Bogotá'!R140</f>
        <v>9.1695427597581958</v>
      </c>
      <c r="G19" s="27">
        <f>+'[3]Tasas Bogotá'!S140</f>
        <v>12.773561993685906</v>
      </c>
      <c r="H19" s="27">
        <f>+'[3]Tasas Bogotá'!T140</f>
        <v>11.868584698679593</v>
      </c>
      <c r="I19" s="27">
        <f>+'[3]Tasas Bogotá'!U140</f>
        <v>13.541238657968306</v>
      </c>
      <c r="J19" s="34">
        <f>+'[3]Tasas Bogotá'!V140</f>
        <v>13.782173621288143</v>
      </c>
      <c r="K19" s="43">
        <f>+'[3]Tasas Bogotá'!W140</f>
        <v>7</v>
      </c>
      <c r="L19" s="18"/>
    </row>
    <row r="20" spans="1:15">
      <c r="A20" s="16"/>
      <c r="B20" s="11" t="str">
        <f>+'[3]Tasas Bogotá'!N141</f>
        <v>Florencia</v>
      </c>
      <c r="C20" s="27">
        <f>+'[3]Tasas Bogotá'!O141</f>
        <v>0</v>
      </c>
      <c r="D20" s="27">
        <f>+'[3]Tasas Bogotá'!P141</f>
        <v>0</v>
      </c>
      <c r="E20" s="27">
        <f>+'[3]Tasas Bogotá'!Q141</f>
        <v>11.964547639109945</v>
      </c>
      <c r="F20" s="27">
        <f>+'[3]Tasas Bogotá'!R141</f>
        <v>12.545477280711678</v>
      </c>
      <c r="G20" s="27">
        <f>+'[3]Tasas Bogotá'!S141</f>
        <v>11.572536331096471</v>
      </c>
      <c r="H20" s="27">
        <f>+'[3]Tasas Bogotá'!T141</f>
        <v>12.035476666686105</v>
      </c>
      <c r="I20" s="27">
        <f>+'[3]Tasas Bogotá'!U141</f>
        <v>12.08907326236694</v>
      </c>
      <c r="J20" s="34">
        <f>+'[3]Tasas Bogotá'!V141</f>
        <v>13.262031531087828</v>
      </c>
      <c r="K20" s="43">
        <f>+'[3]Tasas Bogotá'!W141</f>
        <v>8</v>
      </c>
      <c r="L20" s="18"/>
    </row>
    <row r="21" spans="1:15">
      <c r="A21" s="16"/>
      <c r="B21" s="11" t="str">
        <f>+'[3]Tasas Bogotá'!N142</f>
        <v>Montería</v>
      </c>
      <c r="C21" s="27">
        <f>+'[3]Tasas Bogotá'!O142</f>
        <v>17.488353812898083</v>
      </c>
      <c r="D21" s="27">
        <f>+'[3]Tasas Bogotá'!P142</f>
        <v>13.984734996603699</v>
      </c>
      <c r="E21" s="27">
        <f>+'[3]Tasas Bogotá'!Q142</f>
        <v>12.224228472421629</v>
      </c>
      <c r="F21" s="27">
        <f>+'[3]Tasas Bogotá'!R142</f>
        <v>13.294364508393286</v>
      </c>
      <c r="G21" s="27">
        <f>+'[3]Tasas Bogotá'!S142</f>
        <v>13.229074129167962</v>
      </c>
      <c r="H21" s="27">
        <f>+'[3]Tasas Bogotá'!T142</f>
        <v>15.670808422147129</v>
      </c>
      <c r="I21" s="27">
        <f>+'[3]Tasas Bogotá'!U142</f>
        <v>15.60358501615274</v>
      </c>
      <c r="J21" s="34">
        <f>+'[3]Tasas Bogotá'!V142</f>
        <v>12.389530212693982</v>
      </c>
      <c r="K21" s="43">
        <f>+'[3]Tasas Bogotá'!W142</f>
        <v>9</v>
      </c>
      <c r="L21" s="18"/>
    </row>
    <row r="22" spans="1:15">
      <c r="A22" s="16"/>
      <c r="B22" s="11" t="str">
        <f>+'[3]Tasas Bogotá'!N143</f>
        <v>Riohacha</v>
      </c>
      <c r="C22" s="27">
        <f>+'[3]Tasas Bogotá'!O143</f>
        <v>0</v>
      </c>
      <c r="D22" s="27">
        <f>+'[3]Tasas Bogotá'!P143</f>
        <v>0</v>
      </c>
      <c r="E22" s="27">
        <f>+'[3]Tasas Bogotá'!Q143</f>
        <v>21.097665543518954</v>
      </c>
      <c r="F22" s="27">
        <f>+'[3]Tasas Bogotá'!R143</f>
        <v>16.763243310723649</v>
      </c>
      <c r="G22" s="27">
        <f>+'[3]Tasas Bogotá'!S143</f>
        <v>15.509937758384268</v>
      </c>
      <c r="H22" s="27">
        <f>+'[3]Tasas Bogotá'!T143</f>
        <v>13.668813752981862</v>
      </c>
      <c r="I22" s="27">
        <f>+'[3]Tasas Bogotá'!U143</f>
        <v>11.327236262187675</v>
      </c>
      <c r="J22" s="34">
        <f>+'[3]Tasas Bogotá'!V143</f>
        <v>12.245763551679715</v>
      </c>
      <c r="K22" s="43">
        <f>+'[3]Tasas Bogotá'!W143</f>
        <v>10</v>
      </c>
      <c r="L22" s="18"/>
    </row>
    <row r="23" spans="1:15">
      <c r="A23" s="16"/>
      <c r="B23" s="11" t="str">
        <f>+'[3]Tasas Bogotá'!N144</f>
        <v>Tunja</v>
      </c>
      <c r="C23" s="27">
        <f>+'[3]Tasas Bogotá'!O144</f>
        <v>0</v>
      </c>
      <c r="D23" s="27">
        <f>+'[3]Tasas Bogotá'!P144</f>
        <v>0</v>
      </c>
      <c r="E23" s="27">
        <f>+'[3]Tasas Bogotá'!Q144</f>
        <v>16.271901029912598</v>
      </c>
      <c r="F23" s="27">
        <f>+'[3]Tasas Bogotá'!R144</f>
        <v>11.040578470918451</v>
      </c>
      <c r="G23" s="27">
        <f>+'[3]Tasas Bogotá'!S144</f>
        <v>13.851739550246631</v>
      </c>
      <c r="H23" s="27">
        <f>+'[3]Tasas Bogotá'!T144</f>
        <v>12.905189145016854</v>
      </c>
      <c r="I23" s="27">
        <f>+'[3]Tasas Bogotá'!U144</f>
        <v>12.386769234733983</v>
      </c>
      <c r="J23" s="34">
        <f>+'[3]Tasas Bogotá'!V144</f>
        <v>12.141135570783055</v>
      </c>
      <c r="K23" s="43">
        <f>+'[3]Tasas Bogotá'!W144</f>
        <v>11</v>
      </c>
      <c r="L23" s="18"/>
      <c r="N23" s="23"/>
      <c r="O23" s="32"/>
    </row>
    <row r="24" spans="1:15">
      <c r="A24" s="16"/>
      <c r="B24" s="11" t="str">
        <f>+'[3]Tasas Bogotá'!N145</f>
        <v>Sincelejo</v>
      </c>
      <c r="C24" s="27">
        <f>+'[3]Tasas Bogotá'!O145</f>
        <v>0</v>
      </c>
      <c r="D24" s="27">
        <f>+'[3]Tasas Bogotá'!P145</f>
        <v>0</v>
      </c>
      <c r="E24" s="27">
        <f>+'[3]Tasas Bogotá'!Q145</f>
        <v>15.144483436036065</v>
      </c>
      <c r="F24" s="27">
        <f>+'[3]Tasas Bogotá'!R145</f>
        <v>9.3598204732461578</v>
      </c>
      <c r="G24" s="27">
        <f>+'[3]Tasas Bogotá'!S145</f>
        <v>9.3269246489119961</v>
      </c>
      <c r="H24" s="27">
        <f>+'[3]Tasas Bogotá'!T145</f>
        <v>10.510974267899543</v>
      </c>
      <c r="I24" s="27">
        <f>+'[3]Tasas Bogotá'!U145</f>
        <v>13.139232561018799</v>
      </c>
      <c r="J24" s="34">
        <f>+'[3]Tasas Bogotá'!V145</f>
        <v>11.791252343024247</v>
      </c>
      <c r="K24" s="43">
        <f>+'[3]Tasas Bogotá'!W145</f>
        <v>12</v>
      </c>
      <c r="L24" s="18"/>
      <c r="N24" s="23"/>
      <c r="O24" s="32"/>
    </row>
    <row r="25" spans="1:15">
      <c r="A25" s="16"/>
      <c r="B25" s="11" t="str">
        <f>+'[3]Tasas Bogotá'!N146</f>
        <v>Valledupar</v>
      </c>
      <c r="C25" s="27">
        <f>+'[3]Tasas Bogotá'!O146</f>
        <v>0</v>
      </c>
      <c r="D25" s="27">
        <f>+'[3]Tasas Bogotá'!P146</f>
        <v>0</v>
      </c>
      <c r="E25" s="27">
        <f>+'[3]Tasas Bogotá'!Q146</f>
        <v>19.576511634393281</v>
      </c>
      <c r="F25" s="27">
        <f>+'[3]Tasas Bogotá'!R146</f>
        <v>13.178360532988446</v>
      </c>
      <c r="G25" s="27">
        <f>+'[3]Tasas Bogotá'!S146</f>
        <v>10.926812963732123</v>
      </c>
      <c r="H25" s="27">
        <f>+'[3]Tasas Bogotá'!T146</f>
        <v>10.981019718213176</v>
      </c>
      <c r="I25" s="27">
        <f>+'[3]Tasas Bogotá'!U146</f>
        <v>12.029484585318036</v>
      </c>
      <c r="J25" s="34">
        <f>+'[3]Tasas Bogotá'!V146</f>
        <v>11.321665167252803</v>
      </c>
      <c r="K25" s="43">
        <f>+'[3]Tasas Bogotá'!W146</f>
        <v>13</v>
      </c>
      <c r="L25" s="18"/>
    </row>
    <row r="26" spans="1:15">
      <c r="A26" s="16"/>
      <c r="B26" s="11" t="str">
        <f>+'[3]Tasas Bogotá'!N147</f>
        <v>Medellín</v>
      </c>
      <c r="C26" s="27">
        <f>+'[3]Tasas Bogotá'!O147</f>
        <v>12.690586667497097</v>
      </c>
      <c r="D26" s="27">
        <f>+'[3]Tasas Bogotá'!P147</f>
        <v>11.824142160101921</v>
      </c>
      <c r="E26" s="27">
        <f>+'[3]Tasas Bogotá'!Q147</f>
        <v>12.449700684371054</v>
      </c>
      <c r="F26" s="27">
        <f>+'[3]Tasas Bogotá'!R147</f>
        <v>10.859368657882108</v>
      </c>
      <c r="G26" s="27">
        <f>+'[3]Tasas Bogotá'!S147</f>
        <v>13.418579279965421</v>
      </c>
      <c r="H26" s="27">
        <f>+'[3]Tasas Bogotá'!T147</f>
        <v>14.193686491982685</v>
      </c>
      <c r="I26" s="27">
        <f>+'[3]Tasas Bogotá'!U147</f>
        <v>12.367780631176396</v>
      </c>
      <c r="J26" s="34">
        <f>+'[3]Tasas Bogotá'!V147</f>
        <v>11.235659988394547</v>
      </c>
      <c r="K26" s="43">
        <f>+'[3]Tasas Bogotá'!W147</f>
        <v>14</v>
      </c>
      <c r="L26" s="18"/>
    </row>
    <row r="27" spans="1:15">
      <c r="A27" s="16"/>
      <c r="B27" s="11" t="str">
        <f>+'[3]Tasas Bogotá'!N148</f>
        <v>Manizales</v>
      </c>
      <c r="C27" s="27">
        <f>+'[3]Tasas Bogotá'!O148</f>
        <v>16.761321979464327</v>
      </c>
      <c r="D27" s="27">
        <f>+'[3]Tasas Bogotá'!P148</f>
        <v>15.853737297690287</v>
      </c>
      <c r="E27" s="27">
        <f>+'[3]Tasas Bogotá'!Q148</f>
        <v>13.807860194053893</v>
      </c>
      <c r="F27" s="27">
        <f>+'[3]Tasas Bogotá'!R148</f>
        <v>9.9962993143056433</v>
      </c>
      <c r="G27" s="27">
        <f>+'[3]Tasas Bogotá'!S148</f>
        <v>14.165268661029609</v>
      </c>
      <c r="H27" s="27">
        <f>+'[3]Tasas Bogotá'!T148</f>
        <v>15.163706521812841</v>
      </c>
      <c r="I27" s="27">
        <f>+'[3]Tasas Bogotá'!U148</f>
        <v>14.779439529614846</v>
      </c>
      <c r="J27" s="34">
        <f>+'[3]Tasas Bogotá'!V148</f>
        <v>11.071103469201981</v>
      </c>
      <c r="K27" s="43">
        <f>+'[3]Tasas Bogotá'!W148</f>
        <v>15</v>
      </c>
      <c r="L27" s="18"/>
    </row>
    <row r="28" spans="1:15">
      <c r="A28" s="16"/>
      <c r="B28" s="11" t="str">
        <f>+'[3]Tasas Bogotá'!N149</f>
        <v>Pasto</v>
      </c>
      <c r="C28" s="27">
        <f>+'[3]Tasas Bogotá'!O149</f>
        <v>15.084091717823439</v>
      </c>
      <c r="D28" s="27">
        <f>+'[3]Tasas Bogotá'!P149</f>
        <v>15.45150789131579</v>
      </c>
      <c r="E28" s="27">
        <f>+'[3]Tasas Bogotá'!Q149</f>
        <v>12.912613025664857</v>
      </c>
      <c r="F28" s="27">
        <f>+'[3]Tasas Bogotá'!R149</f>
        <v>13.008082022849804</v>
      </c>
      <c r="G28" s="27">
        <f>+'[3]Tasas Bogotá'!S149</f>
        <v>14.773931922183994</v>
      </c>
      <c r="H28" s="27">
        <f>+'[3]Tasas Bogotá'!T149</f>
        <v>16.275983429262748</v>
      </c>
      <c r="I28" s="27">
        <f>+'[3]Tasas Bogotá'!U149</f>
        <v>15.645009926006137</v>
      </c>
      <c r="J28" s="34">
        <f>+'[3]Tasas Bogotá'!V149</f>
        <v>10.453963184585959</v>
      </c>
      <c r="K28" s="43">
        <f>+'[3]Tasas Bogotá'!W149</f>
        <v>16</v>
      </c>
      <c r="L28" s="18"/>
    </row>
    <row r="29" spans="1:15" s="49" customFormat="1">
      <c r="A29" s="85"/>
      <c r="B29" s="11" t="str">
        <f>+'[3]Tasas Bogotá'!N150</f>
        <v>Villavicencio</v>
      </c>
      <c r="C29" s="27">
        <f>+'[3]Tasas Bogotá'!O150</f>
        <v>11.367729691511927</v>
      </c>
      <c r="D29" s="27">
        <f>+'[3]Tasas Bogotá'!P150</f>
        <v>12.765602037541363</v>
      </c>
      <c r="E29" s="27">
        <f>+'[3]Tasas Bogotá'!Q150</f>
        <v>11.292478171366351</v>
      </c>
      <c r="F29" s="27">
        <f>+'[3]Tasas Bogotá'!R150</f>
        <v>10.833757393993858</v>
      </c>
      <c r="G29" s="27">
        <f>+'[3]Tasas Bogotá'!S150</f>
        <v>10.07172712003465</v>
      </c>
      <c r="H29" s="27">
        <f>+'[3]Tasas Bogotá'!T150</f>
        <v>11.218720603590119</v>
      </c>
      <c r="I29" s="27">
        <f>+'[3]Tasas Bogotá'!U150</f>
        <v>12.14508723883632</v>
      </c>
      <c r="J29" s="34">
        <f>+'[3]Tasas Bogotá'!V150</f>
        <v>9.9141326730806068</v>
      </c>
      <c r="K29" s="43">
        <f>+'[3]Tasas Bogotá'!W150</f>
        <v>17</v>
      </c>
      <c r="L29" s="86"/>
    </row>
    <row r="30" spans="1:15">
      <c r="A30" s="16"/>
      <c r="B30" s="12" t="str">
        <f>+'[3]Tasas Bogotá'!N151</f>
        <v>Colombia</v>
      </c>
      <c r="C30" s="28">
        <f>+'[3]Tasas Bogotá'!O151</f>
        <v>11.445769433201397</v>
      </c>
      <c r="D30" s="28">
        <f>+'[3]Tasas Bogotá'!P151</f>
        <v>10.456004924274104</v>
      </c>
      <c r="E30" s="28">
        <f>+'[3]Tasas Bogotá'!Q151</f>
        <v>11.064751300086805</v>
      </c>
      <c r="F30" s="28">
        <f>+'[3]Tasas Bogotá'!R151</f>
        <v>9.7633782040218566</v>
      </c>
      <c r="G30" s="28">
        <f>+'[3]Tasas Bogotá'!S151</f>
        <v>10.946037411144346</v>
      </c>
      <c r="H30" s="28">
        <f>+'[3]Tasas Bogotá'!T151</f>
        <v>11.405491443872217</v>
      </c>
      <c r="I30" s="28">
        <f>+'[3]Tasas Bogotá'!U151</f>
        <v>10.896363979357814</v>
      </c>
      <c r="J30" s="48">
        <f>+'[3]Tasas Bogotá'!V151</f>
        <v>9.7521266852772523</v>
      </c>
      <c r="K30" s="43" t="str">
        <f>+'[3]Tasas Bogotá'!W151</f>
        <v/>
      </c>
      <c r="L30" s="18"/>
    </row>
    <row r="31" spans="1:15">
      <c r="A31" s="16"/>
      <c r="B31" s="11" t="str">
        <f>+'[3]Tasas Bogotá'!N152</f>
        <v>Santa Marta</v>
      </c>
      <c r="C31" s="27">
        <f>+'[3]Tasas Bogotá'!O152</f>
        <v>0</v>
      </c>
      <c r="D31" s="27">
        <f>+'[3]Tasas Bogotá'!P152</f>
        <v>0</v>
      </c>
      <c r="E31" s="27">
        <f>+'[3]Tasas Bogotá'!Q152</f>
        <v>12.118250069819782</v>
      </c>
      <c r="F31" s="27">
        <f>+'[3]Tasas Bogotá'!R152</f>
        <v>10.478690938683771</v>
      </c>
      <c r="G31" s="27">
        <f>+'[3]Tasas Bogotá'!S152</f>
        <v>14.00096794875229</v>
      </c>
      <c r="H31" s="27">
        <f>+'[3]Tasas Bogotá'!T152</f>
        <v>9.5607324827500051</v>
      </c>
      <c r="I31" s="27">
        <f>+'[3]Tasas Bogotá'!U152</f>
        <v>9.6927123637418084</v>
      </c>
      <c r="J31" s="34">
        <f>+'[3]Tasas Bogotá'!V152</f>
        <v>9.6111476202221109</v>
      </c>
      <c r="K31" s="43">
        <f>+'[3]Tasas Bogotá'!W152</f>
        <v>18</v>
      </c>
      <c r="L31" s="18"/>
    </row>
    <row r="32" spans="1:15">
      <c r="A32" s="16"/>
      <c r="B32" s="11" t="str">
        <f>+'[3]Tasas Bogotá'!N153</f>
        <v>Neiva</v>
      </c>
      <c r="C32" s="27">
        <f>+'[3]Tasas Bogotá'!O153</f>
        <v>0</v>
      </c>
      <c r="D32" s="27">
        <f>+'[3]Tasas Bogotá'!P153</f>
        <v>0</v>
      </c>
      <c r="E32" s="27">
        <f>+'[3]Tasas Bogotá'!Q153</f>
        <v>12.935191742479077</v>
      </c>
      <c r="F32" s="27">
        <f>+'[3]Tasas Bogotá'!R153</f>
        <v>10.80828999162148</v>
      </c>
      <c r="G32" s="27">
        <f>+'[3]Tasas Bogotá'!S153</f>
        <v>14.297827215291822</v>
      </c>
      <c r="H32" s="27">
        <f>+'[3]Tasas Bogotá'!T153</f>
        <v>13.498985174820408</v>
      </c>
      <c r="I32" s="27">
        <f>+'[3]Tasas Bogotá'!U153</f>
        <v>12.509358957918815</v>
      </c>
      <c r="J32" s="34">
        <f>+'[3]Tasas Bogotá'!V153</f>
        <v>9.5983868588009607</v>
      </c>
      <c r="K32" s="43">
        <f>+'[3]Tasas Bogotá'!W153</f>
        <v>19</v>
      </c>
      <c r="L32" s="18"/>
    </row>
    <row r="33" spans="1:14">
      <c r="A33" s="16"/>
      <c r="B33" s="11" t="str">
        <f>+'[3]Tasas Bogotá'!N154</f>
        <v>Bucaramanga</v>
      </c>
      <c r="C33" s="27">
        <f>+'[3]Tasas Bogotá'!O154</f>
        <v>14.529603537684174</v>
      </c>
      <c r="D33" s="27">
        <f>+'[3]Tasas Bogotá'!P154</f>
        <v>14.48829443905972</v>
      </c>
      <c r="E33" s="27">
        <f>+'[3]Tasas Bogotá'!Q154</f>
        <v>12.826800923509612</v>
      </c>
      <c r="F33" s="27">
        <f>+'[3]Tasas Bogotá'!R154</f>
        <v>8.7854179245481632</v>
      </c>
      <c r="G33" s="27">
        <f>+'[3]Tasas Bogotá'!S154</f>
        <v>8.6928993014719946</v>
      </c>
      <c r="H33" s="27">
        <f>+'[3]Tasas Bogotá'!T154</f>
        <v>10.023789391802399</v>
      </c>
      <c r="I33" s="27">
        <f>+'[3]Tasas Bogotá'!U154</f>
        <v>10.845603020593451</v>
      </c>
      <c r="J33" s="34">
        <f>+'[3]Tasas Bogotá'!V154</f>
        <v>9.5410165120622477</v>
      </c>
      <c r="K33" s="43">
        <f>+'[3]Tasas Bogotá'!W154</f>
        <v>20</v>
      </c>
      <c r="L33" s="18"/>
    </row>
    <row r="34" spans="1:14">
      <c r="A34" s="16"/>
      <c r="B34" s="11" t="str">
        <f>+'[3]Tasas Bogotá'!N155</f>
        <v>Cartagena</v>
      </c>
      <c r="C34" s="27">
        <f>+'[3]Tasas Bogotá'!O155</f>
        <v>13.453206661956823</v>
      </c>
      <c r="D34" s="27">
        <f>+'[3]Tasas Bogotá'!P155</f>
        <v>13.704341707052873</v>
      </c>
      <c r="E34" s="27">
        <f>+'[3]Tasas Bogotá'!Q155</f>
        <v>14.415336885599411</v>
      </c>
      <c r="F34" s="27">
        <f>+'[3]Tasas Bogotá'!R155</f>
        <v>11.042800618436379</v>
      </c>
      <c r="G34" s="27">
        <f>+'[3]Tasas Bogotá'!S155</f>
        <v>11.764988884683012</v>
      </c>
      <c r="H34" s="27">
        <f>+'[3]Tasas Bogotá'!T155</f>
        <v>13.433930575462188</v>
      </c>
      <c r="I34" s="27">
        <f>+'[3]Tasas Bogotá'!U155</f>
        <v>9.6199390905354516</v>
      </c>
      <c r="J34" s="34">
        <f>+'[3]Tasas Bogotá'!V155</f>
        <v>9.3700092152394614</v>
      </c>
      <c r="K34" s="43">
        <f>+'[3]Tasas Bogotá'!W155</f>
        <v>21</v>
      </c>
      <c r="L34" s="18"/>
    </row>
    <row r="35" spans="1:14">
      <c r="A35" s="16"/>
      <c r="B35" s="12" t="str">
        <f>+'[3]Tasas Bogotá'!N156</f>
        <v>Bogotá</v>
      </c>
      <c r="C35" s="48">
        <f>+'[3]Tasas Bogotá'!O156</f>
        <v>12.325417831638873</v>
      </c>
      <c r="D35" s="48">
        <f>+'[3]Tasas Bogotá'!P156</f>
        <v>10.985597444796094</v>
      </c>
      <c r="E35" s="48">
        <f>+'[3]Tasas Bogotá'!Q156</f>
        <v>10.84301865572596</v>
      </c>
      <c r="F35" s="48">
        <f>+'[3]Tasas Bogotá'!R156</f>
        <v>8.6778047040844335</v>
      </c>
      <c r="G35" s="48">
        <f>+'[3]Tasas Bogotá'!S156</f>
        <v>9.5333180730503582</v>
      </c>
      <c r="H35" s="48">
        <f>+'[3]Tasas Bogotá'!T156</f>
        <v>11.297596459718601</v>
      </c>
      <c r="I35" s="48">
        <f>+'[3]Tasas Bogotá'!U156</f>
        <v>9.6086562770704909</v>
      </c>
      <c r="J35" s="48">
        <f>+'[3]Tasas Bogotá'!V156</f>
        <v>9.1143762844805725</v>
      </c>
      <c r="K35" s="98">
        <f>+'[3]Tasas Bogotá'!W156</f>
        <v>22</v>
      </c>
      <c r="L35" s="18"/>
    </row>
    <row r="36" spans="1:14" ht="14.25" customHeight="1">
      <c r="A36" s="16"/>
      <c r="B36" s="11" t="str">
        <f>+'[3]Tasas Bogotá'!N157</f>
        <v>Barranquilla</v>
      </c>
      <c r="C36" s="27">
        <f>+'[3]Tasas Bogotá'!O157</f>
        <v>15.394080480520717</v>
      </c>
      <c r="D36" s="27">
        <f>+'[3]Tasas Bogotá'!P157</f>
        <v>13.649806231107044</v>
      </c>
      <c r="E36" s="27">
        <f>+'[3]Tasas Bogotá'!Q157</f>
        <v>12.363130597953388</v>
      </c>
      <c r="F36" s="27">
        <f>+'[3]Tasas Bogotá'!R157</f>
        <v>9.0743686752406241</v>
      </c>
      <c r="G36" s="27">
        <f>+'[3]Tasas Bogotá'!S157</f>
        <v>10.074190223826951</v>
      </c>
      <c r="H36" s="27">
        <f>+'[3]Tasas Bogotá'!T157</f>
        <v>8.5853322412582163</v>
      </c>
      <c r="I36" s="27">
        <f>+'[3]Tasas Bogotá'!U157</f>
        <v>9.2807195725442408</v>
      </c>
      <c r="J36" s="34">
        <f>+'[3]Tasas Bogotá'!V157</f>
        <v>7.753769498745684</v>
      </c>
      <c r="K36" s="43">
        <f>+'[3]Tasas Bogotá'!W157</f>
        <v>23</v>
      </c>
      <c r="L36" s="18"/>
    </row>
    <row r="37" spans="1:14">
      <c r="A37" s="16"/>
      <c r="B37" s="11" t="str">
        <f>+'[3]Tasas Bogotá'!N158</f>
        <v>San Andrés</v>
      </c>
      <c r="C37" s="27">
        <f>+'[3]Tasas Bogotá'!O158</f>
        <v>0</v>
      </c>
      <c r="D37" s="27">
        <f>+'[3]Tasas Bogotá'!P158</f>
        <v>0</v>
      </c>
      <c r="E37" s="27">
        <f>+'[3]Tasas Bogotá'!Q158</f>
        <v>12.194906651366026</v>
      </c>
      <c r="F37" s="27">
        <f>+'[3]Tasas Bogotá'!R158</f>
        <v>9.2542136177553864</v>
      </c>
      <c r="G37" s="27">
        <f>+'[3]Tasas Bogotá'!S158</f>
        <v>6.7713852633838156</v>
      </c>
      <c r="H37" s="27">
        <f>+'[3]Tasas Bogotá'!T158</f>
        <v>8.9556395464491736</v>
      </c>
      <c r="I37" s="27">
        <f>+'[3]Tasas Bogotá'!U158</f>
        <v>7.8691089237989704</v>
      </c>
      <c r="J37" s="34">
        <f>+'[3]Tasas Bogotá'!V158</f>
        <v>0</v>
      </c>
      <c r="K37" s="43">
        <f>+'[3]Tasas Bogotá'!W158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5"/>
      <c r="I1" s="155"/>
      <c r="J1" s="155"/>
      <c r="K1" s="155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5"/>
      <c r="I2" s="155"/>
      <c r="J2" s="155"/>
      <c r="K2" s="155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5"/>
      <c r="I3" s="155"/>
      <c r="J3" s="155"/>
      <c r="K3" s="155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5"/>
      <c r="I4" s="155"/>
      <c r="J4" s="155"/>
      <c r="K4" s="155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5"/>
      <c r="I5" s="155"/>
      <c r="J5" s="155"/>
      <c r="K5" s="155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31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Bogotá'!N166</f>
        <v>Quibdó</v>
      </c>
      <c r="C13" s="27">
        <f>+'[3]Tasas Bogotá'!O166</f>
        <v>0</v>
      </c>
      <c r="D13" s="27">
        <f>+'[3]Tasas Bogotá'!P166</f>
        <v>0</v>
      </c>
      <c r="E13" s="27">
        <f>+'[3]Tasas Bogotá'!Q166</f>
        <v>3.8014489661505926</v>
      </c>
      <c r="F13" s="27">
        <f>+'[3]Tasas Bogotá'!R166</f>
        <v>1.9336936167735548</v>
      </c>
      <c r="G13" s="27">
        <f>+'[3]Tasas Bogotá'!S166</f>
        <v>2.4789897858035594</v>
      </c>
      <c r="H13" s="27">
        <f>+'[3]Tasas Bogotá'!T166</f>
        <v>1.5908637542389785</v>
      </c>
      <c r="I13" s="27">
        <f>+'[3]Tasas Bogotá'!U166</f>
        <v>2.9492309386586393</v>
      </c>
      <c r="J13" s="34">
        <f>+'[3]Tasas Bogotá'!V166</f>
        <v>1.0535765957604672</v>
      </c>
      <c r="K13" s="43">
        <f>+'[3]Tasas Bogotá'!W166</f>
        <v>1</v>
      </c>
      <c r="L13" s="18"/>
    </row>
    <row r="14" spans="1:15">
      <c r="A14" s="16"/>
      <c r="B14" s="11" t="str">
        <f>+'[3]Tasas Bogotá'!N167</f>
        <v>Medellín</v>
      </c>
      <c r="C14" s="27">
        <f>+'[3]Tasas Bogotá'!O167</f>
        <v>1.0425420647457215</v>
      </c>
      <c r="D14" s="27">
        <f>+'[3]Tasas Bogotá'!P167</f>
        <v>0.72869915647725725</v>
      </c>
      <c r="E14" s="27">
        <f>+'[3]Tasas Bogotá'!Q167</f>
        <v>0.73049487882199715</v>
      </c>
      <c r="F14" s="27">
        <f>+'[3]Tasas Bogotá'!R167</f>
        <v>0.71146362628525839</v>
      </c>
      <c r="G14" s="27">
        <f>+'[3]Tasas Bogotá'!S167</f>
        <v>1.1467034437331465</v>
      </c>
      <c r="H14" s="27">
        <f>+'[3]Tasas Bogotá'!T167</f>
        <v>1.0530875181451478</v>
      </c>
      <c r="I14" s="27">
        <f>+'[3]Tasas Bogotá'!U167</f>
        <v>0.87144626205193609</v>
      </c>
      <c r="J14" s="34">
        <f>+'[3]Tasas Bogotá'!V167</f>
        <v>1.0280463911657458</v>
      </c>
      <c r="K14" s="43">
        <f>+'[3]Tasas Bogotá'!W167</f>
        <v>2</v>
      </c>
      <c r="L14" s="18"/>
    </row>
    <row r="15" spans="1:15">
      <c r="A15" s="16"/>
      <c r="B15" s="11" t="str">
        <f>+'[3]Tasas Bogotá'!N168</f>
        <v>Cali</v>
      </c>
      <c r="C15" s="27">
        <f>+'[3]Tasas Bogotá'!O168</f>
        <v>0.76079515711198509</v>
      </c>
      <c r="D15" s="27">
        <f>+'[3]Tasas Bogotá'!P168</f>
        <v>1.4808191616319304</v>
      </c>
      <c r="E15" s="27">
        <f>+'[3]Tasas Bogotá'!Q168</f>
        <v>1.2062419699149274</v>
      </c>
      <c r="F15" s="27">
        <f>+'[3]Tasas Bogotá'!R168</f>
        <v>1.014426265847554</v>
      </c>
      <c r="G15" s="27">
        <f>+'[3]Tasas Bogotá'!S168</f>
        <v>1.3440154795039032</v>
      </c>
      <c r="H15" s="27">
        <f>+'[3]Tasas Bogotá'!T168</f>
        <v>0.93842112436297931</v>
      </c>
      <c r="I15" s="27">
        <f>+'[3]Tasas Bogotá'!U168</f>
        <v>0.88571387283946212</v>
      </c>
      <c r="J15" s="34">
        <f>+'[3]Tasas Bogotá'!V168</f>
        <v>0.97691364815688153</v>
      </c>
      <c r="K15" s="43">
        <f>+'[3]Tasas Bogotá'!W168</f>
        <v>3</v>
      </c>
      <c r="L15" s="18"/>
    </row>
    <row r="16" spans="1:15">
      <c r="A16" s="16"/>
      <c r="B16" s="11" t="str">
        <f>+'[3]Tasas Bogotá'!N169</f>
        <v>Manizales</v>
      </c>
      <c r="C16" s="27">
        <f>+'[3]Tasas Bogotá'!O169</f>
        <v>1.3109283969514791</v>
      </c>
      <c r="D16" s="27">
        <f>+'[3]Tasas Bogotá'!P169</f>
        <v>0.79309282212245524</v>
      </c>
      <c r="E16" s="27">
        <f>+'[3]Tasas Bogotá'!Q169</f>
        <v>1.0661681748508027</v>
      </c>
      <c r="F16" s="27">
        <f>+'[3]Tasas Bogotá'!R169</f>
        <v>0.69138772155186845</v>
      </c>
      <c r="G16" s="27">
        <f>+'[3]Tasas Bogotá'!S169</f>
        <v>1.2353115582227128</v>
      </c>
      <c r="H16" s="27">
        <f>+'[3]Tasas Bogotá'!T169</f>
        <v>1.9917400769027327</v>
      </c>
      <c r="I16" s="27">
        <f>+'[3]Tasas Bogotá'!U169</f>
        <v>1.0743135721221275</v>
      </c>
      <c r="J16" s="34">
        <f>+'[3]Tasas Bogotá'!V169</f>
        <v>0.93776339300765299</v>
      </c>
      <c r="K16" s="43">
        <f>+'[3]Tasas Bogotá'!W169</f>
        <v>4</v>
      </c>
      <c r="L16" s="18"/>
    </row>
    <row r="17" spans="1:15">
      <c r="A17" s="16"/>
      <c r="B17" s="11" t="str">
        <f>+'[3]Tasas Bogotá'!N170</f>
        <v>Neiva</v>
      </c>
      <c r="C17" s="27">
        <f>+'[3]Tasas Bogotá'!O170</f>
        <v>0</v>
      </c>
      <c r="D17" s="27">
        <f>+'[3]Tasas Bogotá'!P170</f>
        <v>0</v>
      </c>
      <c r="E17" s="27">
        <f>+'[3]Tasas Bogotá'!Q170</f>
        <v>1.7297420692052474</v>
      </c>
      <c r="F17" s="27">
        <f>+'[3]Tasas Bogotá'!R170</f>
        <v>0.60275655545744244</v>
      </c>
      <c r="G17" s="27">
        <f>+'[3]Tasas Bogotá'!S170</f>
        <v>0.84969484366330772</v>
      </c>
      <c r="H17" s="27">
        <f>+'[3]Tasas Bogotá'!T170</f>
        <v>0.82911110685161393</v>
      </c>
      <c r="I17" s="27">
        <f>+'[3]Tasas Bogotá'!U170</f>
        <v>0.52906551063715368</v>
      </c>
      <c r="J17" s="34">
        <f>+'[3]Tasas Bogotá'!V170</f>
        <v>0.85850587714552673</v>
      </c>
      <c r="K17" s="43">
        <f>+'[3]Tasas Bogotá'!W170</f>
        <v>5</v>
      </c>
      <c r="L17" s="18"/>
    </row>
    <row r="18" spans="1:15">
      <c r="A18" s="16"/>
      <c r="B18" s="11" t="str">
        <f>+'[3]Tasas Bogotá'!N171</f>
        <v>Santa Marta</v>
      </c>
      <c r="C18" s="27">
        <f>+'[3]Tasas Bogotá'!O171</f>
        <v>0</v>
      </c>
      <c r="D18" s="27">
        <f>+'[3]Tasas Bogotá'!P171</f>
        <v>0</v>
      </c>
      <c r="E18" s="27">
        <f>+'[3]Tasas Bogotá'!Q171</f>
        <v>0.92490677005470578</v>
      </c>
      <c r="F18" s="27">
        <f>+'[3]Tasas Bogotá'!R171</f>
        <v>0.60182718297987781</v>
      </c>
      <c r="G18" s="27">
        <f>+'[3]Tasas Bogotá'!S171</f>
        <v>0.24573754301746412</v>
      </c>
      <c r="H18" s="27">
        <f>+'[3]Tasas Bogotá'!T171</f>
        <v>0.81842035846672878</v>
      </c>
      <c r="I18" s="27">
        <f>+'[3]Tasas Bogotá'!U171</f>
        <v>1.0389338531148282</v>
      </c>
      <c r="J18" s="34">
        <f>+'[3]Tasas Bogotá'!V171</f>
        <v>0.83742888310260855</v>
      </c>
      <c r="K18" s="43">
        <f>+'[3]Tasas Bogotá'!W171</f>
        <v>6</v>
      </c>
      <c r="L18" s="18"/>
    </row>
    <row r="19" spans="1:15">
      <c r="A19" s="16"/>
      <c r="B19" s="11" t="str">
        <f>+'[3]Tasas Bogotá'!N172</f>
        <v>Pasto</v>
      </c>
      <c r="C19" s="27">
        <f>+'[3]Tasas Bogotá'!O172</f>
        <v>0.37992026575241467</v>
      </c>
      <c r="D19" s="27">
        <f>+'[3]Tasas Bogotá'!P172</f>
        <v>0.60423090559429282</v>
      </c>
      <c r="E19" s="27">
        <f>+'[3]Tasas Bogotá'!Q172</f>
        <v>0.6554912834942227</v>
      </c>
      <c r="F19" s="27">
        <f>+'[3]Tasas Bogotá'!R172</f>
        <v>0.36364006971126889</v>
      </c>
      <c r="G19" s="27">
        <f>+'[3]Tasas Bogotá'!S172</f>
        <v>0.25718919072898083</v>
      </c>
      <c r="H19" s="27">
        <f>+'[3]Tasas Bogotá'!T172</f>
        <v>0.50995344062763504</v>
      </c>
      <c r="I19" s="27">
        <f>+'[3]Tasas Bogotá'!U172</f>
        <v>0.53835047825302296</v>
      </c>
      <c r="J19" s="34">
        <f>+'[3]Tasas Bogotá'!V172</f>
        <v>0.82685524768806917</v>
      </c>
      <c r="K19" s="43">
        <f>+'[3]Tasas Bogotá'!W172</f>
        <v>7</v>
      </c>
      <c r="L19" s="18"/>
    </row>
    <row r="20" spans="1:15">
      <c r="A20" s="16"/>
      <c r="B20" s="11" t="str">
        <f>+'[3]Tasas Bogotá'!N173</f>
        <v>Armenia</v>
      </c>
      <c r="C20" s="27">
        <f>+'[3]Tasas Bogotá'!O173</f>
        <v>0</v>
      </c>
      <c r="D20" s="27">
        <f>+'[3]Tasas Bogotá'!P173</f>
        <v>0</v>
      </c>
      <c r="E20" s="27">
        <f>+'[3]Tasas Bogotá'!Q173</f>
        <v>2.0829765259677919</v>
      </c>
      <c r="F20" s="27">
        <f>+'[3]Tasas Bogotá'!R173</f>
        <v>1.6206451612903225</v>
      </c>
      <c r="G20" s="27">
        <f>+'[3]Tasas Bogotá'!S173</f>
        <v>0.87114596517001486</v>
      </c>
      <c r="H20" s="27">
        <f>+'[3]Tasas Bogotá'!T173</f>
        <v>0.94788967210222819</v>
      </c>
      <c r="I20" s="27">
        <f>+'[3]Tasas Bogotá'!U173</f>
        <v>0.79600306869785264</v>
      </c>
      <c r="J20" s="34">
        <f>+'[3]Tasas Bogotá'!V173</f>
        <v>0.76377970697473074</v>
      </c>
      <c r="K20" s="43">
        <f>+'[3]Tasas Bogotá'!W173</f>
        <v>8</v>
      </c>
      <c r="L20" s="18"/>
    </row>
    <row r="21" spans="1:15">
      <c r="A21" s="16"/>
      <c r="B21" s="11" t="str">
        <f>+'[3]Tasas Bogotá'!N174</f>
        <v>Pereira</v>
      </c>
      <c r="C21" s="27">
        <f>+'[3]Tasas Bogotá'!O174</f>
        <v>1.7162863058294713</v>
      </c>
      <c r="D21" s="27">
        <f>+'[3]Tasas Bogotá'!P174</f>
        <v>1.1655809976509093</v>
      </c>
      <c r="E21" s="27">
        <f>+'[3]Tasas Bogotá'!Q174</f>
        <v>0.60254186374075158</v>
      </c>
      <c r="F21" s="27">
        <f>+'[3]Tasas Bogotá'!R174</f>
        <v>0.99621952550579951</v>
      </c>
      <c r="G21" s="27">
        <f>+'[3]Tasas Bogotá'!S174</f>
        <v>0.61692429369012691</v>
      </c>
      <c r="H21" s="27">
        <f>+'[3]Tasas Bogotá'!T174</f>
        <v>0.94948772804390613</v>
      </c>
      <c r="I21" s="27">
        <f>+'[3]Tasas Bogotá'!U174</f>
        <v>0.56779518170070098</v>
      </c>
      <c r="J21" s="34">
        <f>+'[3]Tasas Bogotá'!V174</f>
        <v>0.74705049357406905</v>
      </c>
      <c r="K21" s="43">
        <f>+'[3]Tasas Bogotá'!W174</f>
        <v>9</v>
      </c>
      <c r="L21" s="18"/>
    </row>
    <row r="22" spans="1:15">
      <c r="A22" s="16"/>
      <c r="B22" s="11" t="str">
        <f>+'[3]Tasas Bogotá'!N175</f>
        <v>Cúcuta</v>
      </c>
      <c r="C22" s="27">
        <f>+'[3]Tasas Bogotá'!O175</f>
        <v>1.2576086554997805</v>
      </c>
      <c r="D22" s="27">
        <f>+'[3]Tasas Bogotá'!P175</f>
        <v>1.0979517306107593</v>
      </c>
      <c r="E22" s="27">
        <f>+'[3]Tasas Bogotá'!Q175</f>
        <v>1.0205789894655912</v>
      </c>
      <c r="F22" s="27">
        <f>+'[3]Tasas Bogotá'!R175</f>
        <v>0.74648848869170958</v>
      </c>
      <c r="G22" s="27">
        <f>+'[3]Tasas Bogotá'!S175</f>
        <v>1.007915453547898</v>
      </c>
      <c r="H22" s="27">
        <f>+'[3]Tasas Bogotá'!T175</f>
        <v>0.56624964901881247</v>
      </c>
      <c r="I22" s="27">
        <f>+'[3]Tasas Bogotá'!U175</f>
        <v>0.88475828952217594</v>
      </c>
      <c r="J22" s="34">
        <f>+'[3]Tasas Bogotá'!V175</f>
        <v>0.74475923244777931</v>
      </c>
      <c r="K22" s="43">
        <f>+'[3]Tasas Bogotá'!W175</f>
        <v>10</v>
      </c>
      <c r="L22" s="18"/>
    </row>
    <row r="23" spans="1:15">
      <c r="A23" s="16"/>
      <c r="B23" s="11" t="str">
        <f>+'[3]Tasas Bogotá'!N176</f>
        <v>Cartagena</v>
      </c>
      <c r="C23" s="27">
        <f>+'[3]Tasas Bogotá'!O176</f>
        <v>0.90710028454221492</v>
      </c>
      <c r="D23" s="27">
        <f>+'[3]Tasas Bogotá'!P176</f>
        <v>0.91711741156782423</v>
      </c>
      <c r="E23" s="27">
        <f>+'[3]Tasas Bogotá'!Q176</f>
        <v>1.2164888214916736</v>
      </c>
      <c r="F23" s="27">
        <f>+'[3]Tasas Bogotá'!R176</f>
        <v>0.72674078306948064</v>
      </c>
      <c r="G23" s="27">
        <f>+'[3]Tasas Bogotá'!S176</f>
        <v>0.44443113087570912</v>
      </c>
      <c r="H23" s="27">
        <f>+'[3]Tasas Bogotá'!T176</f>
        <v>0.42937847250120315</v>
      </c>
      <c r="I23" s="27">
        <f>+'[3]Tasas Bogotá'!U176</f>
        <v>0.71892033931422961</v>
      </c>
      <c r="J23" s="34">
        <f>+'[3]Tasas Bogotá'!V176</f>
        <v>0.74038087085940785</v>
      </c>
      <c r="K23" s="43">
        <f>+'[3]Tasas Bogotá'!W176</f>
        <v>11</v>
      </c>
      <c r="L23" s="18"/>
      <c r="N23" s="23"/>
      <c r="O23" s="32"/>
    </row>
    <row r="24" spans="1:15">
      <c r="A24" s="16"/>
      <c r="B24" s="12" t="str">
        <f>+'[3]Tasas Bogotá'!N177</f>
        <v>Colombia</v>
      </c>
      <c r="C24" s="28">
        <f>+'[3]Tasas Bogotá'!O177</f>
        <v>0.90334193904205373</v>
      </c>
      <c r="D24" s="28">
        <f>+'[3]Tasas Bogotá'!P177</f>
        <v>0.83997807727220331</v>
      </c>
      <c r="E24" s="28">
        <f>+'[3]Tasas Bogotá'!Q177</f>
        <v>1.1329745466111267</v>
      </c>
      <c r="F24" s="28">
        <f>+'[3]Tasas Bogotá'!R177</f>
        <v>1.021795841303601</v>
      </c>
      <c r="G24" s="28">
        <f>+'[3]Tasas Bogotá'!S177</f>
        <v>0.94210114018281677</v>
      </c>
      <c r="H24" s="28">
        <f>+'[3]Tasas Bogotá'!T177</f>
        <v>0.91290355311863158</v>
      </c>
      <c r="I24" s="28">
        <f>+'[3]Tasas Bogotá'!U177</f>
        <v>0.90170566872505853</v>
      </c>
      <c r="J24" s="48">
        <f>+'[3]Tasas Bogotá'!V177</f>
        <v>0.74000680298064703</v>
      </c>
      <c r="K24" s="43" t="str">
        <f>+'[3]Tasas Bogotá'!W177</f>
        <v/>
      </c>
      <c r="L24" s="18"/>
      <c r="N24" s="23"/>
      <c r="O24" s="32"/>
    </row>
    <row r="25" spans="1:15">
      <c r="A25" s="16"/>
      <c r="B25" s="12" t="str">
        <f>+'[3]Tasas Bogotá'!N178</f>
        <v>Bogotá</v>
      </c>
      <c r="C25" s="48">
        <f>+'[3]Tasas Bogotá'!O178</f>
        <v>0.98927404880724767</v>
      </c>
      <c r="D25" s="48">
        <f>+'[3]Tasas Bogotá'!P178</f>
        <v>0.92524569392184985</v>
      </c>
      <c r="E25" s="48">
        <f>+'[3]Tasas Bogotá'!Q178</f>
        <v>0.92920191819716225</v>
      </c>
      <c r="F25" s="48">
        <f>+'[3]Tasas Bogotá'!R178</f>
        <v>0.76604989238537735</v>
      </c>
      <c r="G25" s="48">
        <f>+'[3]Tasas Bogotá'!S178</f>
        <v>0.48601826413012483</v>
      </c>
      <c r="H25" s="48">
        <f>+'[3]Tasas Bogotá'!T178</f>
        <v>0.94751535516048613</v>
      </c>
      <c r="I25" s="48">
        <f>+'[3]Tasas Bogotá'!U178</f>
        <v>0.21396971077706142</v>
      </c>
      <c r="J25" s="48">
        <f>+'[3]Tasas Bogotá'!V178</f>
        <v>0.67899388313630071</v>
      </c>
      <c r="K25" s="98">
        <f>+'[3]Tasas Bogotá'!W178</f>
        <v>12</v>
      </c>
      <c r="L25" s="18"/>
    </row>
    <row r="26" spans="1:15">
      <c r="A26" s="16"/>
      <c r="B26" s="11" t="str">
        <f>+'[3]Tasas Bogotá'!N179</f>
        <v>Sincelejo</v>
      </c>
      <c r="C26" s="27">
        <f>+'[3]Tasas Bogotá'!O179</f>
        <v>0</v>
      </c>
      <c r="D26" s="27">
        <f>+'[3]Tasas Bogotá'!P179</f>
        <v>0</v>
      </c>
      <c r="E26" s="27">
        <f>+'[3]Tasas Bogotá'!Q179</f>
        <v>2.1532313581946707</v>
      </c>
      <c r="F26" s="27">
        <f>+'[3]Tasas Bogotá'!R179</f>
        <v>1.1132047482427652</v>
      </c>
      <c r="G26" s="27">
        <f>+'[3]Tasas Bogotá'!S179</f>
        <v>1.4141612307289879</v>
      </c>
      <c r="H26" s="27">
        <f>+'[3]Tasas Bogotá'!T179</f>
        <v>0.82910256162770501</v>
      </c>
      <c r="I26" s="27">
        <f>+'[3]Tasas Bogotá'!U179</f>
        <v>0.51769163660235351</v>
      </c>
      <c r="J26" s="34">
        <f>+'[3]Tasas Bogotá'!V179</f>
        <v>0.65714615524150333</v>
      </c>
      <c r="K26" s="43">
        <f>+'[3]Tasas Bogotá'!W179</f>
        <v>13</v>
      </c>
      <c r="L26" s="18"/>
    </row>
    <row r="27" spans="1:15">
      <c r="A27" s="16"/>
      <c r="B27" s="11" t="str">
        <f>+'[3]Tasas Bogotá'!N180</f>
        <v>Ibagué</v>
      </c>
      <c r="C27" s="27">
        <f>+'[3]Tasas Bogotá'!O180</f>
        <v>1.9645717201590678</v>
      </c>
      <c r="D27" s="27">
        <f>+'[3]Tasas Bogotá'!P180</f>
        <v>0.93431525903295998</v>
      </c>
      <c r="E27" s="27">
        <f>+'[3]Tasas Bogotá'!Q180</f>
        <v>1.1671354687729321</v>
      </c>
      <c r="F27" s="27">
        <f>+'[3]Tasas Bogotá'!R180</f>
        <v>1.4117763803208778</v>
      </c>
      <c r="G27" s="27">
        <f>+'[3]Tasas Bogotá'!S180</f>
        <v>0.98320832446375583</v>
      </c>
      <c r="H27" s="27">
        <f>+'[3]Tasas Bogotá'!T180</f>
        <v>0.6124703864323664</v>
      </c>
      <c r="I27" s="27">
        <f>+'[3]Tasas Bogotá'!U180</f>
        <v>1.7812955389172751</v>
      </c>
      <c r="J27" s="34">
        <f>+'[3]Tasas Bogotá'!V180</f>
        <v>0.58452755110867616</v>
      </c>
      <c r="K27" s="43">
        <f>+'[3]Tasas Bogotá'!W180</f>
        <v>14</v>
      </c>
      <c r="L27" s="18"/>
    </row>
    <row r="28" spans="1:15">
      <c r="A28" s="16"/>
      <c r="B28" s="11" t="str">
        <f>+'[3]Tasas Bogotá'!N181</f>
        <v>Bucaramanga</v>
      </c>
      <c r="C28" s="27">
        <f>+'[3]Tasas Bogotá'!O181</f>
        <v>1.6900276879560712</v>
      </c>
      <c r="D28" s="27">
        <f>+'[3]Tasas Bogotá'!P181</f>
        <v>0.92957491452490759</v>
      </c>
      <c r="E28" s="27">
        <f>+'[3]Tasas Bogotá'!Q181</f>
        <v>0.89881887101785873</v>
      </c>
      <c r="F28" s="27">
        <f>+'[3]Tasas Bogotá'!R181</f>
        <v>0.51114417919793975</v>
      </c>
      <c r="G28" s="27">
        <f>+'[3]Tasas Bogotá'!S181</f>
        <v>0.76717738891654319</v>
      </c>
      <c r="H28" s="27">
        <f>+'[3]Tasas Bogotá'!T181</f>
        <v>0.57158088540315144</v>
      </c>
      <c r="I28" s="27">
        <f>+'[3]Tasas Bogotá'!U181</f>
        <v>0.63672503598049768</v>
      </c>
      <c r="J28" s="34">
        <f>+'[3]Tasas Bogotá'!V181</f>
        <v>0.56871680915973044</v>
      </c>
      <c r="K28" s="43">
        <f>+'[3]Tasas Bogotá'!W181</f>
        <v>15</v>
      </c>
      <c r="L28" s="18"/>
    </row>
    <row r="29" spans="1:15">
      <c r="A29" s="16"/>
      <c r="B29" s="11" t="str">
        <f>+'[3]Tasas Bogotá'!N182</f>
        <v>Riohacha</v>
      </c>
      <c r="C29" s="27">
        <f>+'[3]Tasas Bogotá'!O182</f>
        <v>0</v>
      </c>
      <c r="D29" s="27">
        <f>+'[3]Tasas Bogotá'!P182</f>
        <v>0</v>
      </c>
      <c r="E29" s="27">
        <f>+'[3]Tasas Bogotá'!Q182</f>
        <v>3.1768172650749369</v>
      </c>
      <c r="F29" s="27">
        <f>+'[3]Tasas Bogotá'!R182</f>
        <v>2.9378719154425528</v>
      </c>
      <c r="G29" s="27">
        <f>+'[3]Tasas Bogotá'!S182</f>
        <v>2.3433636979981749</v>
      </c>
      <c r="H29" s="27">
        <f>+'[3]Tasas Bogotá'!T182</f>
        <v>1.2302499313135893</v>
      </c>
      <c r="I29" s="27">
        <f>+'[3]Tasas Bogotá'!U182</f>
        <v>0.67928289293635657</v>
      </c>
      <c r="J29" s="34">
        <f>+'[3]Tasas Bogotá'!V182</f>
        <v>0.45307699930631262</v>
      </c>
      <c r="K29" s="43">
        <f>+'[3]Tasas Bogotá'!W182</f>
        <v>16</v>
      </c>
      <c r="L29" s="18"/>
    </row>
    <row r="30" spans="1:15">
      <c r="A30" s="16"/>
      <c r="B30" s="11" t="str">
        <f>+'[3]Tasas Bogotá'!N183</f>
        <v>Montería</v>
      </c>
      <c r="C30" s="27">
        <f>+'[3]Tasas Bogotá'!O183</f>
        <v>0.83898785097504325</v>
      </c>
      <c r="D30" s="27">
        <f>+'[3]Tasas Bogotá'!P183</f>
        <v>0.83829009931890364</v>
      </c>
      <c r="E30" s="27">
        <f>+'[3]Tasas Bogotá'!Q183</f>
        <v>0.8955122183881753</v>
      </c>
      <c r="F30" s="27">
        <f>+'[3]Tasas Bogotá'!R183</f>
        <v>0.3717480561005741</v>
      </c>
      <c r="G30" s="27">
        <f>+'[3]Tasas Bogotá'!S183</f>
        <v>0.6871786976684191</v>
      </c>
      <c r="H30" s="27">
        <f>+'[3]Tasas Bogotá'!T183</f>
        <v>0.35289836236028077</v>
      </c>
      <c r="I30" s="27">
        <f>+'[3]Tasas Bogotá'!U183</f>
        <v>0.55788032623491857</v>
      </c>
      <c r="J30" s="34">
        <f>+'[3]Tasas Bogotá'!V183</f>
        <v>0.40459139152529994</v>
      </c>
      <c r="K30" s="43">
        <f>+'[3]Tasas Bogotá'!W183</f>
        <v>17</v>
      </c>
      <c r="L30" s="18"/>
    </row>
    <row r="31" spans="1:15">
      <c r="A31" s="16"/>
      <c r="B31" s="11" t="str">
        <f>+'[3]Tasas Bogotá'!N184</f>
        <v>Popayán</v>
      </c>
      <c r="C31" s="27">
        <f>+'[3]Tasas Bogotá'!O184</f>
        <v>0</v>
      </c>
      <c r="D31" s="27">
        <f>+'[3]Tasas Bogotá'!P184</f>
        <v>0</v>
      </c>
      <c r="E31" s="27">
        <f>+'[3]Tasas Bogotá'!Q184</f>
        <v>0.62198194415284491</v>
      </c>
      <c r="F31" s="27">
        <f>+'[3]Tasas Bogotá'!R184</f>
        <v>0.9275939174544352</v>
      </c>
      <c r="G31" s="27">
        <f>+'[3]Tasas Bogotá'!S184</f>
        <v>0.25682192583556818</v>
      </c>
      <c r="H31" s="27">
        <f>+'[3]Tasas Bogotá'!T184</f>
        <v>0.39389731702279041</v>
      </c>
      <c r="I31" s="27">
        <f>+'[3]Tasas Bogotá'!U184</f>
        <v>0.45733401173161153</v>
      </c>
      <c r="J31" s="34">
        <f>+'[3]Tasas Bogotá'!V184</f>
        <v>0.38605014314218794</v>
      </c>
      <c r="K31" s="43">
        <f>+'[3]Tasas Bogotá'!W184</f>
        <v>18</v>
      </c>
      <c r="L31" s="18"/>
    </row>
    <row r="32" spans="1:15">
      <c r="A32" s="16"/>
      <c r="B32" s="11" t="str">
        <f>+'[3]Tasas Bogotá'!N185</f>
        <v>Valledupar</v>
      </c>
      <c r="C32" s="27">
        <f>+'[3]Tasas Bogotá'!O185</f>
        <v>0</v>
      </c>
      <c r="D32" s="27">
        <f>+'[3]Tasas Bogotá'!P185</f>
        <v>0</v>
      </c>
      <c r="E32" s="27">
        <f>+'[3]Tasas Bogotá'!Q185</f>
        <v>1.191457208709124</v>
      </c>
      <c r="F32" s="27">
        <f>+'[3]Tasas Bogotá'!R185</f>
        <v>0.88053464157475181</v>
      </c>
      <c r="G32" s="27">
        <f>+'[3]Tasas Bogotá'!S185</f>
        <v>0.46966125896743338</v>
      </c>
      <c r="H32" s="27">
        <f>+'[3]Tasas Bogotá'!T185</f>
        <v>0.50797137512656387</v>
      </c>
      <c r="I32" s="27">
        <f>+'[3]Tasas Bogotá'!U185</f>
        <v>0.99706327162433339</v>
      </c>
      <c r="J32" s="34">
        <f>+'[3]Tasas Bogotá'!V185</f>
        <v>0.35413429295820725</v>
      </c>
      <c r="K32" s="43">
        <f>+'[3]Tasas Bogotá'!W185</f>
        <v>19</v>
      </c>
      <c r="L32" s="18"/>
    </row>
    <row r="33" spans="1:14">
      <c r="A33" s="16"/>
      <c r="B33" s="11" t="str">
        <f>+'[3]Tasas Bogotá'!N186</f>
        <v>Florencia</v>
      </c>
      <c r="C33" s="27">
        <f>+'[3]Tasas Bogotá'!O186</f>
        <v>0</v>
      </c>
      <c r="D33" s="27">
        <f>+'[3]Tasas Bogotá'!P186</f>
        <v>0</v>
      </c>
      <c r="E33" s="27">
        <f>+'[3]Tasas Bogotá'!Q186</f>
        <v>1.1628124707424399</v>
      </c>
      <c r="F33" s="27">
        <f>+'[3]Tasas Bogotá'!R186</f>
        <v>1.4725409518819108</v>
      </c>
      <c r="G33" s="27">
        <f>+'[3]Tasas Bogotá'!S186</f>
        <v>0.70482634134960742</v>
      </c>
      <c r="H33" s="27">
        <f>+'[3]Tasas Bogotá'!T186</f>
        <v>0.81052870962663204</v>
      </c>
      <c r="I33" s="27">
        <f>+'[3]Tasas Bogotá'!U186</f>
        <v>0.14312550317559708</v>
      </c>
      <c r="J33" s="34">
        <f>+'[3]Tasas Bogotá'!V186</f>
        <v>0.20944688395916825</v>
      </c>
      <c r="K33" s="43">
        <f>+'[3]Tasas Bogotá'!W186</f>
        <v>20</v>
      </c>
      <c r="L33" s="18"/>
    </row>
    <row r="34" spans="1:14">
      <c r="A34" s="16"/>
      <c r="B34" s="11" t="str">
        <f>+'[3]Tasas Bogotá'!N187</f>
        <v>Villavicencio</v>
      </c>
      <c r="C34" s="27">
        <f>+'[3]Tasas Bogotá'!O187</f>
        <v>0.80601347076991803</v>
      </c>
      <c r="D34" s="27">
        <f>+'[3]Tasas Bogotá'!P187</f>
        <v>0.76839483557589272</v>
      </c>
      <c r="E34" s="27">
        <f>+'[3]Tasas Bogotá'!Q187</f>
        <v>0.51209152241841782</v>
      </c>
      <c r="F34" s="27">
        <f>+'[3]Tasas Bogotá'!R187</f>
        <v>0.60216613794422613</v>
      </c>
      <c r="G34" s="27">
        <f>+'[3]Tasas Bogotá'!S187</f>
        <v>0.23715373266242479</v>
      </c>
      <c r="H34" s="27">
        <f>+'[3]Tasas Bogotá'!T187</f>
        <v>0.56150173428716443</v>
      </c>
      <c r="I34" s="27">
        <f>+'[3]Tasas Bogotá'!U187</f>
        <v>0.29040952691700439</v>
      </c>
      <c r="J34" s="34">
        <f>+'[3]Tasas Bogotá'!V187</f>
        <v>0.20136085873410325</v>
      </c>
      <c r="K34" s="43">
        <f>+'[3]Tasas Bogotá'!W187</f>
        <v>21</v>
      </c>
      <c r="L34" s="18"/>
    </row>
    <row r="35" spans="1:14">
      <c r="A35" s="16"/>
      <c r="B35" s="11" t="str">
        <f>+'[3]Tasas Bogotá'!N188</f>
        <v>Tunja</v>
      </c>
      <c r="C35" s="27">
        <f>+'[3]Tasas Bogotá'!O188</f>
        <v>0</v>
      </c>
      <c r="D35" s="27">
        <f>+'[3]Tasas Bogotá'!P188</f>
        <v>0</v>
      </c>
      <c r="E35" s="27">
        <f>+'[3]Tasas Bogotá'!Q188</f>
        <v>0.88681219482171436</v>
      </c>
      <c r="F35" s="27">
        <f>+'[3]Tasas Bogotá'!R188</f>
        <v>0.58971689871182409</v>
      </c>
      <c r="G35" s="27">
        <f>+'[3]Tasas Bogotá'!S188</f>
        <v>0.59157378725189069</v>
      </c>
      <c r="H35" s="27">
        <f>+'[3]Tasas Bogotá'!T188</f>
        <v>0.223024277299193</v>
      </c>
      <c r="I35" s="27">
        <f>+'[3]Tasas Bogotá'!U188</f>
        <v>0.33072618019852168</v>
      </c>
      <c r="J35" s="34">
        <f>+'[3]Tasas Bogotá'!V188</f>
        <v>0.11266381519915343</v>
      </c>
      <c r="K35" s="43">
        <f>+'[3]Tasas Bogotá'!W188</f>
        <v>22</v>
      </c>
      <c r="L35" s="18"/>
    </row>
    <row r="36" spans="1:14" ht="14.25" customHeight="1">
      <c r="A36" s="16"/>
      <c r="B36" s="11" t="str">
        <f>+'[3]Tasas Bogotá'!N189</f>
        <v>Barranquilla</v>
      </c>
      <c r="C36" s="27">
        <f>+'[3]Tasas Bogotá'!O189</f>
        <v>9.7284362437694907E-2</v>
      </c>
      <c r="D36" s="27">
        <f>+'[3]Tasas Bogotá'!P189</f>
        <v>0.21557033752155705</v>
      </c>
      <c r="E36" s="27">
        <f>+'[3]Tasas Bogotá'!Q189</f>
        <v>0.68704419814836604</v>
      </c>
      <c r="F36" s="27">
        <f>+'[3]Tasas Bogotá'!R189</f>
        <v>0.5944987478454854</v>
      </c>
      <c r="G36" s="27">
        <f>+'[3]Tasas Bogotá'!S189</f>
        <v>0.5601140886979139</v>
      </c>
      <c r="H36" s="27">
        <f>+'[3]Tasas Bogotá'!T189</f>
        <v>0.42034022802288212</v>
      </c>
      <c r="I36" s="27">
        <f>+'[3]Tasas Bogotá'!U189</f>
        <v>0.42560145364085478</v>
      </c>
      <c r="J36" s="34">
        <f>+'[3]Tasas Bogotá'!V189</f>
        <v>8.9038038356522367E-2</v>
      </c>
      <c r="K36" s="43">
        <f>+'[3]Tasas Bogotá'!W189</f>
        <v>23</v>
      </c>
      <c r="L36" s="18"/>
    </row>
    <row r="37" spans="1:14">
      <c r="A37" s="16"/>
      <c r="B37" s="11" t="str">
        <f>+'[3]Tasas Bogotá'!N190</f>
        <v>San Andrés</v>
      </c>
      <c r="C37" s="27">
        <f>+'[3]Tasas Bogotá'!O190</f>
        <v>0</v>
      </c>
      <c r="D37" s="27">
        <f>+'[3]Tasas Bogotá'!P190</f>
        <v>0</v>
      </c>
      <c r="E37" s="27">
        <f>+'[3]Tasas Bogotá'!Q190</f>
        <v>1.0945844551352784</v>
      </c>
      <c r="F37" s="27">
        <f>+'[3]Tasas Bogotá'!R190</f>
        <v>0.60791105877842744</v>
      </c>
      <c r="G37" s="27">
        <f>+'[3]Tasas Bogotá'!S190</f>
        <v>0.31791170907725119</v>
      </c>
      <c r="H37" s="27">
        <f>+'[3]Tasas Bogotá'!T190</f>
        <v>0.44824613752403675</v>
      </c>
      <c r="I37" s="27">
        <f>+'[3]Tasas Bogotá'!U190</f>
        <v>0.28159833126914802</v>
      </c>
      <c r="J37" s="34">
        <f>+'[3]Tasas Bogotá'!V190</f>
        <v>0</v>
      </c>
      <c r="K37" s="43">
        <f>+'[3]Tasas Bogotá'!W190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Bogotá'!N198</f>
        <v>Sincelejo</v>
      </c>
      <c r="C13" s="27">
        <f>+'[3]Tasas Bogotá'!O198</f>
        <v>0</v>
      </c>
      <c r="D13" s="27">
        <f>+'[3]Tasas Bogotá'!P198</f>
        <v>0</v>
      </c>
      <c r="E13" s="27">
        <f>+'[3]Tasas Bogotá'!Q198</f>
        <v>42.256997498195012</v>
      </c>
      <c r="F13" s="27">
        <f>+'[3]Tasas Bogotá'!R198</f>
        <v>38.871582189986533</v>
      </c>
      <c r="G13" s="27">
        <f>+'[3]Tasas Bogotá'!S198</f>
        <v>32.781074762535354</v>
      </c>
      <c r="H13" s="27">
        <f>+'[3]Tasas Bogotá'!T198</f>
        <v>28.450089763141129</v>
      </c>
      <c r="I13" s="27">
        <f>+'[3]Tasas Bogotá'!U198</f>
        <v>38.109360198784373</v>
      </c>
      <c r="J13" s="34">
        <f>+'[3]Tasas Bogotá'!V198</f>
        <v>35.716484446716464</v>
      </c>
      <c r="K13" s="43">
        <f>+'[3]Tasas Bogotá'!W198</f>
        <v>1</v>
      </c>
      <c r="L13" s="18"/>
    </row>
    <row r="14" spans="1:15">
      <c r="A14" s="16"/>
      <c r="B14" s="11" t="str">
        <f>+'[3]Tasas Bogotá'!N199</f>
        <v>Pasto</v>
      </c>
      <c r="C14" s="27">
        <f>+'[3]Tasas Bogotá'!O199</f>
        <v>30.33481139292023</v>
      </c>
      <c r="D14" s="27">
        <f>+'[3]Tasas Bogotá'!P199</f>
        <v>30.283958443009556</v>
      </c>
      <c r="E14" s="27">
        <f>+'[3]Tasas Bogotá'!Q199</f>
        <v>44.746753423481699</v>
      </c>
      <c r="F14" s="27">
        <f>+'[3]Tasas Bogotá'!R199</f>
        <v>38.169977272495643</v>
      </c>
      <c r="G14" s="27">
        <f>+'[3]Tasas Bogotá'!S199</f>
        <v>31.068820490490722</v>
      </c>
      <c r="H14" s="27">
        <f>+'[3]Tasas Bogotá'!T199</f>
        <v>40.780327748652709</v>
      </c>
      <c r="I14" s="27">
        <f>+'[3]Tasas Bogotá'!U199</f>
        <v>40.25843710521567</v>
      </c>
      <c r="J14" s="34">
        <f>+'[3]Tasas Bogotá'!V199</f>
        <v>35.268745503360414</v>
      </c>
      <c r="K14" s="43">
        <f>+'[3]Tasas Bogotá'!W199</f>
        <v>2</v>
      </c>
      <c r="L14" s="18"/>
    </row>
    <row r="15" spans="1:15">
      <c r="A15" s="16"/>
      <c r="B15" s="11" t="str">
        <f>+'[3]Tasas Bogotá'!N200</f>
        <v>Bucaramanga</v>
      </c>
      <c r="C15" s="27">
        <f>+'[3]Tasas Bogotá'!O200</f>
        <v>37.115273526462914</v>
      </c>
      <c r="D15" s="27">
        <f>+'[3]Tasas Bogotá'!P200</f>
        <v>32.700546934080336</v>
      </c>
      <c r="E15" s="27">
        <f>+'[3]Tasas Bogotá'!Q200</f>
        <v>28.019430472018552</v>
      </c>
      <c r="F15" s="27">
        <f>+'[3]Tasas Bogotá'!R200</f>
        <v>26.194746883113972</v>
      </c>
      <c r="G15" s="27">
        <f>+'[3]Tasas Bogotá'!S200</f>
        <v>14.621703598759389</v>
      </c>
      <c r="H15" s="27">
        <f>+'[3]Tasas Bogotá'!T200</f>
        <v>35.786176733468785</v>
      </c>
      <c r="I15" s="27">
        <f>+'[3]Tasas Bogotá'!U200</f>
        <v>34.935623003103764</v>
      </c>
      <c r="J15" s="34">
        <f>+'[3]Tasas Bogotá'!V200</f>
        <v>35.103142232374104</v>
      </c>
      <c r="K15" s="43">
        <f>+'[3]Tasas Bogotá'!W200</f>
        <v>3</v>
      </c>
      <c r="L15" s="18"/>
    </row>
    <row r="16" spans="1:15">
      <c r="A16" s="16"/>
      <c r="B16" s="11" t="str">
        <f>+'[3]Tasas Bogotá'!N201</f>
        <v>Neiva</v>
      </c>
      <c r="C16" s="27">
        <f>+'[3]Tasas Bogotá'!O201</f>
        <v>0</v>
      </c>
      <c r="D16" s="27">
        <f>+'[3]Tasas Bogotá'!P201</f>
        <v>0</v>
      </c>
      <c r="E16" s="27">
        <f>+'[3]Tasas Bogotá'!Q201</f>
        <v>32.037323828571878</v>
      </c>
      <c r="F16" s="27">
        <f>+'[3]Tasas Bogotá'!R201</f>
        <v>41.361204519432071</v>
      </c>
      <c r="G16" s="27">
        <f>+'[3]Tasas Bogotá'!S201</f>
        <v>33.759373937322138</v>
      </c>
      <c r="H16" s="27">
        <f>+'[3]Tasas Bogotá'!T201</f>
        <v>33.921143930536125</v>
      </c>
      <c r="I16" s="27">
        <f>+'[3]Tasas Bogotá'!U201</f>
        <v>35.803960338701209</v>
      </c>
      <c r="J16" s="34">
        <f>+'[3]Tasas Bogotá'!V201</f>
        <v>35.074411055918944</v>
      </c>
      <c r="K16" s="43">
        <f>+'[3]Tasas Bogotá'!W201</f>
        <v>4</v>
      </c>
      <c r="L16" s="18"/>
    </row>
    <row r="17" spans="1:15">
      <c r="A17" s="16"/>
      <c r="B17" s="12" t="str">
        <f>+'[3]Tasas Bogotá'!N202</f>
        <v>Bogotá</v>
      </c>
      <c r="C17" s="48">
        <f>+'[3]Tasas Bogotá'!O202</f>
        <v>31.463742098990782</v>
      </c>
      <c r="D17" s="48">
        <f>+'[3]Tasas Bogotá'!P202</f>
        <v>35.016546428397604</v>
      </c>
      <c r="E17" s="48">
        <f>+'[3]Tasas Bogotá'!Q202</f>
        <v>28.473602534615782</v>
      </c>
      <c r="F17" s="48">
        <f>+'[3]Tasas Bogotá'!R202</f>
        <v>33.892428130302925</v>
      </c>
      <c r="G17" s="48">
        <f>+'[3]Tasas Bogotá'!S202</f>
        <v>26.392478166649173</v>
      </c>
      <c r="H17" s="48">
        <f>+'[3]Tasas Bogotá'!T202</f>
        <v>29.760704789072268</v>
      </c>
      <c r="I17" s="48">
        <f>+'[3]Tasas Bogotá'!U202</f>
        <v>32.111922568898962</v>
      </c>
      <c r="J17" s="48">
        <f>+'[3]Tasas Bogotá'!V202</f>
        <v>34.781528817236513</v>
      </c>
      <c r="K17" s="98">
        <f>+'[3]Tasas Bogotá'!W202</f>
        <v>5</v>
      </c>
      <c r="L17" s="18"/>
    </row>
    <row r="18" spans="1:15">
      <c r="A18" s="16"/>
      <c r="B18" s="11" t="str">
        <f>+'[3]Tasas Bogotá'!N203</f>
        <v>Ibagué</v>
      </c>
      <c r="C18" s="27">
        <f>+'[3]Tasas Bogotá'!O203</f>
        <v>38.832985355545141</v>
      </c>
      <c r="D18" s="27">
        <f>+'[3]Tasas Bogotá'!P203</f>
        <v>33.843005138394176</v>
      </c>
      <c r="E18" s="27">
        <f>+'[3]Tasas Bogotá'!Q203</f>
        <v>36.083579179531235</v>
      </c>
      <c r="F18" s="27">
        <f>+'[3]Tasas Bogotá'!R203</f>
        <v>37.202731189991233</v>
      </c>
      <c r="G18" s="27">
        <f>+'[3]Tasas Bogotá'!S203</f>
        <v>27.65104368840861</v>
      </c>
      <c r="H18" s="27">
        <f>+'[3]Tasas Bogotá'!T203</f>
        <v>32.240716409389172</v>
      </c>
      <c r="I18" s="27">
        <f>+'[3]Tasas Bogotá'!U203</f>
        <v>30.936007441878704</v>
      </c>
      <c r="J18" s="34">
        <f>+'[3]Tasas Bogotá'!V203</f>
        <v>33.911478907759296</v>
      </c>
      <c r="K18" s="43">
        <f>+'[3]Tasas Bogotá'!W203</f>
        <v>6</v>
      </c>
      <c r="L18" s="18"/>
    </row>
    <row r="19" spans="1:15">
      <c r="A19" s="16"/>
      <c r="B19" s="12" t="str">
        <f>+'[3]Tasas Bogotá'!N204</f>
        <v>Colombia</v>
      </c>
      <c r="C19" s="28">
        <f>+'[3]Tasas Bogotá'!O204</f>
        <v>30.612529211929125</v>
      </c>
      <c r="D19" s="28">
        <f>+'[3]Tasas Bogotá'!P204</f>
        <v>30.452973035936644</v>
      </c>
      <c r="E19" s="28">
        <f>+'[3]Tasas Bogotá'!Q204</f>
        <v>34.305514878083585</v>
      </c>
      <c r="F19" s="28">
        <f>+'[3]Tasas Bogotá'!R204</f>
        <v>34.222843973879144</v>
      </c>
      <c r="G19" s="28">
        <f>+'[3]Tasas Bogotá'!S204</f>
        <v>27.495576344972893</v>
      </c>
      <c r="H19" s="28">
        <f>+'[3]Tasas Bogotá'!T204</f>
        <v>30.935982210008333</v>
      </c>
      <c r="I19" s="28">
        <f>+'[3]Tasas Bogotá'!U204</f>
        <v>31.177578575460846</v>
      </c>
      <c r="J19" s="48">
        <f>+'[3]Tasas Bogotá'!V204</f>
        <v>31.36034765712931</v>
      </c>
      <c r="K19" s="43" t="str">
        <f>+'[3]Tasas Bogotá'!W204</f>
        <v/>
      </c>
      <c r="L19" s="18"/>
    </row>
    <row r="20" spans="1:15">
      <c r="A20" s="16"/>
      <c r="B20" s="11" t="str">
        <f>+'[3]Tasas Bogotá'!N205</f>
        <v>Cúcuta</v>
      </c>
      <c r="C20" s="27">
        <f>+'[3]Tasas Bogotá'!O205</f>
        <v>35.899617053239041</v>
      </c>
      <c r="D20" s="27">
        <f>+'[3]Tasas Bogotá'!P205</f>
        <v>30.994362505035301</v>
      </c>
      <c r="E20" s="27">
        <f>+'[3]Tasas Bogotá'!Q205</f>
        <v>38.386212056390185</v>
      </c>
      <c r="F20" s="27">
        <f>+'[3]Tasas Bogotá'!R205</f>
        <v>34.405545968603896</v>
      </c>
      <c r="G20" s="27">
        <f>+'[3]Tasas Bogotá'!S205</f>
        <v>28.191458956681934</v>
      </c>
      <c r="H20" s="27">
        <f>+'[3]Tasas Bogotá'!T205</f>
        <v>30.206129186769704</v>
      </c>
      <c r="I20" s="27">
        <f>+'[3]Tasas Bogotá'!U205</f>
        <v>28.922588450680792</v>
      </c>
      <c r="J20" s="34">
        <f>+'[3]Tasas Bogotá'!V205</f>
        <v>28.446297343836051</v>
      </c>
      <c r="K20" s="43">
        <f>+'[3]Tasas Bogotá'!W205</f>
        <v>7</v>
      </c>
      <c r="L20" s="18"/>
    </row>
    <row r="21" spans="1:15">
      <c r="A21" s="16"/>
      <c r="B21" s="11" t="str">
        <f>+'[3]Tasas Bogotá'!N206</f>
        <v>Medellín</v>
      </c>
      <c r="C21" s="27">
        <f>+'[3]Tasas Bogotá'!O206</f>
        <v>26.789055058668904</v>
      </c>
      <c r="D21" s="27">
        <f>+'[3]Tasas Bogotá'!P206</f>
        <v>15.843848733306196</v>
      </c>
      <c r="E21" s="27">
        <f>+'[3]Tasas Bogotá'!Q206</f>
        <v>21.460206995165986</v>
      </c>
      <c r="F21" s="27">
        <f>+'[3]Tasas Bogotá'!R206</f>
        <v>25.634296996145743</v>
      </c>
      <c r="G21" s="27">
        <f>+'[3]Tasas Bogotá'!S206</f>
        <v>24.607500874827604</v>
      </c>
      <c r="H21" s="27">
        <f>+'[3]Tasas Bogotá'!T206</f>
        <v>26.646758104089407</v>
      </c>
      <c r="I21" s="27">
        <f>+'[3]Tasas Bogotá'!U206</f>
        <v>26.369420860778831</v>
      </c>
      <c r="J21" s="34">
        <f>+'[3]Tasas Bogotá'!V206</f>
        <v>28.100641399894776</v>
      </c>
      <c r="K21" s="43">
        <f>+'[3]Tasas Bogotá'!W206</f>
        <v>8</v>
      </c>
      <c r="L21" s="18"/>
    </row>
    <row r="22" spans="1:15">
      <c r="A22" s="16"/>
      <c r="B22" s="11" t="str">
        <f>+'[3]Tasas Bogotá'!N207</f>
        <v>Manizales</v>
      </c>
      <c r="C22" s="27">
        <f>+'[3]Tasas Bogotá'!O207</f>
        <v>24.897446810032509</v>
      </c>
      <c r="D22" s="27">
        <f>+'[3]Tasas Bogotá'!P207</f>
        <v>27.680194268990952</v>
      </c>
      <c r="E22" s="27">
        <f>+'[3]Tasas Bogotá'!Q207</f>
        <v>21.723881700266887</v>
      </c>
      <c r="F22" s="27">
        <f>+'[3]Tasas Bogotá'!R207</f>
        <v>24.655996356247936</v>
      </c>
      <c r="G22" s="27">
        <f>+'[3]Tasas Bogotá'!S207</f>
        <v>20.64075571118142</v>
      </c>
      <c r="H22" s="27">
        <f>+'[3]Tasas Bogotá'!T207</f>
        <v>25.744952834347178</v>
      </c>
      <c r="I22" s="27">
        <f>+'[3]Tasas Bogotá'!U207</f>
        <v>17.739912611932247</v>
      </c>
      <c r="J22" s="34">
        <f>+'[3]Tasas Bogotá'!V207</f>
        <v>27.998550284885869</v>
      </c>
      <c r="K22" s="43">
        <f>+'[3]Tasas Bogotá'!W207</f>
        <v>9</v>
      </c>
      <c r="L22" s="18"/>
    </row>
    <row r="23" spans="1:15">
      <c r="A23" s="16"/>
      <c r="B23" s="11" t="str">
        <f>+'[3]Tasas Bogotá'!N208</f>
        <v>Cali</v>
      </c>
      <c r="C23" s="27">
        <f>+'[3]Tasas Bogotá'!O208</f>
        <v>32.363383638400087</v>
      </c>
      <c r="D23" s="27">
        <f>+'[3]Tasas Bogotá'!P208</f>
        <v>37.336975107721528</v>
      </c>
      <c r="E23" s="27">
        <f>+'[3]Tasas Bogotá'!Q208</f>
        <v>37.63744386286762</v>
      </c>
      <c r="F23" s="27">
        <f>+'[3]Tasas Bogotá'!R208</f>
        <v>40.766727092711221</v>
      </c>
      <c r="G23" s="27">
        <f>+'[3]Tasas Bogotá'!S208</f>
        <v>32.868648311969331</v>
      </c>
      <c r="H23" s="27">
        <f>+'[3]Tasas Bogotá'!T208</f>
        <v>37.091578635125849</v>
      </c>
      <c r="I23" s="27">
        <f>+'[3]Tasas Bogotá'!U208</f>
        <v>31.016671924328932</v>
      </c>
      <c r="J23" s="34">
        <f>+'[3]Tasas Bogotá'!V208</f>
        <v>27.247000833960644</v>
      </c>
      <c r="K23" s="43">
        <f>+'[3]Tasas Bogotá'!W208</f>
        <v>10</v>
      </c>
      <c r="L23" s="18"/>
      <c r="N23" s="23"/>
      <c r="O23" s="32"/>
    </row>
    <row r="24" spans="1:15">
      <c r="A24" s="16"/>
      <c r="B24" s="11" t="str">
        <f>+'[3]Tasas Bogotá'!N209</f>
        <v>Popayán</v>
      </c>
      <c r="C24" s="27">
        <f>+'[3]Tasas Bogotá'!O209</f>
        <v>0</v>
      </c>
      <c r="D24" s="27">
        <f>+'[3]Tasas Bogotá'!P209</f>
        <v>0</v>
      </c>
      <c r="E24" s="27">
        <f>+'[3]Tasas Bogotá'!Q209</f>
        <v>45.265260865001054</v>
      </c>
      <c r="F24" s="27">
        <f>+'[3]Tasas Bogotá'!R209</f>
        <v>42.043394467605687</v>
      </c>
      <c r="G24" s="27">
        <f>+'[3]Tasas Bogotá'!S209</f>
        <v>32.969776334711618</v>
      </c>
      <c r="H24" s="27">
        <f>+'[3]Tasas Bogotá'!T209</f>
        <v>33.182334580340147</v>
      </c>
      <c r="I24" s="27">
        <f>+'[3]Tasas Bogotá'!U209</f>
        <v>30.296331385862413</v>
      </c>
      <c r="J24" s="34">
        <f>+'[3]Tasas Bogotá'!V209</f>
        <v>27.244151412625428</v>
      </c>
      <c r="K24" s="43">
        <f>+'[3]Tasas Bogotá'!W209</f>
        <v>11</v>
      </c>
      <c r="L24" s="18"/>
      <c r="N24" s="23"/>
      <c r="O24" s="32"/>
    </row>
    <row r="25" spans="1:15">
      <c r="A25" s="16"/>
      <c r="B25" s="11" t="str">
        <f>+'[3]Tasas Bogotá'!N210</f>
        <v>Riohacha</v>
      </c>
      <c r="C25" s="27">
        <f>+'[3]Tasas Bogotá'!O210</f>
        <v>0</v>
      </c>
      <c r="D25" s="27">
        <f>+'[3]Tasas Bogotá'!P210</f>
        <v>0</v>
      </c>
      <c r="E25" s="27">
        <f>+'[3]Tasas Bogotá'!Q210</f>
        <v>32.924531719865222</v>
      </c>
      <c r="F25" s="27">
        <f>+'[3]Tasas Bogotá'!R210</f>
        <v>42.626711331197207</v>
      </c>
      <c r="G25" s="27">
        <f>+'[3]Tasas Bogotá'!S210</f>
        <v>33.89593772779871</v>
      </c>
      <c r="H25" s="27">
        <f>+'[3]Tasas Bogotá'!T210</f>
        <v>34.340588653441081</v>
      </c>
      <c r="I25" s="27">
        <f>+'[3]Tasas Bogotá'!U210</f>
        <v>38.489157207220089</v>
      </c>
      <c r="J25" s="34">
        <f>+'[3]Tasas Bogotá'!V210</f>
        <v>26.210682786641559</v>
      </c>
      <c r="K25" s="43">
        <f>+'[3]Tasas Bogotá'!W210</f>
        <v>12</v>
      </c>
      <c r="L25" s="18"/>
    </row>
    <row r="26" spans="1:15">
      <c r="A26" s="16"/>
      <c r="B26" s="11" t="str">
        <f>+'[3]Tasas Bogotá'!N211</f>
        <v>Santa Marta</v>
      </c>
      <c r="C26" s="27">
        <f>+'[3]Tasas Bogotá'!O211</f>
        <v>0</v>
      </c>
      <c r="D26" s="27">
        <f>+'[3]Tasas Bogotá'!P211</f>
        <v>0</v>
      </c>
      <c r="E26" s="27">
        <f>+'[3]Tasas Bogotá'!Q211</f>
        <v>32.609329565803094</v>
      </c>
      <c r="F26" s="27">
        <f>+'[3]Tasas Bogotá'!R211</f>
        <v>31.500208294984454</v>
      </c>
      <c r="G26" s="27">
        <f>+'[3]Tasas Bogotá'!S211</f>
        <v>29.295986941621262</v>
      </c>
      <c r="H26" s="27">
        <f>+'[3]Tasas Bogotá'!T211</f>
        <v>30.263504977161983</v>
      </c>
      <c r="I26" s="27">
        <f>+'[3]Tasas Bogotá'!U211</f>
        <v>28.047439212503576</v>
      </c>
      <c r="J26" s="34">
        <f>+'[3]Tasas Bogotá'!V211</f>
        <v>25.849057540749964</v>
      </c>
      <c r="K26" s="43">
        <f>+'[3]Tasas Bogotá'!W211</f>
        <v>13</v>
      </c>
      <c r="L26" s="18"/>
    </row>
    <row r="27" spans="1:15">
      <c r="A27" s="16"/>
      <c r="B27" s="11" t="str">
        <f>+'[3]Tasas Bogotá'!N212</f>
        <v>Pereira</v>
      </c>
      <c r="C27" s="27">
        <f>+'[3]Tasas Bogotá'!O212</f>
        <v>30.404944415459322</v>
      </c>
      <c r="D27" s="27">
        <f>+'[3]Tasas Bogotá'!P212</f>
        <v>34.489681930391534</v>
      </c>
      <c r="E27" s="27">
        <f>+'[3]Tasas Bogotá'!Q212</f>
        <v>20.798104576884917</v>
      </c>
      <c r="F27" s="27">
        <f>+'[3]Tasas Bogotá'!R212</f>
        <v>24.551130669471426</v>
      </c>
      <c r="G27" s="27">
        <f>+'[3]Tasas Bogotá'!S212</f>
        <v>21.795690772693881</v>
      </c>
      <c r="H27" s="27">
        <f>+'[3]Tasas Bogotá'!T212</f>
        <v>25.653339784205365</v>
      </c>
      <c r="I27" s="27">
        <f>+'[3]Tasas Bogotá'!U212</f>
        <v>25.758568952206151</v>
      </c>
      <c r="J27" s="34">
        <f>+'[3]Tasas Bogotá'!V212</f>
        <v>23.678176534031493</v>
      </c>
      <c r="K27" s="43">
        <f>+'[3]Tasas Bogotá'!W212</f>
        <v>14</v>
      </c>
      <c r="L27" s="18"/>
    </row>
    <row r="28" spans="1:15">
      <c r="A28" s="16"/>
      <c r="B28" s="11" t="str">
        <f>+'[3]Tasas Bogotá'!N213</f>
        <v>Armenia</v>
      </c>
      <c r="C28" s="27">
        <f>+'[3]Tasas Bogotá'!O213</f>
        <v>0</v>
      </c>
      <c r="D28" s="27">
        <f>+'[3]Tasas Bogotá'!P213</f>
        <v>0</v>
      </c>
      <c r="E28" s="27">
        <f>+'[3]Tasas Bogotá'!Q213</f>
        <v>33.026868243365989</v>
      </c>
      <c r="F28" s="27">
        <f>+'[3]Tasas Bogotá'!R213</f>
        <v>35.997419354838719</v>
      </c>
      <c r="G28" s="27">
        <f>+'[3]Tasas Bogotá'!S213</f>
        <v>26.429781196246964</v>
      </c>
      <c r="H28" s="27">
        <f>+'[3]Tasas Bogotá'!T213</f>
        <v>30.061892350542774</v>
      </c>
      <c r="I28" s="27">
        <f>+'[3]Tasas Bogotá'!U213</f>
        <v>21.950005003311716</v>
      </c>
      <c r="J28" s="34">
        <f>+'[3]Tasas Bogotá'!V213</f>
        <v>23.419235764577209</v>
      </c>
      <c r="K28" s="43">
        <f>+'[3]Tasas Bogotá'!W213</f>
        <v>15</v>
      </c>
      <c r="L28" s="18"/>
    </row>
    <row r="29" spans="1:15">
      <c r="A29" s="16"/>
      <c r="B29" s="11" t="str">
        <f>+'[3]Tasas Bogotá'!N214</f>
        <v>Villavicencio</v>
      </c>
      <c r="C29" s="27">
        <f>+'[3]Tasas Bogotá'!O214</f>
        <v>31.234138354482194</v>
      </c>
      <c r="D29" s="27">
        <f>+'[3]Tasas Bogotá'!P214</f>
        <v>26.550537820078496</v>
      </c>
      <c r="E29" s="27">
        <f>+'[3]Tasas Bogotá'!Q214</f>
        <v>31.439092488379167</v>
      </c>
      <c r="F29" s="27">
        <f>+'[3]Tasas Bogotá'!R214</f>
        <v>33.339468679060062</v>
      </c>
      <c r="G29" s="27">
        <f>+'[3]Tasas Bogotá'!S214</f>
        <v>22.012690453637944</v>
      </c>
      <c r="H29" s="27">
        <f>+'[3]Tasas Bogotá'!T214</f>
        <v>28.902307749499755</v>
      </c>
      <c r="I29" s="27">
        <f>+'[3]Tasas Bogotá'!U214</f>
        <v>23.588583410781027</v>
      </c>
      <c r="J29" s="34">
        <f>+'[3]Tasas Bogotá'!V214</f>
        <v>21.327825819815484</v>
      </c>
      <c r="K29" s="43">
        <f>+'[3]Tasas Bogotá'!W214</f>
        <v>16</v>
      </c>
      <c r="L29" s="18"/>
    </row>
    <row r="30" spans="1:15">
      <c r="A30" s="16"/>
      <c r="B30" s="11" t="str">
        <f>+'[3]Tasas Bogotá'!N215</f>
        <v>Montería</v>
      </c>
      <c r="C30" s="27">
        <f>+'[3]Tasas Bogotá'!O215</f>
        <v>37.593545180270269</v>
      </c>
      <c r="D30" s="27">
        <f>+'[3]Tasas Bogotá'!P215</f>
        <v>37.914670191478031</v>
      </c>
      <c r="E30" s="27">
        <f>+'[3]Tasas Bogotá'!Q215</f>
        <v>37.365977349381168</v>
      </c>
      <c r="F30" s="27">
        <f>+'[3]Tasas Bogotá'!R215</f>
        <v>31.405784463338421</v>
      </c>
      <c r="G30" s="27">
        <f>+'[3]Tasas Bogotá'!S215</f>
        <v>28.984460981856241</v>
      </c>
      <c r="H30" s="27">
        <f>+'[3]Tasas Bogotá'!T215</f>
        <v>26.709435924096709</v>
      </c>
      <c r="I30" s="27">
        <f>+'[3]Tasas Bogotá'!U215</f>
        <v>26.795901509011017</v>
      </c>
      <c r="J30" s="34">
        <f>+'[3]Tasas Bogotá'!V215</f>
        <v>20.85231357082175</v>
      </c>
      <c r="K30" s="43">
        <f>+'[3]Tasas Bogotá'!W215</f>
        <v>17</v>
      </c>
      <c r="L30" s="18"/>
    </row>
    <row r="31" spans="1:15">
      <c r="A31" s="16"/>
      <c r="B31" s="11" t="str">
        <f>+'[3]Tasas Bogotá'!N216</f>
        <v>Valledupar</v>
      </c>
      <c r="C31" s="27">
        <f>+'[3]Tasas Bogotá'!O216</f>
        <v>0</v>
      </c>
      <c r="D31" s="27">
        <f>+'[3]Tasas Bogotá'!P216</f>
        <v>0</v>
      </c>
      <c r="E31" s="27">
        <f>+'[3]Tasas Bogotá'!Q216</f>
        <v>38.599511652142169</v>
      </c>
      <c r="F31" s="27">
        <f>+'[3]Tasas Bogotá'!R216</f>
        <v>38.676183507114544</v>
      </c>
      <c r="G31" s="27">
        <f>+'[3]Tasas Bogotá'!S216</f>
        <v>16.442813642049796</v>
      </c>
      <c r="H31" s="27">
        <f>+'[3]Tasas Bogotá'!T216</f>
        <v>18.653790049939079</v>
      </c>
      <c r="I31" s="27">
        <f>+'[3]Tasas Bogotá'!U216</f>
        <v>30.5886862644061</v>
      </c>
      <c r="J31" s="34">
        <f>+'[3]Tasas Bogotá'!V216</f>
        <v>17.706305716856143</v>
      </c>
      <c r="K31" s="43">
        <f>+'[3]Tasas Bogotá'!W216</f>
        <v>18</v>
      </c>
      <c r="L31" s="18"/>
    </row>
    <row r="32" spans="1:15">
      <c r="A32" s="16"/>
      <c r="B32" s="11" t="str">
        <f>+'[3]Tasas Bogotá'!N217</f>
        <v>Tunja</v>
      </c>
      <c r="C32" s="27">
        <f>+'[3]Tasas Bogotá'!O217</f>
        <v>0</v>
      </c>
      <c r="D32" s="27">
        <f>+'[3]Tasas Bogotá'!P217</f>
        <v>0</v>
      </c>
      <c r="E32" s="27">
        <f>+'[3]Tasas Bogotá'!Q217</f>
        <v>35.023183291617087</v>
      </c>
      <c r="F32" s="27">
        <f>+'[3]Tasas Bogotá'!R217</f>
        <v>24.063144785025187</v>
      </c>
      <c r="G32" s="27">
        <f>+'[3]Tasas Bogotá'!S217</f>
        <v>19.353725298299114</v>
      </c>
      <c r="H32" s="27">
        <f>+'[3]Tasas Bogotá'!T217</f>
        <v>15.294187748987026</v>
      </c>
      <c r="I32" s="27">
        <f>+'[3]Tasas Bogotá'!U217</f>
        <v>25.956850971347091</v>
      </c>
      <c r="J32" s="34">
        <f>+'[3]Tasas Bogotá'!V217</f>
        <v>17.621827809453301</v>
      </c>
      <c r="K32" s="43">
        <f>+'[3]Tasas Bogotá'!W217</f>
        <v>19</v>
      </c>
      <c r="L32" s="18"/>
    </row>
    <row r="33" spans="1:14">
      <c r="A33" s="16"/>
      <c r="B33" s="11" t="str">
        <f>+'[3]Tasas Bogotá'!N218</f>
        <v>Barranquilla</v>
      </c>
      <c r="C33" s="27">
        <f>+'[3]Tasas Bogotá'!O218</f>
        <v>32.529280130198494</v>
      </c>
      <c r="D33" s="27">
        <f>+'[3]Tasas Bogotá'!P218</f>
        <v>25.891464001220104</v>
      </c>
      <c r="E33" s="27">
        <f>+'[3]Tasas Bogotá'!Q218</f>
        <v>27.252799005327489</v>
      </c>
      <c r="F33" s="27">
        <f>+'[3]Tasas Bogotá'!R218</f>
        <v>18.139855164266685</v>
      </c>
      <c r="G33" s="27">
        <f>+'[3]Tasas Bogotá'!S218</f>
        <v>14.61642793498061</v>
      </c>
      <c r="H33" s="27">
        <f>+'[3]Tasas Bogotá'!T218</f>
        <v>15.113069676423407</v>
      </c>
      <c r="I33" s="27">
        <f>+'[3]Tasas Bogotá'!U218</f>
        <v>17.087688801639583</v>
      </c>
      <c r="J33" s="34">
        <f>+'[3]Tasas Bogotá'!V218</f>
        <v>16.349771094010539</v>
      </c>
      <c r="K33" s="43">
        <f>+'[3]Tasas Bogotá'!W218</f>
        <v>20</v>
      </c>
      <c r="L33" s="18"/>
    </row>
    <row r="34" spans="1:14">
      <c r="A34" s="16"/>
      <c r="B34" s="11" t="str">
        <f>+'[3]Tasas Bogotá'!N219</f>
        <v>Florencia</v>
      </c>
      <c r="C34" s="27">
        <f>+'[3]Tasas Bogotá'!O219</f>
        <v>0</v>
      </c>
      <c r="D34" s="27">
        <f>+'[3]Tasas Bogotá'!P219</f>
        <v>0</v>
      </c>
      <c r="E34" s="27">
        <f>+'[3]Tasas Bogotá'!Q219</f>
        <v>40.38385918921449</v>
      </c>
      <c r="F34" s="27">
        <f>+'[3]Tasas Bogotá'!R219</f>
        <v>35.809599799929735</v>
      </c>
      <c r="G34" s="27">
        <f>+'[3]Tasas Bogotá'!S219</f>
        <v>14.241421440719067</v>
      </c>
      <c r="H34" s="27">
        <f>+'[3]Tasas Bogotá'!T219</f>
        <v>14.583102517303914</v>
      </c>
      <c r="I34" s="27">
        <f>+'[3]Tasas Bogotá'!U219</f>
        <v>17.215314428839783</v>
      </c>
      <c r="J34" s="34">
        <f>+'[3]Tasas Bogotá'!V219</f>
        <v>16.205693429900098</v>
      </c>
      <c r="K34" s="43">
        <f>+'[3]Tasas Bogotá'!W219</f>
        <v>21</v>
      </c>
      <c r="L34" s="18"/>
    </row>
    <row r="35" spans="1:14">
      <c r="A35" s="16"/>
      <c r="B35" s="11" t="str">
        <f>+'[3]Tasas Bogotá'!N220</f>
        <v>Quibdó</v>
      </c>
      <c r="C35" s="27">
        <f>+'[3]Tasas Bogotá'!O220</f>
        <v>0</v>
      </c>
      <c r="D35" s="27">
        <f>+'[3]Tasas Bogotá'!P220</f>
        <v>0</v>
      </c>
      <c r="E35" s="27">
        <f>+'[3]Tasas Bogotá'!Q220</f>
        <v>32.008979508538879</v>
      </c>
      <c r="F35" s="27">
        <f>+'[3]Tasas Bogotá'!R220</f>
        <v>22.838541919334023</v>
      </c>
      <c r="G35" s="27">
        <f>+'[3]Tasas Bogotá'!S220</f>
        <v>23.791751066672415</v>
      </c>
      <c r="H35" s="27">
        <f>+'[3]Tasas Bogotá'!T220</f>
        <v>18.007347563002856</v>
      </c>
      <c r="I35" s="27">
        <f>+'[3]Tasas Bogotá'!U220</f>
        <v>19.370801365588637</v>
      </c>
      <c r="J35" s="34">
        <f>+'[3]Tasas Bogotá'!V220</f>
        <v>15.793261561519229</v>
      </c>
      <c r="K35" s="43">
        <f>+'[3]Tasas Bogotá'!W220</f>
        <v>22</v>
      </c>
      <c r="L35" s="18"/>
    </row>
    <row r="36" spans="1:14" ht="14.25" customHeight="1">
      <c r="A36" s="16"/>
      <c r="B36" s="11" t="str">
        <f>+'[3]Tasas Bogotá'!N221</f>
        <v>Cartagena</v>
      </c>
      <c r="C36" s="27">
        <f>+'[3]Tasas Bogotá'!O221</f>
        <v>22.35471368183574</v>
      </c>
      <c r="D36" s="27">
        <f>+'[3]Tasas Bogotá'!P221</f>
        <v>30.147622862031426</v>
      </c>
      <c r="E36" s="27">
        <f>+'[3]Tasas Bogotá'!Q221</f>
        <v>26.363842939755237</v>
      </c>
      <c r="F36" s="27">
        <f>+'[3]Tasas Bogotá'!R221</f>
        <v>24.035774272457129</v>
      </c>
      <c r="G36" s="27">
        <f>+'[3]Tasas Bogotá'!S221</f>
        <v>21.183642828419266</v>
      </c>
      <c r="H36" s="27">
        <f>+'[3]Tasas Bogotá'!T221</f>
        <v>23.704974656302838</v>
      </c>
      <c r="I36" s="27">
        <f>+'[3]Tasas Bogotá'!U221</f>
        <v>23.775746713651401</v>
      </c>
      <c r="J36" s="34">
        <f>+'[3]Tasas Bogotá'!V221</f>
        <v>15.130729160642057</v>
      </c>
      <c r="K36" s="43">
        <f>+'[3]Tasas Bogotá'!W221</f>
        <v>23</v>
      </c>
      <c r="L36" s="18"/>
    </row>
    <row r="37" spans="1:14">
      <c r="A37" s="16"/>
      <c r="B37" s="11" t="str">
        <f>+'[3]Tasas Bogotá'!N222</f>
        <v>San Andrés</v>
      </c>
      <c r="C37" s="27">
        <f>+'[3]Tasas Bogotá'!O222</f>
        <v>0</v>
      </c>
      <c r="D37" s="27">
        <f>+'[3]Tasas Bogotá'!P222</f>
        <v>0</v>
      </c>
      <c r="E37" s="27">
        <f>+'[3]Tasas Bogotá'!Q222</f>
        <v>17.066101719851112</v>
      </c>
      <c r="F37" s="27">
        <f>+'[3]Tasas Bogotá'!R222</f>
        <v>8.5463532182318556</v>
      </c>
      <c r="G37" s="27">
        <f>+'[3]Tasas Bogotá'!S222</f>
        <v>6.3488443842305049</v>
      </c>
      <c r="H37" s="27">
        <f>+'[3]Tasas Bogotá'!T222</f>
        <v>8.1970691598700345</v>
      </c>
      <c r="I37" s="27">
        <f>+'[3]Tasas Bogotá'!U222</f>
        <v>3.3074766964343914</v>
      </c>
      <c r="J37" s="34">
        <f>+'[3]Tasas Bogotá'!V222</f>
        <v>0</v>
      </c>
      <c r="K37" s="43">
        <f>+'[3]Tasas Bogotá'!W222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51</v>
      </c>
      <c r="D7" s="167"/>
      <c r="E7" s="167"/>
      <c r="F7" s="167"/>
      <c r="G7" s="167"/>
      <c r="H7" s="167"/>
      <c r="I7" s="167"/>
      <c r="J7" s="167"/>
      <c r="K7" s="167"/>
      <c r="L7" s="18"/>
      <c r="N7" s="9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76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2" t="str">
        <f>+'[3]Tasas Bogotá'!N230</f>
        <v>Bogotá</v>
      </c>
      <c r="C13" s="48">
        <f>+'[3]Tasas Bogotá'!O230</f>
        <v>15.213970159823321</v>
      </c>
      <c r="D13" s="48">
        <f>+'[3]Tasas Bogotá'!P230</f>
        <v>15.407586617233623</v>
      </c>
      <c r="E13" s="48">
        <f>+'[3]Tasas Bogotá'!Q230</f>
        <v>9.1158400512438487</v>
      </c>
      <c r="F13" s="48">
        <f>+'[3]Tasas Bogotá'!R230</f>
        <v>8.7982497869959282</v>
      </c>
      <c r="G13" s="48">
        <f>+'[3]Tasas Bogotá'!S230</f>
        <v>7.2488156516131763</v>
      </c>
      <c r="H13" s="48">
        <f>+'[3]Tasas Bogotá'!T230</f>
        <v>9.4046665771994142</v>
      </c>
      <c r="I13" s="48">
        <f>+'[3]Tasas Bogotá'!U230</f>
        <v>10.547781428111332</v>
      </c>
      <c r="J13" s="48">
        <f>+'[3]Tasas Bogotá'!V230</f>
        <v>11.959171239395701</v>
      </c>
      <c r="K13" s="98">
        <f>+'[3]Tasas Bogotá'!W230</f>
        <v>1</v>
      </c>
      <c r="L13" s="18"/>
    </row>
    <row r="14" spans="1:15">
      <c r="A14" s="16"/>
      <c r="B14" s="11" t="str">
        <f>+'[3]Tasas Bogotá'!N231</f>
        <v>Neiva</v>
      </c>
      <c r="C14" s="27">
        <f>+'[3]Tasas Bogotá'!O231</f>
        <v>0</v>
      </c>
      <c r="D14" s="27">
        <f>+'[3]Tasas Bogotá'!P231</f>
        <v>0</v>
      </c>
      <c r="E14" s="27">
        <f>+'[3]Tasas Bogotá'!Q231</f>
        <v>10.213727428137105</v>
      </c>
      <c r="F14" s="27">
        <f>+'[3]Tasas Bogotá'!R231</f>
        <v>12.170307521019698</v>
      </c>
      <c r="G14" s="27">
        <f>+'[3]Tasas Bogotá'!S231</f>
        <v>10.048681832011882</v>
      </c>
      <c r="H14" s="27">
        <f>+'[3]Tasas Bogotá'!T231</f>
        <v>9.1031841870430359</v>
      </c>
      <c r="I14" s="27">
        <f>+'[3]Tasas Bogotá'!U231</f>
        <v>12.806777333327817</v>
      </c>
      <c r="J14" s="34">
        <f>+'[3]Tasas Bogotá'!V231</f>
        <v>11.648846702404958</v>
      </c>
      <c r="K14" s="43">
        <f>+'[3]Tasas Bogotá'!W231</f>
        <v>2</v>
      </c>
      <c r="L14" s="18"/>
    </row>
    <row r="15" spans="1:15">
      <c r="A15" s="16"/>
      <c r="B15" s="11" t="str">
        <f>+'[3]Tasas Bogotá'!N232</f>
        <v>Bucaramanga</v>
      </c>
      <c r="C15" s="27">
        <f>+'[3]Tasas Bogotá'!O232</f>
        <v>14.666250572682547</v>
      </c>
      <c r="D15" s="27">
        <f>+'[3]Tasas Bogotá'!P232</f>
        <v>9.0578301575297946</v>
      </c>
      <c r="E15" s="27">
        <f>+'[3]Tasas Bogotá'!Q232</f>
        <v>5.210049814515572</v>
      </c>
      <c r="F15" s="27">
        <f>+'[3]Tasas Bogotá'!R232</f>
        <v>4.7201713141213926</v>
      </c>
      <c r="G15" s="27">
        <f>+'[3]Tasas Bogotá'!S232</f>
        <v>3.5445373140859791</v>
      </c>
      <c r="H15" s="27">
        <f>+'[3]Tasas Bogotá'!T232</f>
        <v>9.132937569174878</v>
      </c>
      <c r="I15" s="27">
        <f>+'[3]Tasas Bogotá'!U232</f>
        <v>10.759010241107839</v>
      </c>
      <c r="J15" s="34">
        <f>+'[3]Tasas Bogotá'!V232</f>
        <v>11.273808231439165</v>
      </c>
      <c r="K15" s="43">
        <f>+'[3]Tasas Bogotá'!W232</f>
        <v>3</v>
      </c>
      <c r="L15" s="18"/>
    </row>
    <row r="16" spans="1:15">
      <c r="A16" s="16"/>
      <c r="B16" s="11" t="str">
        <f>+'[3]Tasas Bogotá'!N233</f>
        <v>Pasto</v>
      </c>
      <c r="C16" s="27">
        <f>+'[3]Tasas Bogotá'!O233</f>
        <v>5.5259967313646232</v>
      </c>
      <c r="D16" s="27">
        <f>+'[3]Tasas Bogotá'!P233</f>
        <v>8.2011667758952278</v>
      </c>
      <c r="E16" s="27">
        <f>+'[3]Tasas Bogotá'!Q233</f>
        <v>13.455889895887632</v>
      </c>
      <c r="F16" s="27">
        <f>+'[3]Tasas Bogotá'!R233</f>
        <v>9.8696480803921762</v>
      </c>
      <c r="G16" s="27">
        <f>+'[3]Tasas Bogotá'!S233</f>
        <v>8.6528698773264541</v>
      </c>
      <c r="H16" s="27">
        <f>+'[3]Tasas Bogotá'!T233</f>
        <v>14.511493199398762</v>
      </c>
      <c r="I16" s="27">
        <f>+'[3]Tasas Bogotá'!U233</f>
        <v>15.720267099801481</v>
      </c>
      <c r="J16" s="34">
        <f>+'[3]Tasas Bogotá'!V233</f>
        <v>10.682260866513415</v>
      </c>
      <c r="K16" s="43">
        <f>+'[3]Tasas Bogotá'!W233</f>
        <v>4</v>
      </c>
      <c r="L16" s="18"/>
    </row>
    <row r="17" spans="1:15">
      <c r="A17" s="16"/>
      <c r="B17" s="11" t="str">
        <f>+'[3]Tasas Bogotá'!N234</f>
        <v>Ibagué</v>
      </c>
      <c r="C17" s="27">
        <f>+'[3]Tasas Bogotá'!O234</f>
        <v>19.513338703278475</v>
      </c>
      <c r="D17" s="27">
        <f>+'[3]Tasas Bogotá'!P234</f>
        <v>13.138578998223782</v>
      </c>
      <c r="E17" s="27">
        <f>+'[3]Tasas Bogotá'!Q234</f>
        <v>12.033021262386002</v>
      </c>
      <c r="F17" s="27">
        <f>+'[3]Tasas Bogotá'!R234</f>
        <v>12.305112648228885</v>
      </c>
      <c r="G17" s="27">
        <f>+'[3]Tasas Bogotá'!S234</f>
        <v>10.417976233706066</v>
      </c>
      <c r="H17" s="27">
        <f>+'[3]Tasas Bogotá'!T234</f>
        <v>11.942662780635944</v>
      </c>
      <c r="I17" s="27">
        <f>+'[3]Tasas Bogotá'!U234</f>
        <v>10.564599845818783</v>
      </c>
      <c r="J17" s="34">
        <f>+'[3]Tasas Bogotá'!V234</f>
        <v>10.029699258960239</v>
      </c>
      <c r="K17" s="43">
        <f>+'[3]Tasas Bogotá'!W234</f>
        <v>5</v>
      </c>
      <c r="L17" s="18"/>
    </row>
    <row r="18" spans="1:15">
      <c r="A18" s="16"/>
      <c r="B18" s="12" t="str">
        <f>+'[3]Tasas Bogotá'!N235</f>
        <v>Colombia</v>
      </c>
      <c r="C18" s="28">
        <f>+'[3]Tasas Bogotá'!O235</f>
        <v>11.523824585655362</v>
      </c>
      <c r="D18" s="28">
        <f>+'[3]Tasas Bogotá'!P235</f>
        <v>10.441645408217539</v>
      </c>
      <c r="E18" s="28">
        <f>+'[3]Tasas Bogotá'!Q235</f>
        <v>10.63621931120915</v>
      </c>
      <c r="F18" s="28">
        <f>+'[3]Tasas Bogotá'!R235</f>
        <v>9.8200200574492147</v>
      </c>
      <c r="G18" s="28">
        <f>+'[3]Tasas Bogotá'!S235</f>
        <v>7.8851116130645647</v>
      </c>
      <c r="H18" s="28">
        <f>+'[3]Tasas Bogotá'!T235</f>
        <v>9.8702681433826207</v>
      </c>
      <c r="I18" s="28">
        <f>+'[3]Tasas Bogotá'!U235</f>
        <v>9.7520076042103359</v>
      </c>
      <c r="J18" s="48">
        <f>+'[3]Tasas Bogotá'!V235</f>
        <v>9.9129523486345494</v>
      </c>
      <c r="K18" s="43" t="str">
        <f>+'[3]Tasas Bogotá'!W235</f>
        <v/>
      </c>
      <c r="L18" s="18"/>
    </row>
    <row r="19" spans="1:15">
      <c r="A19" s="16"/>
      <c r="B19" s="11" t="str">
        <f>+'[3]Tasas Bogotá'!N236</f>
        <v>Medellín</v>
      </c>
      <c r="C19" s="27">
        <f>+'[3]Tasas Bogotá'!O236</f>
        <v>9.6312777653093757</v>
      </c>
      <c r="D19" s="27">
        <f>+'[3]Tasas Bogotá'!P236</f>
        <v>4.744308820601197</v>
      </c>
      <c r="E19" s="27">
        <f>+'[3]Tasas Bogotá'!Q236</f>
        <v>5.6232837250027989</v>
      </c>
      <c r="F19" s="27">
        <f>+'[3]Tasas Bogotá'!R236</f>
        <v>7.3983500191173697</v>
      </c>
      <c r="G19" s="27">
        <f>+'[3]Tasas Bogotá'!S236</f>
        <v>8.3621374611473627</v>
      </c>
      <c r="H19" s="27">
        <f>+'[3]Tasas Bogotá'!T236</f>
        <v>10.440493206114757</v>
      </c>
      <c r="I19" s="27">
        <f>+'[3]Tasas Bogotá'!U236</f>
        <v>9.0867828545492237</v>
      </c>
      <c r="J19" s="34">
        <f>+'[3]Tasas Bogotá'!V236</f>
        <v>9.8795110316826715</v>
      </c>
      <c r="K19" s="43">
        <f>+'[3]Tasas Bogotá'!W236</f>
        <v>6</v>
      </c>
      <c r="L19" s="18"/>
      <c r="O19" s="114"/>
    </row>
    <row r="20" spans="1:15">
      <c r="A20" s="16"/>
      <c r="B20" s="11" t="str">
        <f>+'[3]Tasas Bogotá'!N237</f>
        <v>Manizales</v>
      </c>
      <c r="C20" s="27">
        <f>+'[3]Tasas Bogotá'!O237</f>
        <v>10.335251474369748</v>
      </c>
      <c r="D20" s="27">
        <f>+'[3]Tasas Bogotá'!P237</f>
        <v>9.4815003441410219</v>
      </c>
      <c r="E20" s="27">
        <f>+'[3]Tasas Bogotá'!Q237</f>
        <v>5.7766824098785419</v>
      </c>
      <c r="F20" s="27">
        <f>+'[3]Tasas Bogotá'!R237</f>
        <v>9.2102594394172836</v>
      </c>
      <c r="G20" s="27">
        <f>+'[3]Tasas Bogotá'!S237</f>
        <v>5.9545657550544009</v>
      </c>
      <c r="H20" s="27">
        <f>+'[3]Tasas Bogotá'!T237</f>
        <v>8.717846994757867</v>
      </c>
      <c r="I20" s="27">
        <f>+'[3]Tasas Bogotá'!U237</f>
        <v>6.1845938073147062</v>
      </c>
      <c r="J20" s="34">
        <f>+'[3]Tasas Bogotá'!V237</f>
        <v>8.1892046795455293</v>
      </c>
      <c r="K20" s="43">
        <f>+'[3]Tasas Bogotá'!W237</f>
        <v>7</v>
      </c>
      <c r="L20" s="18"/>
      <c r="O20" s="114"/>
    </row>
    <row r="21" spans="1:15">
      <c r="A21" s="16"/>
      <c r="B21" s="11" t="str">
        <f>+'[3]Tasas Bogotá'!N238</f>
        <v>Cúcuta</v>
      </c>
      <c r="C21" s="27">
        <f>+'[3]Tasas Bogotá'!O238</f>
        <v>11.599531269881012</v>
      </c>
      <c r="D21" s="27">
        <f>+'[3]Tasas Bogotá'!P238</f>
        <v>7.0263185338014553</v>
      </c>
      <c r="E21" s="27">
        <f>+'[3]Tasas Bogotá'!Q238</f>
        <v>10.373922946079617</v>
      </c>
      <c r="F21" s="27">
        <f>+'[3]Tasas Bogotá'!R238</f>
        <v>7.8623618931608883</v>
      </c>
      <c r="G21" s="27">
        <f>+'[3]Tasas Bogotá'!S238</f>
        <v>5.9140535612044385</v>
      </c>
      <c r="H21" s="27">
        <f>+'[3]Tasas Bogotá'!T238</f>
        <v>9.9719949128373759</v>
      </c>
      <c r="I21" s="27">
        <f>+'[3]Tasas Bogotá'!U238</f>
        <v>8.5328192742878741</v>
      </c>
      <c r="J21" s="34">
        <f>+'[3]Tasas Bogotá'!V238</f>
        <v>7.5479346346269027</v>
      </c>
      <c r="K21" s="43">
        <f>+'[3]Tasas Bogotá'!W238</f>
        <v>8</v>
      </c>
      <c r="L21" s="18"/>
      <c r="O21" s="114"/>
    </row>
    <row r="22" spans="1:15">
      <c r="A22" s="16"/>
      <c r="B22" s="11" t="str">
        <f>+'[3]Tasas Bogotá'!N239</f>
        <v>Armenia</v>
      </c>
      <c r="C22" s="27">
        <f>+'[3]Tasas Bogotá'!O239</f>
        <v>0</v>
      </c>
      <c r="D22" s="27">
        <f>+'[3]Tasas Bogotá'!P239</f>
        <v>0</v>
      </c>
      <c r="E22" s="27">
        <f>+'[3]Tasas Bogotá'!Q239</f>
        <v>12.441288969851726</v>
      </c>
      <c r="F22" s="27">
        <f>+'[3]Tasas Bogotá'!R239</f>
        <v>12.013935483870968</v>
      </c>
      <c r="G22" s="27">
        <f>+'[3]Tasas Bogotá'!S239</f>
        <v>9.0147886077253769</v>
      </c>
      <c r="H22" s="27">
        <f>+'[3]Tasas Bogotá'!T239</f>
        <v>11.142859272547478</v>
      </c>
      <c r="I22" s="27">
        <f>+'[3]Tasas Bogotá'!U239</f>
        <v>6.82332591572517</v>
      </c>
      <c r="J22" s="34">
        <f>+'[3]Tasas Bogotá'!V239</f>
        <v>7.3618611433909811</v>
      </c>
      <c r="K22" s="43">
        <f>+'[3]Tasas Bogotá'!W239</f>
        <v>9</v>
      </c>
      <c r="L22" s="18"/>
      <c r="O22" s="114"/>
    </row>
    <row r="23" spans="1:15">
      <c r="A23" s="16"/>
      <c r="B23" s="11" t="str">
        <f>+'[3]Tasas Bogotá'!N240</f>
        <v>Cali</v>
      </c>
      <c r="C23" s="27">
        <f>+'[3]Tasas Bogotá'!O240</f>
        <v>11.442292348052</v>
      </c>
      <c r="D23" s="27">
        <f>+'[3]Tasas Bogotá'!P240</f>
        <v>15.864064811967845</v>
      </c>
      <c r="E23" s="27">
        <f>+'[3]Tasas Bogotá'!Q240</f>
        <v>11.729929345799912</v>
      </c>
      <c r="F23" s="27">
        <f>+'[3]Tasas Bogotá'!R240</f>
        <v>14.077906748882651</v>
      </c>
      <c r="G23" s="27">
        <f>+'[3]Tasas Bogotá'!S240</f>
        <v>12.449109992394094</v>
      </c>
      <c r="H23" s="27">
        <f>+'[3]Tasas Bogotá'!T240</f>
        <v>15.887285778040258</v>
      </c>
      <c r="I23" s="27">
        <f>+'[3]Tasas Bogotá'!U240</f>
        <v>11.213271230208449</v>
      </c>
      <c r="J23" s="34">
        <f>+'[3]Tasas Bogotá'!V240</f>
        <v>7.0900004549866944</v>
      </c>
      <c r="K23" s="43">
        <f>+'[3]Tasas Bogotá'!W240</f>
        <v>10</v>
      </c>
      <c r="L23" s="18"/>
      <c r="O23" s="114"/>
    </row>
    <row r="24" spans="1:15">
      <c r="A24" s="16"/>
      <c r="B24" s="11" t="str">
        <f>+'[3]Tasas Bogotá'!N241</f>
        <v>Pereira</v>
      </c>
      <c r="C24" s="27">
        <f>+'[3]Tasas Bogotá'!O241</f>
        <v>11.139689651997571</v>
      </c>
      <c r="D24" s="27">
        <f>+'[3]Tasas Bogotá'!P241</f>
        <v>12.200215141749913</v>
      </c>
      <c r="E24" s="27">
        <f>+'[3]Tasas Bogotá'!Q241</f>
        <v>4.8309960378231729</v>
      </c>
      <c r="F24" s="27">
        <f>+'[3]Tasas Bogotá'!R241</f>
        <v>6.5039541183357956</v>
      </c>
      <c r="G24" s="27">
        <f>+'[3]Tasas Bogotá'!S241</f>
        <v>4.2689803960108765</v>
      </c>
      <c r="H24" s="27">
        <f>+'[3]Tasas Bogotá'!T241</f>
        <v>6.9883247135715605</v>
      </c>
      <c r="I24" s="27">
        <f>+'[3]Tasas Bogotá'!U241</f>
        <v>6.9033364339923793</v>
      </c>
      <c r="J24" s="34">
        <f>+'[3]Tasas Bogotá'!V241</f>
        <v>6.1187335852660514</v>
      </c>
      <c r="K24" s="43">
        <f>+'[3]Tasas Bogotá'!W241</f>
        <v>11</v>
      </c>
      <c r="L24" s="18"/>
      <c r="O24" s="32"/>
    </row>
    <row r="25" spans="1:15">
      <c r="A25" s="16"/>
      <c r="B25" s="11" t="str">
        <f>+'[3]Tasas Bogotá'!N242</f>
        <v>Sincelejo</v>
      </c>
      <c r="C25" s="27">
        <f>+'[3]Tasas Bogotá'!O242</f>
        <v>0</v>
      </c>
      <c r="D25" s="27">
        <f>+'[3]Tasas Bogotá'!P242</f>
        <v>0</v>
      </c>
      <c r="E25" s="27">
        <f>+'[3]Tasas Bogotá'!Q242</f>
        <v>12.34111859227295</v>
      </c>
      <c r="F25" s="27">
        <f>+'[3]Tasas Bogotá'!R242</f>
        <v>10.763399014622847</v>
      </c>
      <c r="G25" s="27">
        <f>+'[3]Tasas Bogotá'!S242</f>
        <v>4.9147416090375522</v>
      </c>
      <c r="H25" s="27">
        <f>+'[3]Tasas Bogotá'!T242</f>
        <v>4.5274083225553223</v>
      </c>
      <c r="I25" s="27">
        <f>+'[3]Tasas Bogotá'!U242</f>
        <v>6.3824641315708392</v>
      </c>
      <c r="J25" s="34">
        <f>+'[3]Tasas Bogotá'!V242</f>
        <v>5.8945268052967466</v>
      </c>
      <c r="K25" s="43">
        <f>+'[3]Tasas Bogotá'!W242</f>
        <v>12</v>
      </c>
      <c r="L25" s="18"/>
    </row>
    <row r="26" spans="1:15">
      <c r="A26" s="16"/>
      <c r="B26" s="11" t="str">
        <f>+'[3]Tasas Bogotá'!N243</f>
        <v>Popayán</v>
      </c>
      <c r="C26" s="27">
        <f>+'[3]Tasas Bogotá'!O243</f>
        <v>0</v>
      </c>
      <c r="D26" s="27">
        <f>+'[3]Tasas Bogotá'!P243</f>
        <v>0</v>
      </c>
      <c r="E26" s="27">
        <f>+'[3]Tasas Bogotá'!Q243</f>
        <v>12.285127545664496</v>
      </c>
      <c r="F26" s="27">
        <f>+'[3]Tasas Bogotá'!R243</f>
        <v>12.099324606401655</v>
      </c>
      <c r="G26" s="27">
        <f>+'[3]Tasas Bogotá'!S243</f>
        <v>6.7024842064979833</v>
      </c>
      <c r="H26" s="27">
        <f>+'[3]Tasas Bogotá'!T243</f>
        <v>9.2920176264028811</v>
      </c>
      <c r="I26" s="27">
        <f>+'[3]Tasas Bogotá'!U243</f>
        <v>5.9833558491382579</v>
      </c>
      <c r="J26" s="34">
        <f>+'[3]Tasas Bogotá'!V243</f>
        <v>5.5987391920418732</v>
      </c>
      <c r="K26" s="43">
        <f>+'[3]Tasas Bogotá'!W243</f>
        <v>13</v>
      </c>
      <c r="L26" s="18"/>
    </row>
    <row r="27" spans="1:15">
      <c r="A27" s="16"/>
      <c r="B27" s="11" t="str">
        <f>+'[3]Tasas Bogotá'!N244</f>
        <v>Tunja</v>
      </c>
      <c r="C27" s="27">
        <f>+'[3]Tasas Bogotá'!O244</f>
        <v>0</v>
      </c>
      <c r="D27" s="27">
        <f>+'[3]Tasas Bogotá'!P244</f>
        <v>0</v>
      </c>
      <c r="E27" s="27">
        <f>+'[3]Tasas Bogotá'!Q244</f>
        <v>9.9406056378482628</v>
      </c>
      <c r="F27" s="27">
        <f>+'[3]Tasas Bogotá'!R244</f>
        <v>7.4832239715969289</v>
      </c>
      <c r="G27" s="27">
        <f>+'[3]Tasas Bogotá'!S244</f>
        <v>4.0859660697043436</v>
      </c>
      <c r="H27" s="27">
        <f>+'[3]Tasas Bogotá'!T244</f>
        <v>3.627549456910347</v>
      </c>
      <c r="I27" s="27">
        <f>+'[3]Tasas Bogotá'!U244</f>
        <v>7.5199402115788532</v>
      </c>
      <c r="J27" s="34">
        <f>+'[3]Tasas Bogotá'!V244</f>
        <v>5.0368772809392937</v>
      </c>
      <c r="K27" s="43">
        <f>+'[3]Tasas Bogotá'!W244</f>
        <v>14</v>
      </c>
      <c r="L27" s="18"/>
    </row>
    <row r="28" spans="1:15">
      <c r="A28" s="16"/>
      <c r="B28" s="11" t="str">
        <f>+'[3]Tasas Bogotá'!N245</f>
        <v>Barranquilla</v>
      </c>
      <c r="C28" s="27">
        <f>+'[3]Tasas Bogotá'!O245</f>
        <v>7.1539225793803469</v>
      </c>
      <c r="D28" s="27">
        <f>+'[3]Tasas Bogotá'!P245</f>
        <v>2.3486901535682025</v>
      </c>
      <c r="E28" s="27">
        <f>+'[3]Tasas Bogotá'!Q245</f>
        <v>4.9492195678177264</v>
      </c>
      <c r="F28" s="27">
        <f>+'[3]Tasas Bogotá'!R245</f>
        <v>2.6989224038187789</v>
      </c>
      <c r="G28" s="27">
        <f>+'[3]Tasas Bogotá'!S245</f>
        <v>3.0501045735516157</v>
      </c>
      <c r="H28" s="27">
        <f>+'[3]Tasas Bogotá'!T245</f>
        <v>1.5318799123536779</v>
      </c>
      <c r="I28" s="27">
        <f>+'[3]Tasas Bogotá'!U245</f>
        <v>3.5164087077896542</v>
      </c>
      <c r="J28" s="34">
        <f>+'[3]Tasas Bogotá'!V245</f>
        <v>4.0835715544436555</v>
      </c>
      <c r="K28" s="43">
        <f>+'[3]Tasas Bogotá'!W245</f>
        <v>15</v>
      </c>
      <c r="L28" s="18"/>
    </row>
    <row r="29" spans="1:15">
      <c r="A29" s="16"/>
      <c r="B29" s="11" t="str">
        <f>+'[3]Tasas Bogotá'!N246</f>
        <v>Montería</v>
      </c>
      <c r="C29" s="27">
        <f>+'[3]Tasas Bogotá'!O246</f>
        <v>11.651966847380043</v>
      </c>
      <c r="D29" s="27">
        <f>+'[3]Tasas Bogotá'!P246</f>
        <v>11.652989664225</v>
      </c>
      <c r="E29" s="27">
        <f>+'[3]Tasas Bogotá'!Q246</f>
        <v>8.9307876127299011</v>
      </c>
      <c r="F29" s="27">
        <f>+'[3]Tasas Bogotá'!R246</f>
        <v>6.1532592108131698</v>
      </c>
      <c r="G29" s="27">
        <f>+'[3]Tasas Bogotá'!S246</f>
        <v>4.1678022556437915</v>
      </c>
      <c r="H29" s="27">
        <f>+'[3]Tasas Bogotá'!T246</f>
        <v>4.6953990122173126</v>
      </c>
      <c r="I29" s="27">
        <f>+'[3]Tasas Bogotá'!U246</f>
        <v>3.333126495534243</v>
      </c>
      <c r="J29" s="34">
        <f>+'[3]Tasas Bogotá'!V246</f>
        <v>3.6893737578755967</v>
      </c>
      <c r="K29" s="43">
        <f>+'[3]Tasas Bogotá'!W246</f>
        <v>16</v>
      </c>
      <c r="L29" s="18"/>
    </row>
    <row r="30" spans="1:15">
      <c r="A30" s="16"/>
      <c r="B30" s="11" t="str">
        <f>+'[3]Tasas Bogotá'!N247</f>
        <v>Quibdó</v>
      </c>
      <c r="C30" s="27">
        <f>+'[3]Tasas Bogotá'!O247</f>
        <v>0</v>
      </c>
      <c r="D30" s="27">
        <f>+'[3]Tasas Bogotá'!P247</f>
        <v>0</v>
      </c>
      <c r="E30" s="27">
        <f>+'[3]Tasas Bogotá'!Q247</f>
        <v>6.3876958469772998</v>
      </c>
      <c r="F30" s="27">
        <f>+'[3]Tasas Bogotá'!R247</f>
        <v>2.0433310370923765</v>
      </c>
      <c r="G30" s="27">
        <f>+'[3]Tasas Bogotá'!S247</f>
        <v>3.5866051803646068</v>
      </c>
      <c r="H30" s="27">
        <f>+'[3]Tasas Bogotá'!T247</f>
        <v>1.6631757430680227</v>
      </c>
      <c r="I30" s="27">
        <f>+'[3]Tasas Bogotá'!U247</f>
        <v>1.865570280092508</v>
      </c>
      <c r="J30" s="34">
        <f>+'[3]Tasas Bogotá'!V247</f>
        <v>3.3907359455107997</v>
      </c>
      <c r="K30" s="43">
        <f>+'[3]Tasas Bogotá'!W247</f>
        <v>17</v>
      </c>
      <c r="L30" s="18"/>
    </row>
    <row r="31" spans="1:15">
      <c r="A31" s="16"/>
      <c r="B31" s="11" t="str">
        <f>+'[3]Tasas Bogotá'!N248</f>
        <v>Riohacha</v>
      </c>
      <c r="C31" s="27">
        <f>+'[3]Tasas Bogotá'!O248</f>
        <v>0</v>
      </c>
      <c r="D31" s="27">
        <f>+'[3]Tasas Bogotá'!P248</f>
        <v>0</v>
      </c>
      <c r="E31" s="27">
        <f>+'[3]Tasas Bogotá'!Q248</f>
        <v>9.6548434235474581</v>
      </c>
      <c r="F31" s="27">
        <f>+'[3]Tasas Bogotá'!R248</f>
        <v>13.089342932046108</v>
      </c>
      <c r="G31" s="27">
        <f>+'[3]Tasas Bogotá'!S248</f>
        <v>9.3449082688062965</v>
      </c>
      <c r="H31" s="27">
        <f>+'[3]Tasas Bogotá'!T248</f>
        <v>7.8651391390430998</v>
      </c>
      <c r="I31" s="27">
        <f>+'[3]Tasas Bogotá'!U248</f>
        <v>5.6344126429128698</v>
      </c>
      <c r="J31" s="34">
        <f>+'[3]Tasas Bogotá'!V248</f>
        <v>3.2099890991973044</v>
      </c>
      <c r="K31" s="43">
        <f>+'[3]Tasas Bogotá'!W248</f>
        <v>18</v>
      </c>
      <c r="L31" s="18"/>
    </row>
    <row r="32" spans="1:15">
      <c r="A32" s="16"/>
      <c r="B32" s="11" t="str">
        <f>+'[3]Tasas Bogotá'!N249</f>
        <v>Villavicencio</v>
      </c>
      <c r="C32" s="27">
        <f>+'[3]Tasas Bogotá'!O249</f>
        <v>8.8490306255349243</v>
      </c>
      <c r="D32" s="27">
        <f>+'[3]Tasas Bogotá'!P249</f>
        <v>7.3187074300064383</v>
      </c>
      <c r="E32" s="27">
        <f>+'[3]Tasas Bogotá'!Q249</f>
        <v>7.1743852160746453</v>
      </c>
      <c r="F32" s="27">
        <f>+'[3]Tasas Bogotá'!R249</f>
        <v>6.0940223687487141</v>
      </c>
      <c r="G32" s="27">
        <f>+'[3]Tasas Bogotá'!S249</f>
        <v>1.8921241016503929</v>
      </c>
      <c r="H32" s="27">
        <f>+'[3]Tasas Bogotá'!T249</f>
        <v>7.0144076754733327</v>
      </c>
      <c r="I32" s="27">
        <f>+'[3]Tasas Bogotá'!U249</f>
        <v>4.789437629219095</v>
      </c>
      <c r="J32" s="34">
        <f>+'[3]Tasas Bogotá'!V249</f>
        <v>3.1661105416363764</v>
      </c>
      <c r="K32" s="43">
        <f>+'[3]Tasas Bogotá'!W249</f>
        <v>19</v>
      </c>
      <c r="L32" s="18"/>
    </row>
    <row r="33" spans="1:14">
      <c r="A33" s="16"/>
      <c r="B33" s="11" t="str">
        <f>+'[3]Tasas Bogotá'!N250</f>
        <v>Valledupar</v>
      </c>
      <c r="C33" s="27">
        <f>+'[3]Tasas Bogotá'!O250</f>
        <v>0</v>
      </c>
      <c r="D33" s="27">
        <f>+'[3]Tasas Bogotá'!P250</f>
        <v>0</v>
      </c>
      <c r="E33" s="27">
        <f>+'[3]Tasas Bogotá'!Q250</f>
        <v>7.5967757884941607</v>
      </c>
      <c r="F33" s="27">
        <f>+'[3]Tasas Bogotá'!R250</f>
        <v>4.2373602436907571</v>
      </c>
      <c r="G33" s="27">
        <f>+'[3]Tasas Bogotá'!S250</f>
        <v>1.00985772532558</v>
      </c>
      <c r="H33" s="27">
        <f>+'[3]Tasas Bogotá'!T250</f>
        <v>0.8584887851589984</v>
      </c>
      <c r="I33" s="27">
        <f>+'[3]Tasas Bogotá'!U250</f>
        <v>6.1428314083309257</v>
      </c>
      <c r="J33" s="34">
        <f>+'[3]Tasas Bogotá'!V250</f>
        <v>2.9432812627790956</v>
      </c>
      <c r="K33" s="43">
        <f>+'[3]Tasas Bogotá'!W250</f>
        <v>20</v>
      </c>
      <c r="L33" s="18"/>
    </row>
    <row r="34" spans="1:14">
      <c r="A34" s="16"/>
      <c r="B34" s="11" t="str">
        <f>+'[3]Tasas Bogotá'!N251</f>
        <v>Cartagena</v>
      </c>
      <c r="C34" s="27">
        <f>+'[3]Tasas Bogotá'!O251</f>
        <v>5.3020870332278172</v>
      </c>
      <c r="D34" s="27">
        <f>+'[3]Tasas Bogotá'!P251</f>
        <v>4.6789062102333157</v>
      </c>
      <c r="E34" s="27">
        <f>+'[3]Tasas Bogotá'!Q251</f>
        <v>5.4272689751758749</v>
      </c>
      <c r="F34" s="27">
        <f>+'[3]Tasas Bogotá'!R251</f>
        <v>4.7727645198576871</v>
      </c>
      <c r="G34" s="27">
        <f>+'[3]Tasas Bogotá'!S251</f>
        <v>3.4309066631083129</v>
      </c>
      <c r="H34" s="27">
        <f>+'[3]Tasas Bogotá'!T251</f>
        <v>3.0688897585890813</v>
      </c>
      <c r="I34" s="27">
        <f>+'[3]Tasas Bogotá'!U251</f>
        <v>1.4340506815257015</v>
      </c>
      <c r="J34" s="34">
        <f>+'[3]Tasas Bogotá'!V251</f>
        <v>2.6367923255177304</v>
      </c>
      <c r="K34" s="43">
        <f>+'[3]Tasas Bogotá'!W251</f>
        <v>21</v>
      </c>
      <c r="L34" s="18"/>
    </row>
    <row r="35" spans="1:14">
      <c r="A35" s="16"/>
      <c r="B35" s="11" t="str">
        <f>+'[3]Tasas Bogotá'!N252</f>
        <v>Santa Marta</v>
      </c>
      <c r="C35" s="27">
        <f>+'[3]Tasas Bogotá'!O252</f>
        <v>0</v>
      </c>
      <c r="D35" s="27">
        <f>+'[3]Tasas Bogotá'!P252</f>
        <v>0</v>
      </c>
      <c r="E35" s="27">
        <f>+'[3]Tasas Bogotá'!Q252</f>
        <v>7.3608532798869737</v>
      </c>
      <c r="F35" s="27">
        <f>+'[3]Tasas Bogotá'!R252</f>
        <v>6.0382293957507835</v>
      </c>
      <c r="G35" s="27">
        <f>+'[3]Tasas Bogotá'!S252</f>
        <v>3.7889300237343888</v>
      </c>
      <c r="H35" s="27">
        <f>+'[3]Tasas Bogotá'!T252</f>
        <v>4.9244054478057455</v>
      </c>
      <c r="I35" s="27">
        <f>+'[3]Tasas Bogotá'!U252</f>
        <v>3.1555792721114457</v>
      </c>
      <c r="J35" s="34">
        <f>+'[3]Tasas Bogotá'!V252</f>
        <v>2.3735704200055956</v>
      </c>
      <c r="K35" s="43">
        <f>+'[3]Tasas Bogotá'!W252</f>
        <v>22</v>
      </c>
      <c r="L35" s="18"/>
    </row>
    <row r="36" spans="1:14" ht="14.25" customHeight="1">
      <c r="A36" s="16"/>
      <c r="B36" s="11" t="str">
        <f>+'[3]Tasas Bogotá'!N253</f>
        <v>Florencia</v>
      </c>
      <c r="C36" s="27">
        <f>+'[3]Tasas Bogotá'!O253</f>
        <v>0</v>
      </c>
      <c r="D36" s="27">
        <f>+'[3]Tasas Bogotá'!P253</f>
        <v>0</v>
      </c>
      <c r="E36" s="27">
        <f>+'[3]Tasas Bogotá'!Q253</f>
        <v>12.749742533470648</v>
      </c>
      <c r="F36" s="27">
        <f>+'[3]Tasas Bogotá'!R253</f>
        <v>9.2383634728863111</v>
      </c>
      <c r="G36" s="27">
        <f>+'[3]Tasas Bogotá'!S253</f>
        <v>2.5497768254572466</v>
      </c>
      <c r="H36" s="27">
        <f>+'[3]Tasas Bogotá'!T253</f>
        <v>1.2414500883417983</v>
      </c>
      <c r="I36" s="27">
        <f>+'[3]Tasas Bogotá'!U253</f>
        <v>2.0412156722425974</v>
      </c>
      <c r="J36" s="34">
        <f>+'[3]Tasas Bogotá'!V253</f>
        <v>2.011519578617754</v>
      </c>
      <c r="K36" s="43">
        <f>+'[3]Tasas Bogotá'!W253</f>
        <v>23</v>
      </c>
      <c r="L36" s="18"/>
    </row>
    <row r="37" spans="1:14">
      <c r="A37" s="16"/>
      <c r="B37" s="11" t="str">
        <f>+'[3]Tasas Bogotá'!N254</f>
        <v>San Andrés</v>
      </c>
      <c r="C37" s="27">
        <f>+'[3]Tasas Bogotá'!O254</f>
        <v>0</v>
      </c>
      <c r="D37" s="27">
        <f>+'[3]Tasas Bogotá'!P254</f>
        <v>0</v>
      </c>
      <c r="E37" s="27">
        <f>+'[3]Tasas Bogotá'!Q254</f>
        <v>4.33420135057598</v>
      </c>
      <c r="F37" s="27">
        <f>+'[3]Tasas Bogotá'!R254</f>
        <v>2.4877801662171231</v>
      </c>
      <c r="G37" s="27">
        <f>+'[3]Tasas Bogotá'!S254</f>
        <v>1.3346926182779111</v>
      </c>
      <c r="H37" s="27">
        <f>+'[3]Tasas Bogotá'!T254</f>
        <v>1.6431271135866319</v>
      </c>
      <c r="I37" s="27">
        <f>+'[3]Tasas Bogotá'!U254</f>
        <v>0.70008474023857648</v>
      </c>
      <c r="J37" s="34">
        <f>+'[3]Tasas Bogotá'!V254</f>
        <v>0</v>
      </c>
      <c r="K37" s="43">
        <f>+'[3]Tasas Bogotá'!W254</f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tabSelected="1" zoomScaleNormal="100" zoomScaleSheetLayoutView="100" workbookViewId="0">
      <pane ySplit="11" topLeftCell="A24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Bogotá'!N262</f>
        <v>Neiva</v>
      </c>
      <c r="C13" s="27">
        <f>+'[3]Tasas Bogotá'!O262</f>
        <v>0</v>
      </c>
      <c r="D13" s="27">
        <f>+'[3]Tasas Bogotá'!P262</f>
        <v>0</v>
      </c>
      <c r="E13" s="27">
        <f>+'[3]Tasas Bogotá'!Q262</f>
        <v>24.936768951804325</v>
      </c>
      <c r="F13" s="27">
        <f>+'[3]Tasas Bogotá'!R262</f>
        <v>29.127662889934264</v>
      </c>
      <c r="G13" s="27">
        <f>+'[3]Tasas Bogotá'!S262</f>
        <v>21.358035186941812</v>
      </c>
      <c r="H13" s="27">
        <f>+'[3]Tasas Bogotá'!T262</f>
        <v>24.211407359133105</v>
      </c>
      <c r="I13" s="27">
        <f>+'[3]Tasas Bogotá'!U262</f>
        <v>25.825346333149945</v>
      </c>
      <c r="J13" s="34">
        <f>+'[3]Tasas Bogotá'!V262</f>
        <v>24.143805636157968</v>
      </c>
      <c r="K13" s="43">
        <f>+'[3]Tasas Bogotá'!W262</f>
        <v>1</v>
      </c>
      <c r="L13" s="18"/>
    </row>
    <row r="14" spans="1:15">
      <c r="A14" s="16"/>
      <c r="B14" s="12" t="str">
        <f>+'[3]Tasas Bogotá'!N263</f>
        <v>Bogotá</v>
      </c>
      <c r="C14" s="48">
        <f>+'[3]Tasas Bogotá'!O263</f>
        <v>3.7728448642692927</v>
      </c>
      <c r="D14" s="48">
        <f>+'[3]Tasas Bogotá'!P263</f>
        <v>3.7777323687774707</v>
      </c>
      <c r="E14" s="48">
        <f>+'[3]Tasas Bogotá'!Q263</f>
        <v>20.703756268994965</v>
      </c>
      <c r="F14" s="48">
        <f>+'[3]Tasas Bogotá'!R263</f>
        <v>25.023286018649632</v>
      </c>
      <c r="G14" s="48">
        <f>+'[3]Tasas Bogotá'!S263</f>
        <v>18.604849471445053</v>
      </c>
      <c r="H14" s="48">
        <f>+'[3]Tasas Bogotá'!T263</f>
        <v>19.211507225461091</v>
      </c>
      <c r="I14" s="48">
        <f>+'[3]Tasas Bogotá'!U263</f>
        <v>19.917362597565351</v>
      </c>
      <c r="J14" s="48">
        <f>+'[3]Tasas Bogotá'!V263</f>
        <v>21.878451482327719</v>
      </c>
      <c r="K14" s="98">
        <f>+'[3]Tasas Bogotá'!W263</f>
        <v>2</v>
      </c>
      <c r="L14" s="18"/>
    </row>
    <row r="15" spans="1:15">
      <c r="A15" s="16"/>
      <c r="B15" s="11" t="str">
        <f>+'[3]Tasas Bogotá'!N264</f>
        <v>Ibagué</v>
      </c>
      <c r="C15" s="27">
        <f>+'[3]Tasas Bogotá'!O264</f>
        <v>2.9966164002399109</v>
      </c>
      <c r="D15" s="27">
        <f>+'[3]Tasas Bogotá'!P264</f>
        <v>2.809061295158005</v>
      </c>
      <c r="E15" s="27">
        <f>+'[3]Tasas Bogotá'!Q264</f>
        <v>21.21539358506368</v>
      </c>
      <c r="F15" s="27">
        <f>+'[3]Tasas Bogotá'!R264</f>
        <v>26.292092805500033</v>
      </c>
      <c r="G15" s="27">
        <f>+'[3]Tasas Bogotá'!S264</f>
        <v>13.565570178184597</v>
      </c>
      <c r="H15" s="27">
        <f>+'[3]Tasas Bogotá'!T264</f>
        <v>15.772195679573233</v>
      </c>
      <c r="I15" s="27">
        <f>+'[3]Tasas Bogotá'!U264</f>
        <v>14.118244000965777</v>
      </c>
      <c r="J15" s="34">
        <f>+'[3]Tasas Bogotá'!V264</f>
        <v>19.965398921599721</v>
      </c>
      <c r="K15" s="43">
        <f>+'[3]Tasas Bogotá'!W264</f>
        <v>3</v>
      </c>
      <c r="L15" s="18"/>
    </row>
    <row r="16" spans="1:15">
      <c r="A16" s="16"/>
      <c r="B16" s="11" t="str">
        <f>+'[3]Tasas Bogotá'!N265</f>
        <v>Bucaramanga</v>
      </c>
      <c r="C16" s="27">
        <f>+'[3]Tasas Bogotá'!O265</f>
        <v>5.5282954975532341</v>
      </c>
      <c r="D16" s="27">
        <f>+'[3]Tasas Bogotá'!P265</f>
        <v>2.8260036000724273</v>
      </c>
      <c r="E16" s="27">
        <f>+'[3]Tasas Bogotá'!Q265</f>
        <v>15.116354157882462</v>
      </c>
      <c r="F16" s="27">
        <f>+'[3]Tasas Bogotá'!R265</f>
        <v>13.846193551541958</v>
      </c>
      <c r="G16" s="27">
        <f>+'[3]Tasas Bogotá'!S265</f>
        <v>9.1322827151241981</v>
      </c>
      <c r="H16" s="27">
        <f>+'[3]Tasas Bogotá'!T265</f>
        <v>23.525637291504488</v>
      </c>
      <c r="I16" s="27">
        <f>+'[3]Tasas Bogotá'!U265</f>
        <v>22.620338578908669</v>
      </c>
      <c r="J16" s="34">
        <f>+'[3]Tasas Bogotá'!V265</f>
        <v>19.461657586841753</v>
      </c>
      <c r="K16" s="43">
        <f>+'[3]Tasas Bogotá'!W265</f>
        <v>4</v>
      </c>
      <c r="L16" s="18"/>
    </row>
    <row r="17" spans="1:15">
      <c r="A17" s="16"/>
      <c r="B17" s="11" t="str">
        <f>+'[3]Tasas Bogotá'!N266</f>
        <v>Manizales</v>
      </c>
      <c r="C17" s="27">
        <f>+'[3]Tasas Bogotá'!O266</f>
        <v>2.8224926773267147</v>
      </c>
      <c r="D17" s="27">
        <f>+'[3]Tasas Bogotá'!P266</f>
        <v>3.1009597198156951</v>
      </c>
      <c r="E17" s="27">
        <f>+'[3]Tasas Bogotá'!Q266</f>
        <v>11.654321083713947</v>
      </c>
      <c r="F17" s="27">
        <f>+'[3]Tasas Bogotá'!R266</f>
        <v>15.917752260442875</v>
      </c>
      <c r="G17" s="27">
        <f>+'[3]Tasas Bogotá'!S266</f>
        <v>12.087400685304241</v>
      </c>
      <c r="H17" s="27">
        <f>+'[3]Tasas Bogotá'!T266</f>
        <v>17.837331054733855</v>
      </c>
      <c r="I17" s="27">
        <f>+'[3]Tasas Bogotá'!U266</f>
        <v>11.735522979825227</v>
      </c>
      <c r="J17" s="34">
        <f>+'[3]Tasas Bogotá'!V266</f>
        <v>18.670813526179156</v>
      </c>
      <c r="K17" s="43">
        <f>+'[3]Tasas Bogotá'!W266</f>
        <v>5</v>
      </c>
      <c r="L17" s="18"/>
    </row>
    <row r="18" spans="1:15">
      <c r="A18" s="16"/>
      <c r="B18" s="11" t="str">
        <f>+'[3]Tasas Bogotá'!N267</f>
        <v>Popayán</v>
      </c>
      <c r="C18" s="27">
        <f>+'[3]Tasas Bogotá'!O267</f>
        <v>0</v>
      </c>
      <c r="D18" s="27">
        <f>+'[3]Tasas Bogotá'!P267</f>
        <v>0</v>
      </c>
      <c r="E18" s="27">
        <f>+'[3]Tasas Bogotá'!Q267</f>
        <v>25.581631849674576</v>
      </c>
      <c r="F18" s="27">
        <f>+'[3]Tasas Bogotá'!R267</f>
        <v>18.832100925878269</v>
      </c>
      <c r="G18" s="27">
        <f>+'[3]Tasas Bogotá'!S267</f>
        <v>10.650485988405642</v>
      </c>
      <c r="H18" s="27">
        <f>+'[3]Tasas Bogotá'!T267</f>
        <v>21.313775217461153</v>
      </c>
      <c r="I18" s="27">
        <f>+'[3]Tasas Bogotá'!U267</f>
        <v>19.429385172319012</v>
      </c>
      <c r="J18" s="34">
        <f>+'[3]Tasas Bogotá'!V267</f>
        <v>18.201613602845494</v>
      </c>
      <c r="K18" s="43">
        <f>+'[3]Tasas Bogotá'!W267</f>
        <v>6</v>
      </c>
      <c r="L18" s="18"/>
    </row>
    <row r="19" spans="1:15">
      <c r="A19" s="16"/>
      <c r="B19" s="11" t="str">
        <f>+'[3]Tasas Bogotá'!N268</f>
        <v>Pasto</v>
      </c>
      <c r="C19" s="27">
        <f>+'[3]Tasas Bogotá'!O268</f>
        <v>2.7855847639827918</v>
      </c>
      <c r="D19" s="27">
        <f>+'[3]Tasas Bogotá'!P268</f>
        <v>2.6124606508589658</v>
      </c>
      <c r="E19" s="27">
        <f>+'[3]Tasas Bogotá'!Q268</f>
        <v>21.808745606156716</v>
      </c>
      <c r="F19" s="27">
        <f>+'[3]Tasas Bogotá'!R268</f>
        <v>15.370315637134501</v>
      </c>
      <c r="G19" s="27">
        <f>+'[3]Tasas Bogotá'!S268</f>
        <v>9.2504684953414991</v>
      </c>
      <c r="H19" s="27">
        <f>+'[3]Tasas Bogotá'!T268</f>
        <v>14.55292004252667</v>
      </c>
      <c r="I19" s="27">
        <f>+'[3]Tasas Bogotá'!U268</f>
        <v>19.279913373037356</v>
      </c>
      <c r="J19" s="34">
        <f>+'[3]Tasas Bogotá'!V268</f>
        <v>17.994981311527191</v>
      </c>
      <c r="K19" s="43">
        <f>+'[3]Tasas Bogotá'!W268</f>
        <v>7</v>
      </c>
      <c r="L19" s="18"/>
    </row>
    <row r="20" spans="1:15">
      <c r="A20" s="16"/>
      <c r="B20" s="11" t="str">
        <f>+'[3]Tasas Bogotá'!N269</f>
        <v>Cúcuta</v>
      </c>
      <c r="C20" s="27">
        <f>+'[3]Tasas Bogotá'!O269</f>
        <v>1.0719841403399317</v>
      </c>
      <c r="D20" s="27">
        <f>+'[3]Tasas Bogotá'!P269</f>
        <v>2.0075780037501505</v>
      </c>
      <c r="E20" s="27">
        <f>+'[3]Tasas Bogotá'!Q269</f>
        <v>20.380371318795561</v>
      </c>
      <c r="F20" s="27">
        <f>+'[3]Tasas Bogotá'!R269</f>
        <v>21.043292550640007</v>
      </c>
      <c r="G20" s="27">
        <f>+'[3]Tasas Bogotá'!S269</f>
        <v>13.108898161744378</v>
      </c>
      <c r="H20" s="27">
        <f>+'[3]Tasas Bogotá'!T269</f>
        <v>14.703680118039788</v>
      </c>
      <c r="I20" s="27">
        <f>+'[3]Tasas Bogotá'!U269</f>
        <v>20.635946883410348</v>
      </c>
      <c r="J20" s="34">
        <f>+'[3]Tasas Bogotá'!V269</f>
        <v>17.852292464608158</v>
      </c>
      <c r="K20" s="43">
        <f>+'[3]Tasas Bogotá'!W269</f>
        <v>8</v>
      </c>
      <c r="L20" s="18"/>
    </row>
    <row r="21" spans="1:15">
      <c r="A21" s="16"/>
      <c r="B21" s="11" t="str">
        <f>+'[3]Tasas Bogotá'!N270</f>
        <v>Riohacha</v>
      </c>
      <c r="C21" s="27">
        <f>+'[3]Tasas Bogotá'!O270</f>
        <v>0</v>
      </c>
      <c r="D21" s="27">
        <f>+'[3]Tasas Bogotá'!P270</f>
        <v>0</v>
      </c>
      <c r="E21" s="27">
        <f>+'[3]Tasas Bogotá'!Q270</f>
        <v>26.416313418595944</v>
      </c>
      <c r="F21" s="27">
        <f>+'[3]Tasas Bogotá'!R270</f>
        <v>31.126461653697309</v>
      </c>
      <c r="G21" s="27">
        <f>+'[3]Tasas Bogotá'!S270</f>
        <v>22.513521366562845</v>
      </c>
      <c r="H21" s="27">
        <f>+'[3]Tasas Bogotá'!T270</f>
        <v>20.012821463304011</v>
      </c>
      <c r="I21" s="27">
        <f>+'[3]Tasas Bogotá'!U270</f>
        <v>15.604308524326335</v>
      </c>
      <c r="J21" s="34">
        <f>+'[3]Tasas Bogotá'!V270</f>
        <v>16.594985630760085</v>
      </c>
      <c r="K21" s="43">
        <f>+'[3]Tasas Bogotá'!W270</f>
        <v>9</v>
      </c>
      <c r="L21" s="18"/>
    </row>
    <row r="22" spans="1:15">
      <c r="A22" s="16"/>
      <c r="B22" s="11" t="str">
        <f>+'[3]Tasas Bogotá'!N271</f>
        <v>Medellín</v>
      </c>
      <c r="C22" s="27">
        <f>+'[3]Tasas Bogotá'!O271</f>
        <v>4.8310483944577296</v>
      </c>
      <c r="D22" s="27">
        <f>+'[3]Tasas Bogotá'!P271</f>
        <v>2.7859422274145769</v>
      </c>
      <c r="E22" s="27">
        <f>+'[3]Tasas Bogotá'!Q271</f>
        <v>11.309302221862193</v>
      </c>
      <c r="F22" s="27">
        <f>+'[3]Tasas Bogotá'!R271</f>
        <v>14.606001429000196</v>
      </c>
      <c r="G22" s="27">
        <f>+'[3]Tasas Bogotá'!S271</f>
        <v>11.270537864597269</v>
      </c>
      <c r="H22" s="27">
        <f>+'[3]Tasas Bogotá'!T271</f>
        <v>14.351631966974898</v>
      </c>
      <c r="I22" s="27">
        <f>+'[3]Tasas Bogotá'!U271</f>
        <v>11.944184650630351</v>
      </c>
      <c r="J22" s="34">
        <f>+'[3]Tasas Bogotá'!V271</f>
        <v>16.512274716771909</v>
      </c>
      <c r="K22" s="43">
        <f>+'[3]Tasas Bogotá'!W271</f>
        <v>10</v>
      </c>
      <c r="L22" s="18"/>
    </row>
    <row r="23" spans="1:15">
      <c r="A23" s="16"/>
      <c r="B23" s="12" t="str">
        <f>+'[3]Tasas Bogotá'!N272</f>
        <v>Colombia</v>
      </c>
      <c r="C23" s="28">
        <f>+'[3]Tasas Bogotá'!O272</f>
        <v>3.4622013474562299</v>
      </c>
      <c r="D23" s="28">
        <f>+'[3]Tasas Bogotá'!P272</f>
        <v>3.1924061800416106</v>
      </c>
      <c r="E23" s="28">
        <f>+'[3]Tasas Bogotá'!Q272</f>
        <v>17.376823992722919</v>
      </c>
      <c r="F23" s="28">
        <f>+'[3]Tasas Bogotá'!R272</f>
        <v>18.82626119807253</v>
      </c>
      <c r="G23" s="28">
        <f>+'[3]Tasas Bogotá'!S272</f>
        <v>14.131265167874011</v>
      </c>
      <c r="H23" s="28">
        <f>+'[3]Tasas Bogotá'!T272</f>
        <v>16.01355936929491</v>
      </c>
      <c r="I23" s="28">
        <f>+'[3]Tasas Bogotá'!U272</f>
        <v>15.778598768989252</v>
      </c>
      <c r="J23" s="48">
        <f>+'[3]Tasas Bogotá'!V272</f>
        <v>16.431490180965547</v>
      </c>
      <c r="K23" s="43" t="str">
        <f>+'[3]Tasas Bogotá'!W272</f>
        <v/>
      </c>
      <c r="L23" s="18"/>
      <c r="N23" s="23"/>
      <c r="O23" s="32"/>
    </row>
    <row r="24" spans="1:15">
      <c r="A24" s="16"/>
      <c r="B24" s="11" t="str">
        <f>+'[3]Tasas Bogotá'!N273</f>
        <v>Sincelejo</v>
      </c>
      <c r="C24" s="27">
        <f>+'[3]Tasas Bogotá'!O273</f>
        <v>0</v>
      </c>
      <c r="D24" s="27">
        <f>+'[3]Tasas Bogotá'!P273</f>
        <v>0</v>
      </c>
      <c r="E24" s="27">
        <f>+'[3]Tasas Bogotá'!Q273</f>
        <v>24.587873801568247</v>
      </c>
      <c r="F24" s="27">
        <f>+'[3]Tasas Bogotá'!R273</f>
        <v>30.224124380983046</v>
      </c>
      <c r="G24" s="27">
        <f>+'[3]Tasas Bogotá'!S273</f>
        <v>13.78586492716661</v>
      </c>
      <c r="H24" s="27">
        <f>+'[3]Tasas Bogotá'!T273</f>
        <v>11.871577579162084</v>
      </c>
      <c r="I24" s="27">
        <f>+'[3]Tasas Bogotá'!U273</f>
        <v>16.231273987866782</v>
      </c>
      <c r="J24" s="34">
        <f>+'[3]Tasas Bogotá'!V273</f>
        <v>15.741275154873216</v>
      </c>
      <c r="K24" s="43">
        <f>+'[3]Tasas Bogotá'!W273</f>
        <v>11</v>
      </c>
      <c r="L24" s="18"/>
      <c r="N24" s="23"/>
      <c r="O24" s="32"/>
    </row>
    <row r="25" spans="1:15">
      <c r="A25" s="16"/>
      <c r="B25" s="11" t="str">
        <f>+'[3]Tasas Bogotá'!N274</f>
        <v>Armenia</v>
      </c>
      <c r="C25" s="27">
        <f>+'[3]Tasas Bogotá'!O274</f>
        <v>0</v>
      </c>
      <c r="D25" s="27">
        <f>+'[3]Tasas Bogotá'!P274</f>
        <v>0</v>
      </c>
      <c r="E25" s="27">
        <f>+'[3]Tasas Bogotá'!Q274</f>
        <v>18.250631873407347</v>
      </c>
      <c r="F25" s="27">
        <f>+'[3]Tasas Bogotá'!R274</f>
        <v>19.266322580645166</v>
      </c>
      <c r="G25" s="27">
        <f>+'[3]Tasas Bogotá'!S274</f>
        <v>14.642756171608095</v>
      </c>
      <c r="H25" s="27">
        <f>+'[3]Tasas Bogotá'!T274</f>
        <v>20.097745687288342</v>
      </c>
      <c r="I25" s="27">
        <f>+'[3]Tasas Bogotá'!U274</f>
        <v>18.164880563801756</v>
      </c>
      <c r="J25" s="34">
        <f>+'[3]Tasas Bogotá'!V274</f>
        <v>15.383370929888123</v>
      </c>
      <c r="K25" s="43">
        <f>+'[3]Tasas Bogotá'!W274</f>
        <v>12</v>
      </c>
      <c r="L25" s="18"/>
    </row>
    <row r="26" spans="1:15">
      <c r="A26" s="16"/>
      <c r="B26" s="11" t="str">
        <f>+'[3]Tasas Bogotá'!N275</f>
        <v>Cali</v>
      </c>
      <c r="C26" s="27">
        <f>+'[3]Tasas Bogotá'!O275</f>
        <v>3.2358402348066919</v>
      </c>
      <c r="D26" s="27">
        <f>+'[3]Tasas Bogotá'!P275</f>
        <v>2.8178587622511757</v>
      </c>
      <c r="E26" s="27">
        <f>+'[3]Tasas Bogotá'!Q275</f>
        <v>19.445531949905831</v>
      </c>
      <c r="F26" s="27">
        <f>+'[3]Tasas Bogotá'!R275</f>
        <v>22.954622192488468</v>
      </c>
      <c r="G26" s="27">
        <f>+'[3]Tasas Bogotá'!S275</f>
        <v>17.715456927775001</v>
      </c>
      <c r="H26" s="27">
        <f>+'[3]Tasas Bogotá'!T275</f>
        <v>21.712225717057319</v>
      </c>
      <c r="I26" s="27">
        <f>+'[3]Tasas Bogotá'!U275</f>
        <v>16.207950403294959</v>
      </c>
      <c r="J26" s="34">
        <f>+'[3]Tasas Bogotá'!V275</f>
        <v>14.354367068553413</v>
      </c>
      <c r="K26" s="43">
        <f>+'[3]Tasas Bogotá'!W275</f>
        <v>13</v>
      </c>
      <c r="L26" s="18"/>
    </row>
    <row r="27" spans="1:15">
      <c r="A27" s="16"/>
      <c r="B27" s="11" t="str">
        <f>+'[3]Tasas Bogotá'!N276</f>
        <v>Valledupar</v>
      </c>
      <c r="C27" s="27">
        <f>+'[3]Tasas Bogotá'!O276</f>
        <v>0</v>
      </c>
      <c r="D27" s="27">
        <f>+'[3]Tasas Bogotá'!P276</f>
        <v>0</v>
      </c>
      <c r="E27" s="27">
        <f>+'[3]Tasas Bogotá'!Q276</f>
        <v>30.430461141354648</v>
      </c>
      <c r="F27" s="27">
        <f>+'[3]Tasas Bogotá'!R276</f>
        <v>28.504087849254027</v>
      </c>
      <c r="G27" s="27">
        <f>+'[3]Tasas Bogotá'!S276</f>
        <v>13.846036634069733</v>
      </c>
      <c r="H27" s="27">
        <f>+'[3]Tasas Bogotá'!T276</f>
        <v>15.316795661649879</v>
      </c>
      <c r="I27" s="27">
        <f>+'[3]Tasas Bogotá'!U276</f>
        <v>27.004285696331394</v>
      </c>
      <c r="J27" s="34">
        <f>+'[3]Tasas Bogotá'!V276</f>
        <v>14.102191870450644</v>
      </c>
      <c r="K27" s="43">
        <f>+'[3]Tasas Bogotá'!W276</f>
        <v>14</v>
      </c>
      <c r="L27" s="18"/>
    </row>
    <row r="28" spans="1:15">
      <c r="A28" s="16"/>
      <c r="B28" s="11" t="str">
        <f>+'[3]Tasas Bogotá'!N277</f>
        <v>Tunja</v>
      </c>
      <c r="C28" s="27">
        <f>+'[3]Tasas Bogotá'!O277</f>
        <v>0</v>
      </c>
      <c r="D28" s="27">
        <f>+'[3]Tasas Bogotá'!P277</f>
        <v>0</v>
      </c>
      <c r="E28" s="27">
        <f>+'[3]Tasas Bogotá'!Q277</f>
        <v>19.364716261130035</v>
      </c>
      <c r="F28" s="27">
        <f>+'[3]Tasas Bogotá'!R277</f>
        <v>13.96639217800249</v>
      </c>
      <c r="G28" s="27">
        <f>+'[3]Tasas Bogotá'!S277</f>
        <v>12.66203835180727</v>
      </c>
      <c r="H28" s="27">
        <f>+'[3]Tasas Bogotá'!T277</f>
        <v>9.874782934386598</v>
      </c>
      <c r="I28" s="27">
        <f>+'[3]Tasas Bogotá'!U277</f>
        <v>19.032647398645313</v>
      </c>
      <c r="J28" s="34">
        <f>+'[3]Tasas Bogotá'!V277</f>
        <v>13.615824437586257</v>
      </c>
      <c r="K28" s="43">
        <f>+'[3]Tasas Bogotá'!W277</f>
        <v>15</v>
      </c>
      <c r="L28" s="18"/>
    </row>
    <row r="29" spans="1:15">
      <c r="A29" s="16"/>
      <c r="B29" s="11" t="str">
        <f>+'[3]Tasas Bogotá'!N278</f>
        <v>Barranquilla</v>
      </c>
      <c r="C29" s="27">
        <f>+'[3]Tasas Bogotá'!O278</f>
        <v>4.6869389216754982</v>
      </c>
      <c r="D29" s="27">
        <f>+'[3]Tasas Bogotá'!P278</f>
        <v>8.5005592119413258</v>
      </c>
      <c r="E29" s="27">
        <f>+'[3]Tasas Bogotá'!Q278</f>
        <v>9.6056081351310585</v>
      </c>
      <c r="F29" s="27">
        <f>+'[3]Tasas Bogotá'!R278</f>
        <v>9.6589567732045936</v>
      </c>
      <c r="G29" s="27">
        <f>+'[3]Tasas Bogotá'!S278</f>
        <v>6.9585265249243324</v>
      </c>
      <c r="H29" s="27">
        <f>+'[3]Tasas Bogotá'!T278</f>
        <v>9.8830366953543773</v>
      </c>
      <c r="I29" s="27">
        <f>+'[3]Tasas Bogotá'!U278</f>
        <v>8.2218597339874506</v>
      </c>
      <c r="J29" s="34">
        <f>+'[3]Tasas Bogotá'!V278</f>
        <v>12.623642099345966</v>
      </c>
      <c r="K29" s="43">
        <f>+'[3]Tasas Bogotá'!W278</f>
        <v>16</v>
      </c>
      <c r="L29" s="18"/>
    </row>
    <row r="30" spans="1:15">
      <c r="A30" s="16"/>
      <c r="B30" s="11" t="str">
        <f>+'[3]Tasas Bogotá'!N279</f>
        <v>Quibdó</v>
      </c>
      <c r="C30" s="27">
        <f>+'[3]Tasas Bogotá'!O279</f>
        <v>0</v>
      </c>
      <c r="D30" s="27">
        <f>+'[3]Tasas Bogotá'!P279</f>
        <v>0</v>
      </c>
      <c r="E30" s="27">
        <f>+'[3]Tasas Bogotá'!Q279</f>
        <v>17.185369337946767</v>
      </c>
      <c r="F30" s="27">
        <f>+'[3]Tasas Bogotá'!R279</f>
        <v>12.486052761795722</v>
      </c>
      <c r="G30" s="27">
        <f>+'[3]Tasas Bogotá'!S279</f>
        <v>16.177218463129766</v>
      </c>
      <c r="H30" s="27">
        <f>+'[3]Tasas Bogotá'!T279</f>
        <v>15.695026265044214</v>
      </c>
      <c r="I30" s="27">
        <f>+'[3]Tasas Bogotá'!U279</f>
        <v>17.304063727469625</v>
      </c>
      <c r="J30" s="34">
        <f>+'[3]Tasas Bogotá'!V279</f>
        <v>11.915060951631933</v>
      </c>
      <c r="K30" s="43">
        <f>+'[3]Tasas Bogotá'!W279</f>
        <v>17</v>
      </c>
      <c r="L30" s="18"/>
    </row>
    <row r="31" spans="1:15">
      <c r="A31" s="16"/>
      <c r="B31" s="11" t="str">
        <f>+'[3]Tasas Bogotá'!N280</f>
        <v>Villavicencio</v>
      </c>
      <c r="C31" s="27">
        <f>+'[3]Tasas Bogotá'!O280</f>
        <v>3.2318684181148369</v>
      </c>
      <c r="D31" s="27">
        <f>+'[3]Tasas Bogotá'!P280</f>
        <v>4.1599177175632844</v>
      </c>
      <c r="E31" s="27">
        <f>+'[3]Tasas Bogotá'!Q280</f>
        <v>18.254389828489977</v>
      </c>
      <c r="F31" s="27">
        <f>+'[3]Tasas Bogotá'!R280</f>
        <v>24.526224993954877</v>
      </c>
      <c r="G31" s="27">
        <f>+'[3]Tasas Bogotá'!S280</f>
        <v>12.577598743631007</v>
      </c>
      <c r="H31" s="27">
        <f>+'[3]Tasas Bogotá'!T280</f>
        <v>20.98988521055507</v>
      </c>
      <c r="I31" s="27">
        <f>+'[3]Tasas Bogotá'!U280</f>
        <v>13.176829711461588</v>
      </c>
      <c r="J31" s="34">
        <f>+'[3]Tasas Bogotá'!V280</f>
        <v>10.644598084334305</v>
      </c>
      <c r="K31" s="43">
        <f>+'[3]Tasas Bogotá'!W280</f>
        <v>18</v>
      </c>
      <c r="L31" s="18"/>
    </row>
    <row r="32" spans="1:15">
      <c r="A32" s="16"/>
      <c r="B32" s="11" t="str">
        <f>+'[3]Tasas Bogotá'!N281</f>
        <v>Florencia</v>
      </c>
      <c r="C32" s="27">
        <f>+'[3]Tasas Bogotá'!O281</f>
        <v>0</v>
      </c>
      <c r="D32" s="27">
        <f>+'[3]Tasas Bogotá'!P281</f>
        <v>0</v>
      </c>
      <c r="E32" s="27">
        <f>+'[3]Tasas Bogotá'!Q281</f>
        <v>22.633960615423025</v>
      </c>
      <c r="F32" s="27">
        <f>+'[3]Tasas Bogotá'!R281</f>
        <v>14.343727856806854</v>
      </c>
      <c r="G32" s="27">
        <f>+'[3]Tasas Bogotá'!S281</f>
        <v>7.3312990784456966</v>
      </c>
      <c r="H32" s="27">
        <f>+'[3]Tasas Bogotá'!T281</f>
        <v>7.8096482072154556</v>
      </c>
      <c r="I32" s="27">
        <f>+'[3]Tasas Bogotá'!U281</f>
        <v>3.0917345021916098</v>
      </c>
      <c r="J32" s="34">
        <f>+'[3]Tasas Bogotá'!V281</f>
        <v>8.1269538439205959</v>
      </c>
      <c r="K32" s="43">
        <f>+'[3]Tasas Bogotá'!W281</f>
        <v>19</v>
      </c>
      <c r="L32" s="18"/>
    </row>
    <row r="33" spans="1:14">
      <c r="A33" s="16"/>
      <c r="B33" s="11" t="str">
        <f>+'[3]Tasas Bogotá'!N282</f>
        <v>Santa Marta</v>
      </c>
      <c r="C33" s="27">
        <f>+'[3]Tasas Bogotá'!O282</f>
        <v>0</v>
      </c>
      <c r="D33" s="27">
        <f>+'[3]Tasas Bogotá'!P282</f>
        <v>0</v>
      </c>
      <c r="E33" s="27">
        <f>+'[3]Tasas Bogotá'!Q282</f>
        <v>21.259507811601587</v>
      </c>
      <c r="F33" s="27">
        <f>+'[3]Tasas Bogotá'!R282</f>
        <v>14.619207704007984</v>
      </c>
      <c r="G33" s="27">
        <f>+'[3]Tasas Bogotá'!S282</f>
        <v>9.8270014840690294</v>
      </c>
      <c r="H33" s="27">
        <f>+'[3]Tasas Bogotá'!T282</f>
        <v>11.71403184828333</v>
      </c>
      <c r="I33" s="27">
        <f>+'[3]Tasas Bogotá'!U282</f>
        <v>6.5011007036610629</v>
      </c>
      <c r="J33" s="34">
        <f>+'[3]Tasas Bogotá'!V282</f>
        <v>7.124352974867203</v>
      </c>
      <c r="K33" s="43">
        <f>+'[3]Tasas Bogotá'!W282</f>
        <v>20</v>
      </c>
      <c r="L33" s="18"/>
    </row>
    <row r="34" spans="1:14">
      <c r="A34" s="16"/>
      <c r="B34" s="11" t="str">
        <f>+'[3]Tasas Bogotá'!N283</f>
        <v>Pereira</v>
      </c>
      <c r="C34" s="27">
        <f>+'[3]Tasas Bogotá'!O283</f>
        <v>2.545745994348295</v>
      </c>
      <c r="D34" s="27">
        <f>+'[3]Tasas Bogotá'!P283</f>
        <v>2.830516110347491</v>
      </c>
      <c r="E34" s="27">
        <f>+'[3]Tasas Bogotá'!Q283</f>
        <v>9.6392901444770978</v>
      </c>
      <c r="F34" s="27">
        <f>+'[3]Tasas Bogotá'!R283</f>
        <v>12.987070975679938</v>
      </c>
      <c r="G34" s="27">
        <f>+'[3]Tasas Bogotá'!S283</f>
        <v>5.6563288266153773</v>
      </c>
      <c r="H34" s="27">
        <f>+'[3]Tasas Bogotá'!T283</f>
        <v>7.5870462745673981</v>
      </c>
      <c r="I34" s="27">
        <f>+'[3]Tasas Bogotá'!U283</f>
        <v>8.6166066304160065</v>
      </c>
      <c r="J34" s="34">
        <f>+'[3]Tasas Bogotá'!V283</f>
        <v>6.6945356945850927</v>
      </c>
      <c r="K34" s="43">
        <f>+'[3]Tasas Bogotá'!W283</f>
        <v>21</v>
      </c>
      <c r="L34" s="18"/>
    </row>
    <row r="35" spans="1:14">
      <c r="A35" s="16"/>
      <c r="B35" s="11" t="str">
        <f>+'[3]Tasas Bogotá'!N284</f>
        <v>Montería</v>
      </c>
      <c r="C35" s="27">
        <f>+'[3]Tasas Bogotá'!O284</f>
        <v>2.4314233201169824</v>
      </c>
      <c r="D35" s="27">
        <f>+'[3]Tasas Bogotá'!P284</f>
        <v>2.537359328817169</v>
      </c>
      <c r="E35" s="27">
        <f>+'[3]Tasas Bogotá'!Q284</f>
        <v>13.553382748735817</v>
      </c>
      <c r="F35" s="27">
        <f>+'[3]Tasas Bogotá'!R284</f>
        <v>12.435051958433254</v>
      </c>
      <c r="G35" s="27">
        <f>+'[3]Tasas Bogotá'!S284</f>
        <v>10.651789930949256</v>
      </c>
      <c r="H35" s="27">
        <f>+'[3]Tasas Bogotá'!T284</f>
        <v>4.9266441382895767</v>
      </c>
      <c r="I35" s="27">
        <f>+'[3]Tasas Bogotá'!U284</f>
        <v>7.5056912713156052</v>
      </c>
      <c r="J35" s="34">
        <f>+'[3]Tasas Bogotá'!V284</f>
        <v>6.3585237123230263</v>
      </c>
      <c r="K35" s="43">
        <f>+'[3]Tasas Bogotá'!W284</f>
        <v>22</v>
      </c>
      <c r="L35" s="18"/>
    </row>
    <row r="36" spans="1:14" ht="14.25" customHeight="1">
      <c r="A36" s="16"/>
      <c r="B36" s="11" t="str">
        <f>+'[3]Tasas Bogotá'!N285</f>
        <v>Cartagena</v>
      </c>
      <c r="C36" s="27">
        <f>+'[3]Tasas Bogotá'!O285</f>
        <v>2.3709899649103634</v>
      </c>
      <c r="D36" s="27">
        <f>+'[3]Tasas Bogotá'!P285</f>
        <v>4.048443802670624</v>
      </c>
      <c r="E36" s="27">
        <f>+'[3]Tasas Bogotá'!Q285</f>
        <v>16.641578207821478</v>
      </c>
      <c r="F36" s="27">
        <f>+'[3]Tasas Bogotá'!R285</f>
        <v>11.957014683094716</v>
      </c>
      <c r="G36" s="27">
        <f>+'[3]Tasas Bogotá'!S285</f>
        <v>7.5162962620037712</v>
      </c>
      <c r="H36" s="27">
        <f>+'[3]Tasas Bogotá'!T285</f>
        <v>6.3389912802476394</v>
      </c>
      <c r="I36" s="27">
        <f>+'[3]Tasas Bogotá'!U285</f>
        <v>7.8719082045857283</v>
      </c>
      <c r="J36" s="34">
        <f>+'[3]Tasas Bogotá'!V285</f>
        <v>5.1251383249856373</v>
      </c>
      <c r="K36" s="43">
        <f>+'[3]Tasas Bogotá'!W285</f>
        <v>23</v>
      </c>
      <c r="L36" s="18"/>
    </row>
    <row r="37" spans="1:14">
      <c r="A37" s="16"/>
      <c r="B37" s="11" t="str">
        <f>+'[3]Tasas Bogotá'!N286</f>
        <v>San Andrés</v>
      </c>
      <c r="C37" s="27">
        <f>+'[3]Tasas Bogotá'!O286</f>
        <v>0</v>
      </c>
      <c r="D37" s="27">
        <f>+'[3]Tasas Bogotá'!P286</f>
        <v>0</v>
      </c>
      <c r="E37" s="27">
        <f>+'[3]Tasas Bogotá'!Q286</f>
        <v>10.711921260537583</v>
      </c>
      <c r="F37" s="27">
        <f>+'[3]Tasas Bogotá'!R286</f>
        <v>3.7734299053904192</v>
      </c>
      <c r="G37" s="27">
        <f>+'[3]Tasas Bogotá'!S286</f>
        <v>3.4138620236354611</v>
      </c>
      <c r="H37" s="27">
        <f>+'[3]Tasas Bogotá'!T286</f>
        <v>4.4559379351501889</v>
      </c>
      <c r="I37" s="27">
        <f>+'[3]Tasas Bogotá'!U286</f>
        <v>2.128935532233883</v>
      </c>
      <c r="J37" s="34">
        <f>+'[3]Tasas Bogotá'!V286</f>
        <v>0</v>
      </c>
      <c r="K37" s="43">
        <f>+'[3]Tasas Bogotá'!W286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tabSelected="1" zoomScaleNormal="100" zoomScaleSheetLayoutView="100" workbookViewId="0">
      <pane ySplit="11" topLeftCell="A27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Bogotá'!N294</f>
        <v>Sincelejo</v>
      </c>
      <c r="C13" s="27">
        <f>+'[3]Tasas Bogotá'!O294</f>
        <v>0</v>
      </c>
      <c r="D13" s="27">
        <f>+'[3]Tasas Bogotá'!P294</f>
        <v>0</v>
      </c>
      <c r="E13" s="27">
        <f>+'[3]Tasas Bogotá'!Q294</f>
        <v>38.149335930285275</v>
      </c>
      <c r="F13" s="27">
        <f>+'[3]Tasas Bogotá'!R294</f>
        <v>35.559427206130678</v>
      </c>
      <c r="G13" s="27">
        <f>+'[3]Tasas Bogotá'!S294</f>
        <v>31.425441823205329</v>
      </c>
      <c r="H13" s="27">
        <f>+'[3]Tasas Bogotá'!T294</f>
        <v>27.535728304023579</v>
      </c>
      <c r="I13" s="27">
        <f>+'[3]Tasas Bogotá'!U294</f>
        <v>37.304030105582612</v>
      </c>
      <c r="J13" s="34">
        <f>+'[3]Tasas Bogotá'!V294</f>
        <v>34.39834435447964</v>
      </c>
      <c r="K13" s="43">
        <f>+'[3]Tasas Bogotá'!W294</f>
        <v>1</v>
      </c>
      <c r="L13" s="18"/>
    </row>
    <row r="14" spans="1:15">
      <c r="A14" s="16"/>
      <c r="B14" s="11" t="str">
        <f>+'[3]Tasas Bogotá'!N295</f>
        <v>Neiva</v>
      </c>
      <c r="C14" s="27">
        <f>+'[3]Tasas Bogotá'!O295</f>
        <v>0</v>
      </c>
      <c r="D14" s="27">
        <f>+'[3]Tasas Bogotá'!P295</f>
        <v>0</v>
      </c>
      <c r="E14" s="27">
        <f>+'[3]Tasas Bogotá'!Q295</f>
        <v>28.454620211626214</v>
      </c>
      <c r="F14" s="27">
        <f>+'[3]Tasas Bogotá'!R295</f>
        <v>37.01656959478229</v>
      </c>
      <c r="G14" s="27">
        <f>+'[3]Tasas Bogotá'!S295</f>
        <v>29.398591448463474</v>
      </c>
      <c r="H14" s="27">
        <f>+'[3]Tasas Bogotá'!T295</f>
        <v>30.500554799494822</v>
      </c>
      <c r="I14" s="27">
        <f>+'[3]Tasas Bogotá'!U295</f>
        <v>30.751984512734392</v>
      </c>
      <c r="J14" s="34">
        <f>+'[3]Tasas Bogotá'!V295</f>
        <v>30.695322874145475</v>
      </c>
      <c r="K14" s="43">
        <f>+'[3]Tasas Bogotá'!W295</f>
        <v>2</v>
      </c>
      <c r="L14" s="18"/>
    </row>
    <row r="15" spans="1:15">
      <c r="A15" s="16"/>
      <c r="B15" s="11" t="str">
        <f>+'[3]Tasas Bogotá'!N296</f>
        <v>Pasto</v>
      </c>
      <c r="C15" s="27">
        <f>+'[3]Tasas Bogotá'!O296</f>
        <v>27.775303691171494</v>
      </c>
      <c r="D15" s="27">
        <f>+'[3]Tasas Bogotá'!P296</f>
        <v>27.033101625535849</v>
      </c>
      <c r="E15" s="27">
        <f>+'[3]Tasas Bogotá'!Q296</f>
        <v>39.33303604888026</v>
      </c>
      <c r="F15" s="27">
        <f>+'[3]Tasas Bogotá'!R296</f>
        <v>34.351756540527326</v>
      </c>
      <c r="G15" s="27">
        <f>+'[3]Tasas Bogotá'!S296</f>
        <v>27.410996058738434</v>
      </c>
      <c r="H15" s="27">
        <f>+'[3]Tasas Bogotá'!T296</f>
        <v>35.40235363126444</v>
      </c>
      <c r="I15" s="27">
        <f>+'[3]Tasas Bogotá'!U296</f>
        <v>34.294351200144376</v>
      </c>
      <c r="J15" s="34">
        <f>+'[3]Tasas Bogotá'!V296</f>
        <v>30.121080246371978</v>
      </c>
      <c r="K15" s="43">
        <f>+'[3]Tasas Bogotá'!W296</f>
        <v>3</v>
      </c>
      <c r="L15" s="18"/>
    </row>
    <row r="16" spans="1:15">
      <c r="A16" s="16"/>
      <c r="B16" s="11" t="str">
        <f>+'[3]Tasas Bogotá'!N297</f>
        <v>Ibagué</v>
      </c>
      <c r="C16" s="27">
        <f>+'[3]Tasas Bogotá'!O297</f>
        <v>30.705666895089706</v>
      </c>
      <c r="D16" s="27">
        <f>+'[3]Tasas Bogotá'!P297</f>
        <v>28.236705882992467</v>
      </c>
      <c r="E16" s="27">
        <f>+'[3]Tasas Bogotá'!Q297</f>
        <v>31.361312448412697</v>
      </c>
      <c r="F16" s="27">
        <f>+'[3]Tasas Bogotá'!R297</f>
        <v>32.145297068436236</v>
      </c>
      <c r="G16" s="27">
        <f>+'[3]Tasas Bogotá'!S297</f>
        <v>23.712826035236226</v>
      </c>
      <c r="H16" s="27">
        <f>+'[3]Tasas Bogotá'!T297</f>
        <v>28.136043359742878</v>
      </c>
      <c r="I16" s="27">
        <f>+'[3]Tasas Bogotá'!U297</f>
        <v>26.300153323291536</v>
      </c>
      <c r="J16" s="34">
        <f>+'[3]Tasas Bogotá'!V297</f>
        <v>30.033620714512271</v>
      </c>
      <c r="K16" s="43">
        <f>+'[3]Tasas Bogotá'!W297</f>
        <v>4</v>
      </c>
      <c r="L16" s="18"/>
    </row>
    <row r="17" spans="1:15">
      <c r="A17" s="16"/>
      <c r="B17" s="11" t="str">
        <f>+'[3]Tasas Bogotá'!N298</f>
        <v>Bucaramanga</v>
      </c>
      <c r="C17" s="27">
        <f>+'[3]Tasas Bogotá'!O298</f>
        <v>28.610423154302257</v>
      </c>
      <c r="D17" s="27">
        <f>+'[3]Tasas Bogotá'!P298</f>
        <v>27.780536709022552</v>
      </c>
      <c r="E17" s="27">
        <f>+'[3]Tasas Bogotá'!Q298</f>
        <v>25.678672443539881</v>
      </c>
      <c r="F17" s="27">
        <f>+'[3]Tasas Bogotá'!R298</f>
        <v>23.796729519425313</v>
      </c>
      <c r="G17" s="27">
        <f>+'[3]Tasas Bogotá'!S298</f>
        <v>13.168032360937133</v>
      </c>
      <c r="H17" s="27">
        <f>+'[3]Tasas Bogotá'!T298</f>
        <v>32.290407102807478</v>
      </c>
      <c r="I17" s="27">
        <f>+'[3]Tasas Bogotá'!U298</f>
        <v>30.19441162830363</v>
      </c>
      <c r="J17" s="34">
        <f>+'[3]Tasas Bogotá'!V298</f>
        <v>29.533727543218717</v>
      </c>
      <c r="K17" s="43">
        <f>+'[3]Tasas Bogotá'!W298</f>
        <v>5</v>
      </c>
      <c r="L17" s="18"/>
    </row>
    <row r="18" spans="1:15">
      <c r="A18" s="16"/>
      <c r="B18" s="12" t="str">
        <f>+'[3]Tasas Bogotá'!N299</f>
        <v>Bogotá</v>
      </c>
      <c r="C18" s="48">
        <f>+'[3]Tasas Bogotá'!O299</f>
        <v>21.618411698498402</v>
      </c>
      <c r="D18" s="48">
        <f>+'[3]Tasas Bogotá'!P299</f>
        <v>26.379815905860948</v>
      </c>
      <c r="E18" s="48">
        <f>+'[3]Tasas Bogotá'!Q299</f>
        <v>24.010798784473852</v>
      </c>
      <c r="F18" s="48">
        <f>+'[3]Tasas Bogotá'!R299</f>
        <v>29.482923693819966</v>
      </c>
      <c r="G18" s="48">
        <f>+'[3]Tasas Bogotá'!S299</f>
        <v>22.775591739220975</v>
      </c>
      <c r="H18" s="48">
        <f>+'[3]Tasas Bogotá'!T299</f>
        <v>24.728617165393381</v>
      </c>
      <c r="I18" s="48">
        <f>+'[3]Tasas Bogotá'!U299</f>
        <v>26.888573402163029</v>
      </c>
      <c r="J18" s="48">
        <f>+'[3]Tasas Bogotá'!V299</f>
        <v>29.23144132901437</v>
      </c>
      <c r="K18" s="98">
        <f>+'[3]Tasas Bogotá'!W299</f>
        <v>6</v>
      </c>
      <c r="L18" s="18"/>
    </row>
    <row r="19" spans="1:15">
      <c r="A19" s="16"/>
      <c r="B19" s="12" t="str">
        <f>+'[3]Tasas Bogotá'!N300</f>
        <v>Colombia</v>
      </c>
      <c r="C19" s="28">
        <f>+'[3]Tasas Bogotá'!O300</f>
        <v>24.769158409933777</v>
      </c>
      <c r="D19" s="28">
        <f>+'[3]Tasas Bogotá'!P300</f>
        <v>25.320263842023742</v>
      </c>
      <c r="E19" s="28">
        <f>+'[3]Tasas Bogotá'!Q300</f>
        <v>30.334213307401146</v>
      </c>
      <c r="F19" s="28">
        <f>+'[3]Tasas Bogotá'!R300</f>
        <v>30.570311656771654</v>
      </c>
      <c r="G19" s="28">
        <f>+'[3]Tasas Bogotá'!S300</f>
        <v>24.47984326607687</v>
      </c>
      <c r="H19" s="28">
        <f>+'[3]Tasas Bogotá'!T300</f>
        <v>26.932595853184537</v>
      </c>
      <c r="I19" s="28">
        <f>+'[3]Tasas Bogotá'!U300</f>
        <v>27.364560669537724</v>
      </c>
      <c r="J19" s="48">
        <f>+'[3]Tasas Bogotá'!V300</f>
        <v>27.484565143294592</v>
      </c>
      <c r="K19" s="43" t="str">
        <f>+'[3]Tasas Bogotá'!W300</f>
        <v/>
      </c>
      <c r="L19" s="18"/>
    </row>
    <row r="20" spans="1:15">
      <c r="A20" s="16"/>
      <c r="B20" s="11" t="str">
        <f>+'[3]Tasas Bogotá'!N301</f>
        <v>Riohacha</v>
      </c>
      <c r="C20" s="27">
        <f>+'[3]Tasas Bogotá'!O301</f>
        <v>0</v>
      </c>
      <c r="D20" s="27">
        <f>+'[3]Tasas Bogotá'!P301</f>
        <v>0</v>
      </c>
      <c r="E20" s="27">
        <f>+'[3]Tasas Bogotá'!Q301</f>
        <v>29.563542383730056</v>
      </c>
      <c r="F20" s="27">
        <f>+'[3]Tasas Bogotá'!R301</f>
        <v>38.101306645582781</v>
      </c>
      <c r="G20" s="27">
        <f>+'[3]Tasas Bogotá'!S301</f>
        <v>30.490235559792222</v>
      </c>
      <c r="H20" s="27">
        <f>+'[3]Tasas Bogotá'!T301</f>
        <v>31.712188676118497</v>
      </c>
      <c r="I20" s="27">
        <f>+'[3]Tasas Bogotá'!U301</f>
        <v>37.192678613004816</v>
      </c>
      <c r="J20" s="34">
        <f>+'[3]Tasas Bogotá'!V301</f>
        <v>25.486869487662279</v>
      </c>
      <c r="K20" s="43">
        <f>+'[3]Tasas Bogotá'!W301</f>
        <v>7</v>
      </c>
      <c r="L20" s="18"/>
    </row>
    <row r="21" spans="1:15">
      <c r="A21" s="16"/>
      <c r="B21" s="11" t="str">
        <f>+'[3]Tasas Bogotá'!N302</f>
        <v>Popayán</v>
      </c>
      <c r="C21" s="27">
        <f>+'[3]Tasas Bogotá'!O302</f>
        <v>0</v>
      </c>
      <c r="D21" s="27">
        <f>+'[3]Tasas Bogotá'!P302</f>
        <v>0</v>
      </c>
      <c r="E21" s="27">
        <f>+'[3]Tasas Bogotá'!Q302</f>
        <v>41.041294877178245</v>
      </c>
      <c r="F21" s="27">
        <f>+'[3]Tasas Bogotá'!R302</f>
        <v>38.636974511183169</v>
      </c>
      <c r="G21" s="27">
        <f>+'[3]Tasas Bogotá'!S302</f>
        <v>30.878725637046937</v>
      </c>
      <c r="H21" s="27">
        <f>+'[3]Tasas Bogotá'!T302</f>
        <v>30.536939707603683</v>
      </c>
      <c r="I21" s="27">
        <f>+'[3]Tasas Bogotá'!U302</f>
        <v>28.099724546905968</v>
      </c>
      <c r="J21" s="34">
        <f>+'[3]Tasas Bogotá'!V302</f>
        <v>25.448367600705591</v>
      </c>
      <c r="K21" s="43">
        <f>+'[3]Tasas Bogotá'!W302</f>
        <v>8</v>
      </c>
      <c r="L21" s="18"/>
    </row>
    <row r="22" spans="1:15">
      <c r="A22" s="16"/>
      <c r="B22" s="11" t="str">
        <f>+'[3]Tasas Bogotá'!N303</f>
        <v>Cúcuta</v>
      </c>
      <c r="C22" s="27">
        <f>+'[3]Tasas Bogotá'!O303</f>
        <v>30.716701486227461</v>
      </c>
      <c r="D22" s="27">
        <f>+'[3]Tasas Bogotá'!P303</f>
        <v>27.857649673753233</v>
      </c>
      <c r="E22" s="27">
        <f>+'[3]Tasas Bogotá'!Q303</f>
        <v>33.919267200310841</v>
      </c>
      <c r="F22" s="27">
        <f>+'[3]Tasas Bogotá'!R303</f>
        <v>30.949267444105423</v>
      </c>
      <c r="G22" s="27">
        <f>+'[3]Tasas Bogotá'!S303</f>
        <v>25.508244834620715</v>
      </c>
      <c r="H22" s="27">
        <f>+'[3]Tasas Bogotá'!T303</f>
        <v>25.58161941343473</v>
      </c>
      <c r="I22" s="27">
        <f>+'[3]Tasas Bogotá'!U303</f>
        <v>25.849482267797818</v>
      </c>
      <c r="J22" s="34">
        <f>+'[3]Tasas Bogotá'!V303</f>
        <v>25.074031526424172</v>
      </c>
      <c r="K22" s="43">
        <f>+'[3]Tasas Bogotá'!W303</f>
        <v>9</v>
      </c>
      <c r="L22" s="18"/>
    </row>
    <row r="23" spans="1:15">
      <c r="A23" s="16"/>
      <c r="B23" s="11" t="str">
        <f>+'[3]Tasas Bogotá'!N304</f>
        <v>Santa Marta</v>
      </c>
      <c r="C23" s="27">
        <f>+'[3]Tasas Bogotá'!O304</f>
        <v>0</v>
      </c>
      <c r="D23" s="27">
        <f>+'[3]Tasas Bogotá'!P304</f>
        <v>0</v>
      </c>
      <c r="E23" s="27">
        <f>+'[3]Tasas Bogotá'!Q304</f>
        <v>29.931124837771684</v>
      </c>
      <c r="F23" s="27">
        <f>+'[3]Tasas Bogotá'!R304</f>
        <v>29.066160299944777</v>
      </c>
      <c r="G23" s="27">
        <f>+'[3]Tasas Bogotá'!S304</f>
        <v>28.174273636612035</v>
      </c>
      <c r="H23" s="27">
        <f>+'[3]Tasas Bogotá'!T304</f>
        <v>28.49459939746491</v>
      </c>
      <c r="I23" s="27">
        <f>+'[3]Tasas Bogotá'!U304</f>
        <v>26.759023968401312</v>
      </c>
      <c r="J23" s="34">
        <f>+'[3]Tasas Bogotá'!V304</f>
        <v>24.978191094020804</v>
      </c>
      <c r="K23" s="43">
        <f>+'[3]Tasas Bogotá'!W304</f>
        <v>10</v>
      </c>
      <c r="L23" s="18"/>
      <c r="N23" s="23"/>
      <c r="O23" s="32"/>
    </row>
    <row r="24" spans="1:15">
      <c r="A24" s="16"/>
      <c r="B24" s="11" t="str">
        <f>+'[3]Tasas Bogotá'!N305</f>
        <v>Manizales</v>
      </c>
      <c r="C24" s="27">
        <f>+'[3]Tasas Bogotá'!O305</f>
        <v>18.861740060298054</v>
      </c>
      <c r="D24" s="27">
        <f>+'[3]Tasas Bogotá'!P305</f>
        <v>23.904607430124607</v>
      </c>
      <c r="E24" s="27">
        <f>+'[3]Tasas Bogotá'!Q305</f>
        <v>19.446821920153127</v>
      </c>
      <c r="F24" s="27">
        <f>+'[3]Tasas Bogotá'!R305</f>
        <v>20.092588309391559</v>
      </c>
      <c r="G24" s="27">
        <f>+'[3]Tasas Bogotá'!S305</f>
        <v>17.517855065284053</v>
      </c>
      <c r="H24" s="27">
        <f>+'[3]Tasas Bogotá'!T305</f>
        <v>21.761642219193135</v>
      </c>
      <c r="I24" s="27">
        <f>+'[3]Tasas Bogotá'!U305</f>
        <v>15.122484895889526</v>
      </c>
      <c r="J24" s="34">
        <f>+'[3]Tasas Bogotá'!V305</f>
        <v>24.574525471157411</v>
      </c>
      <c r="K24" s="43">
        <f>+'[3]Tasas Bogotá'!W305</f>
        <v>11</v>
      </c>
      <c r="L24" s="18"/>
      <c r="N24" s="23"/>
      <c r="O24" s="32"/>
    </row>
    <row r="25" spans="1:15">
      <c r="A25" s="16"/>
      <c r="B25" s="11" t="str">
        <f>+'[3]Tasas Bogotá'!N306</f>
        <v>Medellín</v>
      </c>
      <c r="C25" s="27">
        <f>+'[3]Tasas Bogotá'!O306</f>
        <v>22.545178863089443</v>
      </c>
      <c r="D25" s="27">
        <f>+'[3]Tasas Bogotá'!P306</f>
        <v>13.933786019760319</v>
      </c>
      <c r="E25" s="27">
        <f>+'[3]Tasas Bogotá'!Q306</f>
        <v>18.995415378370094</v>
      </c>
      <c r="F25" s="27">
        <f>+'[3]Tasas Bogotá'!R306</f>
        <v>21.815346652353256</v>
      </c>
      <c r="G25" s="27">
        <f>+'[3]Tasas Bogotá'!S306</f>
        <v>20.985961589921985</v>
      </c>
      <c r="H25" s="27">
        <f>+'[3]Tasas Bogotá'!T306</f>
        <v>22.529546952915894</v>
      </c>
      <c r="I25" s="27">
        <f>+'[3]Tasas Bogotá'!U306</f>
        <v>22.427818383200126</v>
      </c>
      <c r="J25" s="34">
        <f>+'[3]Tasas Bogotá'!V306</f>
        <v>24.215825782098634</v>
      </c>
      <c r="K25" s="43">
        <f>+'[3]Tasas Bogotá'!W306</f>
        <v>12</v>
      </c>
      <c r="L25" s="18"/>
    </row>
    <row r="26" spans="1:15">
      <c r="A26" s="16"/>
      <c r="B26" s="11" t="str">
        <f>+'[3]Tasas Bogotá'!N307</f>
        <v>Cali</v>
      </c>
      <c r="C26" s="27">
        <f>+'[3]Tasas Bogotá'!O307</f>
        <v>25.46107509369747</v>
      </c>
      <c r="D26" s="27">
        <f>+'[3]Tasas Bogotá'!P307</f>
        <v>28.868689914470536</v>
      </c>
      <c r="E26" s="27">
        <f>+'[3]Tasas Bogotá'!Q307</f>
        <v>33.107654601835868</v>
      </c>
      <c r="F26" s="27">
        <f>+'[3]Tasas Bogotá'!R307</f>
        <v>34.596786126652454</v>
      </c>
      <c r="G26" s="27">
        <f>+'[3]Tasas Bogotá'!S307</f>
        <v>27.580363933844453</v>
      </c>
      <c r="H26" s="27">
        <f>+'[3]Tasas Bogotá'!T307</f>
        <v>30.195936430226372</v>
      </c>
      <c r="I26" s="27">
        <f>+'[3]Tasas Bogotá'!U307</f>
        <v>25.88795644528955</v>
      </c>
      <c r="J26" s="34">
        <f>+'[3]Tasas Bogotá'!V307</f>
        <v>23.892986039536982</v>
      </c>
      <c r="K26" s="43">
        <f>+'[3]Tasas Bogotá'!W307</f>
        <v>13</v>
      </c>
      <c r="L26" s="18"/>
    </row>
    <row r="27" spans="1:15">
      <c r="A27" s="16"/>
      <c r="B27" s="11" t="str">
        <f>+'[3]Tasas Bogotá'!N308</f>
        <v>Pereira</v>
      </c>
      <c r="C27" s="27">
        <f>+'[3]Tasas Bogotá'!O308</f>
        <v>24.57016117037978</v>
      </c>
      <c r="D27" s="27">
        <f>+'[3]Tasas Bogotá'!P308</f>
        <v>29.158602681916602</v>
      </c>
      <c r="E27" s="27">
        <f>+'[3]Tasas Bogotá'!Q308</f>
        <v>18.481002497212433</v>
      </c>
      <c r="F27" s="27">
        <f>+'[3]Tasas Bogotá'!R308</f>
        <v>21.774813704964227</v>
      </c>
      <c r="G27" s="27">
        <f>+'[3]Tasas Bogotá'!S308</f>
        <v>20.599632161961058</v>
      </c>
      <c r="H27" s="27">
        <f>+'[3]Tasas Bogotá'!T308</f>
        <v>23.063631444977332</v>
      </c>
      <c r="I27" s="27">
        <f>+'[3]Tasas Bogotá'!U308</f>
        <v>23.536603384088416</v>
      </c>
      <c r="J27" s="34">
        <f>+'[3]Tasas Bogotá'!V308</f>
        <v>22.006034858925911</v>
      </c>
      <c r="K27" s="43">
        <f>+'[3]Tasas Bogotá'!W308</f>
        <v>14</v>
      </c>
      <c r="L27" s="18"/>
    </row>
    <row r="28" spans="1:15">
      <c r="A28" s="16"/>
      <c r="B28" s="11" t="str">
        <f>+'[3]Tasas Bogotá'!N309</f>
        <v>Armenia</v>
      </c>
      <c r="C28" s="27">
        <f>+'[3]Tasas Bogotá'!O309</f>
        <v>0</v>
      </c>
      <c r="D28" s="27">
        <f>+'[3]Tasas Bogotá'!P309</f>
        <v>0</v>
      </c>
      <c r="E28" s="27">
        <f>+'[3]Tasas Bogotá'!Q309</f>
        <v>28.054919789704229</v>
      </c>
      <c r="F28" s="27">
        <f>+'[3]Tasas Bogotá'!R309</f>
        <v>31.370838709677418</v>
      </c>
      <c r="G28" s="27">
        <f>+'[3]Tasas Bogotá'!S309</f>
        <v>22.900015060758271</v>
      </c>
      <c r="H28" s="27">
        <f>+'[3]Tasas Bogotá'!T309</f>
        <v>26.021869790023189</v>
      </c>
      <c r="I28" s="27">
        <f>+'[3]Tasas Bogotá'!U309</f>
        <v>19.29419949395076</v>
      </c>
      <c r="J28" s="34">
        <f>+'[3]Tasas Bogotá'!V309</f>
        <v>20.890468703716362</v>
      </c>
      <c r="K28" s="43">
        <f>+'[3]Tasas Bogotá'!W309</f>
        <v>15</v>
      </c>
      <c r="L28" s="18"/>
    </row>
    <row r="29" spans="1:15">
      <c r="A29" s="16"/>
      <c r="B29" s="11" t="str">
        <f>+'[3]Tasas Bogotá'!N310</f>
        <v>Montería</v>
      </c>
      <c r="C29" s="27">
        <f>+'[3]Tasas Bogotá'!O310</f>
        <v>32.417205146285362</v>
      </c>
      <c r="D29" s="27">
        <f>+'[3]Tasas Bogotá'!P310</f>
        <v>34.322391731380002</v>
      </c>
      <c r="E29" s="27">
        <f>+'[3]Tasas Bogotá'!Q310</f>
        <v>34.569935124033307</v>
      </c>
      <c r="F29" s="27">
        <f>+'[3]Tasas Bogotá'!R310</f>
        <v>29.13691773853645</v>
      </c>
      <c r="G29" s="27">
        <f>+'[3]Tasas Bogotá'!S310</f>
        <v>27.385621051011004</v>
      </c>
      <c r="H29" s="27">
        <f>+'[3]Tasas Bogotá'!T310</f>
        <v>25.071380296334812</v>
      </c>
      <c r="I29" s="27">
        <f>+'[3]Tasas Bogotá'!U310</f>
        <v>26.057490566257258</v>
      </c>
      <c r="J29" s="34">
        <f>+'[3]Tasas Bogotá'!V310</f>
        <v>19.625277255621032</v>
      </c>
      <c r="K29" s="43">
        <f>+'[3]Tasas Bogotá'!W310</f>
        <v>16</v>
      </c>
      <c r="L29" s="18"/>
    </row>
    <row r="30" spans="1:15">
      <c r="A30" s="16"/>
      <c r="B30" s="11" t="str">
        <f>+'[3]Tasas Bogotá'!N311</f>
        <v>Villavicencio</v>
      </c>
      <c r="C30" s="27">
        <f>+'[3]Tasas Bogotá'!O311</f>
        <v>26.212927473672458</v>
      </c>
      <c r="D30" s="27">
        <f>+'[3]Tasas Bogotá'!P311</f>
        <v>22.522189418523688</v>
      </c>
      <c r="E30" s="27">
        <f>+'[3]Tasas Bogotá'!Q311</f>
        <v>28.260684641224028</v>
      </c>
      <c r="F30" s="27">
        <f>+'[3]Tasas Bogotá'!R311</f>
        <v>30.572427756304066</v>
      </c>
      <c r="G30" s="27">
        <f>+'[3]Tasas Bogotá'!S311</f>
        <v>21.249115295095304</v>
      </c>
      <c r="H30" s="27">
        <f>+'[3]Tasas Bogotá'!T311</f>
        <v>25.604414431596677</v>
      </c>
      <c r="I30" s="27">
        <f>+'[3]Tasas Bogotá'!U311</f>
        <v>21.343553851792173</v>
      </c>
      <c r="J30" s="34">
        <f>+'[3]Tasas Bogotá'!V311</f>
        <v>19.294294065938075</v>
      </c>
      <c r="K30" s="43">
        <f>+'[3]Tasas Bogotá'!W311</f>
        <v>17</v>
      </c>
      <c r="L30" s="18"/>
    </row>
    <row r="31" spans="1:15">
      <c r="A31" s="16"/>
      <c r="B31" s="11" t="str">
        <f>+'[3]Tasas Bogotá'!N312</f>
        <v>Valledupar</v>
      </c>
      <c r="C31" s="27">
        <f>+'[3]Tasas Bogotá'!O312</f>
        <v>0</v>
      </c>
      <c r="D31" s="27">
        <f>+'[3]Tasas Bogotá'!P312</f>
        <v>0</v>
      </c>
      <c r="E31" s="27">
        <f>+'[3]Tasas Bogotá'!Q312</f>
        <v>36.056350170262512</v>
      </c>
      <c r="F31" s="27">
        <f>+'[3]Tasas Bogotá'!R312</f>
        <v>37.477907624088047</v>
      </c>
      <c r="G31" s="27">
        <f>+'[3]Tasas Bogotá'!S312</f>
        <v>16.051552143213506</v>
      </c>
      <c r="H31" s="27">
        <f>+'[3]Tasas Bogotá'!T312</f>
        <v>18.172633042165057</v>
      </c>
      <c r="I31" s="27">
        <f>+'[3]Tasas Bogotá'!U312</f>
        <v>28.125353475687163</v>
      </c>
      <c r="J31" s="34">
        <f>+'[3]Tasas Bogotá'!V312</f>
        <v>16.542692402061018</v>
      </c>
      <c r="K31" s="43">
        <f>+'[3]Tasas Bogotá'!W312</f>
        <v>18</v>
      </c>
      <c r="L31" s="18"/>
    </row>
    <row r="32" spans="1:15">
      <c r="A32" s="16"/>
      <c r="B32" s="11" t="str">
        <f>+'[3]Tasas Bogotá'!N313</f>
        <v>Tunja</v>
      </c>
      <c r="C32" s="27">
        <f>+'[3]Tasas Bogotá'!O313</f>
        <v>0</v>
      </c>
      <c r="D32" s="27">
        <f>+'[3]Tasas Bogotá'!P313</f>
        <v>0</v>
      </c>
      <c r="E32" s="27">
        <f>+'[3]Tasas Bogotá'!Q313</f>
        <v>31.660580197776046</v>
      </c>
      <c r="F32" s="27">
        <f>+'[3]Tasas Bogotá'!R313</f>
        <v>20.820863616930311</v>
      </c>
      <c r="G32" s="27">
        <f>+'[3]Tasas Bogotá'!S313</f>
        <v>17.159135096403805</v>
      </c>
      <c r="H32" s="27">
        <f>+'[3]Tasas Bogotá'!T313</f>
        <v>14.093942592529535</v>
      </c>
      <c r="I32" s="27">
        <f>+'[3]Tasas Bogotá'!U313</f>
        <v>23.830754098642309</v>
      </c>
      <c r="J32" s="34">
        <f>+'[3]Tasas Bogotá'!V313</f>
        <v>16.286761599343333</v>
      </c>
      <c r="K32" s="43">
        <f>+'[3]Tasas Bogotá'!W313</f>
        <v>19</v>
      </c>
      <c r="L32" s="18"/>
    </row>
    <row r="33" spans="1:14">
      <c r="A33" s="16"/>
      <c r="B33" s="11" t="str">
        <f>+'[3]Tasas Bogotá'!N314</f>
        <v>Florencia</v>
      </c>
      <c r="C33" s="27">
        <f>+'[3]Tasas Bogotá'!O314</f>
        <v>0</v>
      </c>
      <c r="D33" s="27">
        <f>+'[3]Tasas Bogotá'!P314</f>
        <v>0</v>
      </c>
      <c r="E33" s="27">
        <f>+'[3]Tasas Bogotá'!Q314</f>
        <v>35.4367568579721</v>
      </c>
      <c r="F33" s="27">
        <f>+'[3]Tasas Bogotá'!R314</f>
        <v>32.287529549067834</v>
      </c>
      <c r="G33" s="27">
        <f>+'[3]Tasas Bogotá'!S314</f>
        <v>13.348723269706589</v>
      </c>
      <c r="H33" s="27">
        <f>+'[3]Tasas Bogotá'!T314</f>
        <v>13.79881394575872</v>
      </c>
      <c r="I33" s="27">
        <f>+'[3]Tasas Bogotá'!U314</f>
        <v>16.363270417747565</v>
      </c>
      <c r="J33" s="34">
        <f>+'[3]Tasas Bogotá'!V314</f>
        <v>15.499069412978447</v>
      </c>
      <c r="K33" s="43">
        <f>+'[3]Tasas Bogotá'!W314</f>
        <v>20</v>
      </c>
      <c r="L33" s="18"/>
    </row>
    <row r="34" spans="1:14">
      <c r="A34" s="16"/>
      <c r="B34" s="11" t="str">
        <f>+'[3]Tasas Bogotá'!N315</f>
        <v>Barranquilla</v>
      </c>
      <c r="C34" s="27">
        <f>+'[3]Tasas Bogotá'!O315</f>
        <v>31.511316264812468</v>
      </c>
      <c r="D34" s="27">
        <f>+'[3]Tasas Bogotá'!P315</f>
        <v>25.343348310827992</v>
      </c>
      <c r="E34" s="27">
        <f>+'[3]Tasas Bogotá'!Q315</f>
        <v>25.291307747881302</v>
      </c>
      <c r="F34" s="27">
        <f>+'[3]Tasas Bogotá'!R315</f>
        <v>17.200914584690008</v>
      </c>
      <c r="G34" s="27">
        <f>+'[3]Tasas Bogotá'!S315</f>
        <v>13.514299473526259</v>
      </c>
      <c r="H34" s="27">
        <f>+'[3]Tasas Bogotá'!T315</f>
        <v>14.536855604529226</v>
      </c>
      <c r="I34" s="27">
        <f>+'[3]Tasas Bogotá'!U315</f>
        <v>16.021335532535247</v>
      </c>
      <c r="J34" s="34">
        <f>+'[3]Tasas Bogotá'!V315</f>
        <v>14.882175818672099</v>
      </c>
      <c r="K34" s="43">
        <f>+'[3]Tasas Bogotá'!W315</f>
        <v>21</v>
      </c>
      <c r="L34" s="18"/>
    </row>
    <row r="35" spans="1:14">
      <c r="A35" s="16"/>
      <c r="B35" s="11" t="str">
        <f>+'[3]Tasas Bogotá'!N316</f>
        <v>Quibdó</v>
      </c>
      <c r="C35" s="27">
        <f>+'[3]Tasas Bogotá'!O316</f>
        <v>0</v>
      </c>
      <c r="D35" s="27">
        <f>+'[3]Tasas Bogotá'!P316</f>
        <v>0</v>
      </c>
      <c r="E35" s="27">
        <f>+'[3]Tasas Bogotá'!Q316</f>
        <v>30.043320562889019</v>
      </c>
      <c r="F35" s="27">
        <f>+'[3]Tasas Bogotá'!R316</f>
        <v>21.859567077726137</v>
      </c>
      <c r="G35" s="27">
        <f>+'[3]Tasas Bogotá'!S316</f>
        <v>23.177175365254492</v>
      </c>
      <c r="H35" s="27">
        <f>+'[3]Tasas Bogotá'!T316</f>
        <v>17.634982379147544</v>
      </c>
      <c r="I35" s="27">
        <f>+'[3]Tasas Bogotá'!U316</f>
        <v>18.88844021878786</v>
      </c>
      <c r="J35" s="34">
        <f>+'[3]Tasas Bogotá'!V316</f>
        <v>14.649908368514383</v>
      </c>
      <c r="K35" s="43">
        <f>+'[3]Tasas Bogotá'!W316</f>
        <v>22</v>
      </c>
      <c r="L35" s="18"/>
    </row>
    <row r="36" spans="1:14" ht="14.25" customHeight="1">
      <c r="A36" s="16"/>
      <c r="B36" s="11" t="str">
        <f>+'[3]Tasas Bogotá'!N317</f>
        <v>Cartagena</v>
      </c>
      <c r="C36" s="27">
        <f>+'[3]Tasas Bogotá'!O317</f>
        <v>21.614279413429301</v>
      </c>
      <c r="D36" s="27">
        <f>+'[3]Tasas Bogotá'!P317</f>
        <v>28.411172222505009</v>
      </c>
      <c r="E36" s="27">
        <f>+'[3]Tasas Bogotá'!Q317</f>
        <v>24.623603555976015</v>
      </c>
      <c r="F36" s="27">
        <f>+'[3]Tasas Bogotá'!R317</f>
        <v>22.376436290734471</v>
      </c>
      <c r="G36" s="27">
        <f>+'[3]Tasas Bogotá'!S317</f>
        <v>20.303041030905938</v>
      </c>
      <c r="H36" s="27">
        <f>+'[3]Tasas Bogotá'!T317</f>
        <v>22.914296229676882</v>
      </c>
      <c r="I36" s="27">
        <f>+'[3]Tasas Bogotá'!U317</f>
        <v>23.398599890848086</v>
      </c>
      <c r="J36" s="34">
        <f>+'[3]Tasas Bogotá'!V317</f>
        <v>14.31176813069446</v>
      </c>
      <c r="K36" s="43">
        <f>+'[3]Tasas Bogotá'!W317</f>
        <v>23</v>
      </c>
      <c r="L36" s="18"/>
    </row>
    <row r="37" spans="1:14">
      <c r="A37" s="16"/>
      <c r="B37" s="11" t="str">
        <f>+'[3]Tasas Bogotá'!N318</f>
        <v>San Andrés</v>
      </c>
      <c r="C37" s="27">
        <f>+'[3]Tasas Bogotá'!O318</f>
        <v>0</v>
      </c>
      <c r="D37" s="27">
        <f>+'[3]Tasas Bogotá'!P318</f>
        <v>0</v>
      </c>
      <c r="E37" s="27">
        <f>+'[3]Tasas Bogotá'!Q318</f>
        <v>14.232540348089625</v>
      </c>
      <c r="F37" s="27">
        <f>+'[3]Tasas Bogotá'!R318</f>
        <v>7.5673973465503792</v>
      </c>
      <c r="G37" s="27">
        <f>+'[3]Tasas Bogotá'!S318</f>
        <v>5.3508430696588816</v>
      </c>
      <c r="H37" s="27">
        <f>+'[3]Tasas Bogotá'!T318</f>
        <v>7.2369206286055299</v>
      </c>
      <c r="I37" s="27">
        <f>+'[3]Tasas Bogotá'!U318</f>
        <v>2.8068574408447953</v>
      </c>
      <c r="J37" s="34">
        <f>+'[3]Tasas Bogotá'!V318</f>
        <v>0</v>
      </c>
      <c r="K37" s="43">
        <f>+'[3]Tasas Bogotá'!W318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Bogotá'!N326</f>
        <v>Ibagué</v>
      </c>
      <c r="C13" s="27">
        <f>+'[3]Tasas Bogotá'!O326</f>
        <v>18.527646534715625</v>
      </c>
      <c r="D13" s="27">
        <f>+'[3]Tasas Bogotá'!P326</f>
        <v>16.397606522132058</v>
      </c>
      <c r="E13" s="27">
        <f>+'[3]Tasas Bogotá'!Q326</f>
        <v>12.863265528705092</v>
      </c>
      <c r="F13" s="27">
        <f>+'[3]Tasas Bogotá'!R326</f>
        <v>15.752177713092742</v>
      </c>
      <c r="G13" s="27">
        <f>+'[3]Tasas Bogotá'!S326</f>
        <v>15.405141433240255</v>
      </c>
      <c r="H13" s="27">
        <f>+'[3]Tasas Bogotá'!T326</f>
        <v>16.628838612906225</v>
      </c>
      <c r="I13" s="27">
        <f>+'[3]Tasas Bogotá'!U326</f>
        <v>15.040389840708007</v>
      </c>
      <c r="J13" s="34">
        <f>+'[3]Tasas Bogotá'!V326</f>
        <v>16.338513883682708</v>
      </c>
      <c r="K13" s="43">
        <f>+'[3]Tasas Bogotá'!W326</f>
        <v>1</v>
      </c>
      <c r="L13" s="18"/>
    </row>
    <row r="14" spans="1:15">
      <c r="A14" s="16"/>
      <c r="B14" s="11" t="str">
        <f>+'[3]Tasas Bogotá'!N327</f>
        <v>Pasto</v>
      </c>
      <c r="C14" s="27">
        <f>+'[3]Tasas Bogotá'!O327</f>
        <v>11.20711514162311</v>
      </c>
      <c r="D14" s="27">
        <f>+'[3]Tasas Bogotá'!P327</f>
        <v>10.500553305327847</v>
      </c>
      <c r="E14" s="27">
        <f>+'[3]Tasas Bogotá'!Q327</f>
        <v>12.355518709031792</v>
      </c>
      <c r="F14" s="27">
        <f>+'[3]Tasas Bogotá'!R327</f>
        <v>13.1515812431843</v>
      </c>
      <c r="G14" s="27">
        <f>+'[3]Tasas Bogotá'!S327</f>
        <v>13.903680206402466</v>
      </c>
      <c r="H14" s="27">
        <f>+'[3]Tasas Bogotá'!T327</f>
        <v>20.999560068922534</v>
      </c>
      <c r="I14" s="27">
        <f>+'[3]Tasas Bogotá'!U327</f>
        <v>20.4134632737773</v>
      </c>
      <c r="J14" s="34">
        <f>+'[3]Tasas Bogotá'!V327</f>
        <v>16.132802218049726</v>
      </c>
      <c r="K14" s="43">
        <f>+'[3]Tasas Bogotá'!W327</f>
        <v>2</v>
      </c>
      <c r="L14" s="18"/>
    </row>
    <row r="15" spans="1:15">
      <c r="A15" s="16"/>
      <c r="B15" s="11" t="str">
        <f>+'[3]Tasas Bogotá'!N328</f>
        <v>Neiva</v>
      </c>
      <c r="C15" s="27">
        <f>+'[3]Tasas Bogotá'!O328</f>
        <v>0</v>
      </c>
      <c r="D15" s="27">
        <f>+'[3]Tasas Bogotá'!P328</f>
        <v>0</v>
      </c>
      <c r="E15" s="27">
        <f>+'[3]Tasas Bogotá'!Q328</f>
        <v>8.6902158545854515</v>
      </c>
      <c r="F15" s="27">
        <f>+'[3]Tasas Bogotá'!R328</f>
        <v>12.021255693892716</v>
      </c>
      <c r="G15" s="27">
        <f>+'[3]Tasas Bogotá'!S328</f>
        <v>12.705152757145669</v>
      </c>
      <c r="H15" s="27">
        <f>+'[3]Tasas Bogotá'!T328</f>
        <v>15.430667101135368</v>
      </c>
      <c r="I15" s="27">
        <f>+'[3]Tasas Bogotá'!U328</f>
        <v>16.184275296073995</v>
      </c>
      <c r="J15" s="34">
        <f>+'[3]Tasas Bogotá'!V328</f>
        <v>14.43525303693503</v>
      </c>
      <c r="K15" s="43">
        <f>+'[3]Tasas Bogotá'!W328</f>
        <v>3</v>
      </c>
      <c r="L15" s="18"/>
    </row>
    <row r="16" spans="1:15">
      <c r="A16" s="16"/>
      <c r="B16" s="12" t="str">
        <f>+'[3]Tasas Bogotá'!N329</f>
        <v>Bogotá</v>
      </c>
      <c r="C16" s="48">
        <f>+'[3]Tasas Bogotá'!O329</f>
        <v>9.3087719288258519</v>
      </c>
      <c r="D16" s="48">
        <f>+'[3]Tasas Bogotá'!P329</f>
        <v>9.5628318520563713</v>
      </c>
      <c r="E16" s="48">
        <f>+'[3]Tasas Bogotá'!Q329</f>
        <v>7.1023088045908862</v>
      </c>
      <c r="F16" s="48">
        <f>+'[3]Tasas Bogotá'!R329</f>
        <v>11.736236325193982</v>
      </c>
      <c r="G16" s="48">
        <f>+'[3]Tasas Bogotá'!S329</f>
        <v>11.505791204893583</v>
      </c>
      <c r="H16" s="48">
        <f>+'[3]Tasas Bogotá'!T329</f>
        <v>11.008657007172477</v>
      </c>
      <c r="I16" s="48">
        <f>+'[3]Tasas Bogotá'!U329</f>
        <v>13.246316699560049</v>
      </c>
      <c r="J16" s="48">
        <f>+'[3]Tasas Bogotá'!V329</f>
        <v>14.235535195941445</v>
      </c>
      <c r="K16" s="98">
        <f>+'[3]Tasas Bogotá'!W329</f>
        <v>4</v>
      </c>
      <c r="L16" s="18"/>
    </row>
    <row r="17" spans="1:15">
      <c r="A17" s="16"/>
      <c r="B17" s="11" t="str">
        <f>+'[3]Tasas Bogotá'!N330</f>
        <v>Montería</v>
      </c>
      <c r="C17" s="27">
        <f>+'[3]Tasas Bogotá'!O330</f>
        <v>15.340369210139986</v>
      </c>
      <c r="D17" s="27">
        <f>+'[3]Tasas Bogotá'!P330</f>
        <v>14.373473958620183</v>
      </c>
      <c r="E17" s="27">
        <f>+'[3]Tasas Bogotá'!Q330</f>
        <v>12.650326813290572</v>
      </c>
      <c r="F17" s="27">
        <f>+'[3]Tasas Bogotá'!R330</f>
        <v>11.049569435360802</v>
      </c>
      <c r="G17" s="27">
        <f>+'[3]Tasas Bogotá'!S330</f>
        <v>11.090144613355358</v>
      </c>
      <c r="H17" s="27">
        <f>+'[3]Tasas Bogotá'!T330</f>
        <v>11.909123992721602</v>
      </c>
      <c r="I17" s="27">
        <f>+'[3]Tasas Bogotá'!U330</f>
        <v>17.370690825321599</v>
      </c>
      <c r="J17" s="34">
        <f>+'[3]Tasas Bogotá'!V330</f>
        <v>14.025002018151831</v>
      </c>
      <c r="K17" s="43">
        <f>+'[3]Tasas Bogotá'!W330</f>
        <v>5</v>
      </c>
      <c r="L17" s="18"/>
    </row>
    <row r="18" spans="1:15">
      <c r="A18" s="16"/>
      <c r="B18" s="11" t="str">
        <f>+'[3]Tasas Bogotá'!N331</f>
        <v>Riohacha</v>
      </c>
      <c r="C18" s="27">
        <f>+'[3]Tasas Bogotá'!O331</f>
        <v>0</v>
      </c>
      <c r="D18" s="27">
        <f>+'[3]Tasas Bogotá'!P331</f>
        <v>0</v>
      </c>
      <c r="E18" s="27">
        <f>+'[3]Tasas Bogotá'!Q331</f>
        <v>9.7212661377003258</v>
      </c>
      <c r="F18" s="27">
        <f>+'[3]Tasas Bogotá'!R331</f>
        <v>15.481565477924351</v>
      </c>
      <c r="G18" s="27">
        <f>+'[3]Tasas Bogotá'!S331</f>
        <v>12.961650804655122</v>
      </c>
      <c r="H18" s="27">
        <f>+'[3]Tasas Bogotá'!T331</f>
        <v>16.376584693614994</v>
      </c>
      <c r="I18" s="27">
        <f>+'[3]Tasas Bogotá'!U331</f>
        <v>15.155810258274549</v>
      </c>
      <c r="J18" s="34">
        <f>+'[3]Tasas Bogotá'!V331</f>
        <v>13.624814190863146</v>
      </c>
      <c r="K18" s="43">
        <f>+'[3]Tasas Bogotá'!W331</f>
        <v>6</v>
      </c>
      <c r="L18" s="18"/>
    </row>
    <row r="19" spans="1:15">
      <c r="A19" s="16"/>
      <c r="B19" s="11" t="str">
        <f>+'[3]Tasas Bogotá'!N332</f>
        <v>Sincelejo</v>
      </c>
      <c r="C19" s="27">
        <f>+'[3]Tasas Bogotá'!O332</f>
        <v>0</v>
      </c>
      <c r="D19" s="27">
        <f>+'[3]Tasas Bogotá'!P332</f>
        <v>0</v>
      </c>
      <c r="E19" s="27">
        <f>+'[3]Tasas Bogotá'!Q332</f>
        <v>10.357472673237405</v>
      </c>
      <c r="F19" s="27">
        <f>+'[3]Tasas Bogotá'!R332</f>
        <v>12.185283729914499</v>
      </c>
      <c r="G19" s="27">
        <f>+'[3]Tasas Bogotá'!S332</f>
        <v>8.0631713178674786</v>
      </c>
      <c r="H19" s="27">
        <f>+'[3]Tasas Bogotá'!T332</f>
        <v>8.7945357090001224</v>
      </c>
      <c r="I19" s="27">
        <f>+'[3]Tasas Bogotá'!U332</f>
        <v>15.999493249565949</v>
      </c>
      <c r="J19" s="34">
        <f>+'[3]Tasas Bogotá'!V332</f>
        <v>13.277595466213729</v>
      </c>
      <c r="K19" s="43">
        <f>+'[3]Tasas Bogotá'!W332</f>
        <v>7</v>
      </c>
      <c r="L19" s="18"/>
    </row>
    <row r="20" spans="1:15">
      <c r="A20" s="16"/>
      <c r="B20" s="11" t="str">
        <f>+'[3]Tasas Bogotá'!N333</f>
        <v>Armenia</v>
      </c>
      <c r="C20" s="27">
        <f>+'[3]Tasas Bogotá'!O333</f>
        <v>0</v>
      </c>
      <c r="D20" s="27">
        <f>+'[3]Tasas Bogotá'!P333</f>
        <v>0</v>
      </c>
      <c r="E20" s="27">
        <f>+'[3]Tasas Bogotá'!Q333</f>
        <v>9.6286089443172926</v>
      </c>
      <c r="F20" s="27">
        <f>+'[3]Tasas Bogotá'!R333</f>
        <v>10.008516129032259</v>
      </c>
      <c r="G20" s="27">
        <f>+'[3]Tasas Bogotá'!S333</f>
        <v>8.3753669408429285</v>
      </c>
      <c r="H20" s="27">
        <f>+'[3]Tasas Bogotá'!T333</f>
        <v>10.303796776429724</v>
      </c>
      <c r="I20" s="27">
        <f>+'[3]Tasas Bogotá'!U333</f>
        <v>12.108014352357038</v>
      </c>
      <c r="J20" s="34">
        <f>+'[3]Tasas Bogotá'!V333</f>
        <v>12.893339713354754</v>
      </c>
      <c r="K20" s="43">
        <f>+'[3]Tasas Bogotá'!W333</f>
        <v>8</v>
      </c>
      <c r="L20" s="18"/>
    </row>
    <row r="21" spans="1:15">
      <c r="A21" s="16"/>
      <c r="B21" s="11" t="str">
        <f>+'[3]Tasas Bogotá'!N334</f>
        <v>Cúcuta</v>
      </c>
      <c r="C21" s="27">
        <f>+'[3]Tasas Bogotá'!O334</f>
        <v>10.506511736723075</v>
      </c>
      <c r="D21" s="27">
        <f>+'[3]Tasas Bogotá'!P334</f>
        <v>8.9601817412232343</v>
      </c>
      <c r="E21" s="27">
        <f>+'[3]Tasas Bogotá'!Q334</f>
        <v>7.4294760903846919</v>
      </c>
      <c r="F21" s="27">
        <f>+'[3]Tasas Bogotá'!R334</f>
        <v>8.4189690278432963</v>
      </c>
      <c r="G21" s="27">
        <f>+'[3]Tasas Bogotá'!S334</f>
        <v>8.3130535171620181</v>
      </c>
      <c r="H21" s="27">
        <f>+'[3]Tasas Bogotá'!T334</f>
        <v>11.495207386295856</v>
      </c>
      <c r="I21" s="27">
        <f>+'[3]Tasas Bogotá'!U334</f>
        <v>9.1286936943939736</v>
      </c>
      <c r="J21" s="34">
        <f>+'[3]Tasas Bogotá'!V334</f>
        <v>12.475506259349986</v>
      </c>
      <c r="K21" s="43">
        <f>+'[3]Tasas Bogotá'!W334</f>
        <v>9</v>
      </c>
      <c r="L21" s="18"/>
    </row>
    <row r="22" spans="1:15">
      <c r="A22" s="16"/>
      <c r="B22" s="11" t="str">
        <f>+'[3]Tasas Bogotá'!N335</f>
        <v>Villavicencio</v>
      </c>
      <c r="C22" s="27">
        <f>+'[3]Tasas Bogotá'!O335</f>
        <v>10.662188814051282</v>
      </c>
      <c r="D22" s="27">
        <f>+'[3]Tasas Bogotá'!P335</f>
        <v>7.4311325659395022</v>
      </c>
      <c r="E22" s="27">
        <f>+'[3]Tasas Bogotá'!Q335</f>
        <v>8.5078269285661623</v>
      </c>
      <c r="F22" s="27">
        <f>+'[3]Tasas Bogotá'!R335</f>
        <v>10.741366305403075</v>
      </c>
      <c r="G22" s="27">
        <f>+'[3]Tasas Bogotá'!S335</f>
        <v>9.519600835231854</v>
      </c>
      <c r="H22" s="27">
        <f>+'[3]Tasas Bogotá'!T335</f>
        <v>13.980003167943003</v>
      </c>
      <c r="I22" s="27">
        <f>+'[3]Tasas Bogotá'!U335</f>
        <v>11.060458686229362</v>
      </c>
      <c r="J22" s="34">
        <f>+'[3]Tasas Bogotá'!V335</f>
        <v>12.372134333851438</v>
      </c>
      <c r="K22" s="43">
        <f>+'[3]Tasas Bogotá'!W335</f>
        <v>10</v>
      </c>
      <c r="L22" s="18"/>
    </row>
    <row r="23" spans="1:15">
      <c r="A23" s="16"/>
      <c r="B23" s="11" t="str">
        <f>+'[3]Tasas Bogotá'!N336</f>
        <v>Popayán</v>
      </c>
      <c r="C23" s="27">
        <f>+'[3]Tasas Bogotá'!O336</f>
        <v>0</v>
      </c>
      <c r="D23" s="27">
        <f>+'[3]Tasas Bogotá'!P336</f>
        <v>0</v>
      </c>
      <c r="E23" s="27">
        <f>+'[3]Tasas Bogotá'!Q336</f>
        <v>12.884802120512283</v>
      </c>
      <c r="F23" s="27">
        <f>+'[3]Tasas Bogotá'!R336</f>
        <v>17.759820657550854</v>
      </c>
      <c r="G23" s="27">
        <f>+'[3]Tasas Bogotá'!S336</f>
        <v>17.133819471227874</v>
      </c>
      <c r="H23" s="27">
        <f>+'[3]Tasas Bogotá'!T336</f>
        <v>17.578779463404558</v>
      </c>
      <c r="I23" s="27">
        <f>+'[3]Tasas Bogotá'!U336</f>
        <v>14.755454965466017</v>
      </c>
      <c r="J23" s="34">
        <f>+'[3]Tasas Bogotá'!V336</f>
        <v>12.235331540441283</v>
      </c>
      <c r="K23" s="43">
        <f>+'[3]Tasas Bogotá'!W336</f>
        <v>11</v>
      </c>
      <c r="L23" s="18"/>
      <c r="N23" s="23"/>
      <c r="O23" s="32"/>
    </row>
    <row r="24" spans="1:15">
      <c r="A24" s="16"/>
      <c r="B24" s="12" t="str">
        <f>+'[3]Tasas Bogotá'!N337</f>
        <v>Colombia</v>
      </c>
      <c r="C24" s="28">
        <f>+'[3]Tasas Bogotá'!O337</f>
        <v>10.218271375421645</v>
      </c>
      <c r="D24" s="28">
        <f>+'[3]Tasas Bogotá'!P337</f>
        <v>10.172467029533356</v>
      </c>
      <c r="E24" s="28">
        <f>+'[3]Tasas Bogotá'!Q337</f>
        <v>8.5897817450871869</v>
      </c>
      <c r="F24" s="28">
        <f>+'[3]Tasas Bogotá'!R337</f>
        <v>10.091960479675114</v>
      </c>
      <c r="G24" s="28">
        <f>+'[3]Tasas Bogotá'!S337</f>
        <v>9.0995746358738003</v>
      </c>
      <c r="H24" s="28">
        <f>+'[3]Tasas Bogotá'!T337</f>
        <v>11.027111767589961</v>
      </c>
      <c r="I24" s="28">
        <f>+'[3]Tasas Bogotá'!U337</f>
        <v>12.041069840511987</v>
      </c>
      <c r="J24" s="48">
        <f>+'[3]Tasas Bogotá'!V337</f>
        <v>11.537105991621409</v>
      </c>
      <c r="K24" s="43" t="str">
        <f>+'[3]Tasas Bogotá'!W337</f>
        <v/>
      </c>
      <c r="L24" s="18"/>
      <c r="N24" s="23"/>
      <c r="O24" s="32"/>
    </row>
    <row r="25" spans="1:15">
      <c r="A25" s="16"/>
      <c r="B25" s="11" t="str">
        <f>+'[3]Tasas Bogotá'!N338</f>
        <v>Bucaramanga</v>
      </c>
      <c r="C25" s="27">
        <f>+'[3]Tasas Bogotá'!O338</f>
        <v>11.191976468557238</v>
      </c>
      <c r="D25" s="27">
        <f>+'[3]Tasas Bogotá'!P338</f>
        <v>10.793160927497951</v>
      </c>
      <c r="E25" s="27">
        <f>+'[3]Tasas Bogotá'!Q338</f>
        <v>6.3645127985395247</v>
      </c>
      <c r="F25" s="27">
        <f>+'[3]Tasas Bogotá'!R338</f>
        <v>5.7677927550100749</v>
      </c>
      <c r="G25" s="27">
        <f>+'[3]Tasas Bogotá'!S338</f>
        <v>5.6898989677976948</v>
      </c>
      <c r="H25" s="27">
        <f>+'[3]Tasas Bogotá'!T338</f>
        <v>11.278454742785659</v>
      </c>
      <c r="I25" s="27">
        <f>+'[3]Tasas Bogotá'!U338</f>
        <v>12.496684317979183</v>
      </c>
      <c r="J25" s="34">
        <f>+'[3]Tasas Bogotá'!V338</f>
        <v>11.469602341331999</v>
      </c>
      <c r="K25" s="43">
        <f>+'[3]Tasas Bogotá'!W338</f>
        <v>12</v>
      </c>
      <c r="L25" s="18"/>
    </row>
    <row r="26" spans="1:15">
      <c r="A26" s="16"/>
      <c r="B26" s="11" t="str">
        <f>+'[3]Tasas Bogotá'!N339</f>
        <v>Cali</v>
      </c>
      <c r="C26" s="27">
        <f>+'[3]Tasas Bogotá'!O339</f>
        <v>11.913844556896327</v>
      </c>
      <c r="D26" s="27">
        <f>+'[3]Tasas Bogotá'!P339</f>
        <v>14.012128624861504</v>
      </c>
      <c r="E26" s="27">
        <f>+'[3]Tasas Bogotá'!Q339</f>
        <v>10.122571158270169</v>
      </c>
      <c r="F26" s="27">
        <f>+'[3]Tasas Bogotá'!R339</f>
        <v>11.638907440744676</v>
      </c>
      <c r="G26" s="27">
        <f>+'[3]Tasas Bogotá'!S339</f>
        <v>10.863393877898417</v>
      </c>
      <c r="H26" s="27">
        <f>+'[3]Tasas Bogotá'!T339</f>
        <v>15.442580631368532</v>
      </c>
      <c r="I26" s="27">
        <f>+'[3]Tasas Bogotá'!U339</f>
        <v>12.307046748842522</v>
      </c>
      <c r="J26" s="34">
        <f>+'[3]Tasas Bogotá'!V339</f>
        <v>11.323038646351918</v>
      </c>
      <c r="K26" s="43">
        <f>+'[3]Tasas Bogotá'!W339</f>
        <v>13</v>
      </c>
      <c r="L26" s="18"/>
    </row>
    <row r="27" spans="1:15">
      <c r="A27" s="16"/>
      <c r="B27" s="11" t="str">
        <f>+'[3]Tasas Bogotá'!N340</f>
        <v>Medellín</v>
      </c>
      <c r="C27" s="27">
        <f>+'[3]Tasas Bogotá'!O340</f>
        <v>8.8355241327988487</v>
      </c>
      <c r="D27" s="27">
        <f>+'[3]Tasas Bogotá'!P340</f>
        <v>7.1499213217245421</v>
      </c>
      <c r="E27" s="27">
        <f>+'[3]Tasas Bogotá'!Q340</f>
        <v>6.696396471015488</v>
      </c>
      <c r="F27" s="27">
        <f>+'[3]Tasas Bogotá'!R340</f>
        <v>8.7015329218468267</v>
      </c>
      <c r="G27" s="27">
        <f>+'[3]Tasas Bogotá'!S340</f>
        <v>10.291554311356292</v>
      </c>
      <c r="H27" s="27">
        <f>+'[3]Tasas Bogotá'!T340</f>
        <v>13.102283259786487</v>
      </c>
      <c r="I27" s="27">
        <f>+'[3]Tasas Bogotá'!U340</f>
        <v>10.82557109035897</v>
      </c>
      <c r="J27" s="34">
        <f>+'[3]Tasas Bogotá'!V340</f>
        <v>10.757723442817845</v>
      </c>
      <c r="K27" s="43">
        <f>+'[3]Tasas Bogotá'!W340</f>
        <v>14</v>
      </c>
      <c r="L27" s="18"/>
    </row>
    <row r="28" spans="1:15">
      <c r="A28" s="16"/>
      <c r="B28" s="11" t="str">
        <f>+'[3]Tasas Bogotá'!N341</f>
        <v>Barranquilla</v>
      </c>
      <c r="C28" s="27">
        <f>+'[3]Tasas Bogotá'!O341</f>
        <v>19.374956591471193</v>
      </c>
      <c r="D28" s="27">
        <f>+'[3]Tasas Bogotá'!P341</f>
        <v>10.133565621370501</v>
      </c>
      <c r="E28" s="27">
        <f>+'[3]Tasas Bogotá'!Q341</f>
        <v>11.729045197768581</v>
      </c>
      <c r="F28" s="27">
        <f>+'[3]Tasas Bogotá'!R341</f>
        <v>6.7303129848680268</v>
      </c>
      <c r="G28" s="27">
        <f>+'[3]Tasas Bogotá'!S341</f>
        <v>5.9014379735762761</v>
      </c>
      <c r="H28" s="27">
        <f>+'[3]Tasas Bogotá'!T341</f>
        <v>6.4327457780413102</v>
      </c>
      <c r="I28" s="27">
        <f>+'[3]Tasas Bogotá'!U341</f>
        <v>9.505056795546615</v>
      </c>
      <c r="J28" s="34">
        <f>+'[3]Tasas Bogotá'!V341</f>
        <v>10.668232897377614</v>
      </c>
      <c r="K28" s="43">
        <f>+'[3]Tasas Bogotá'!W341</f>
        <v>15</v>
      </c>
      <c r="L28" s="18"/>
    </row>
    <row r="29" spans="1:15">
      <c r="A29" s="16"/>
      <c r="B29" s="11" t="str">
        <f>+'[3]Tasas Bogotá'!N342</f>
        <v>Pereira</v>
      </c>
      <c r="C29" s="27">
        <f>+'[3]Tasas Bogotá'!O342</f>
        <v>9.184256437254037</v>
      </c>
      <c r="D29" s="27">
        <f>+'[3]Tasas Bogotá'!P342</f>
        <v>12.422942017459579</v>
      </c>
      <c r="E29" s="27">
        <f>+'[3]Tasas Bogotá'!Q342</f>
        <v>5.6151533509179243</v>
      </c>
      <c r="F29" s="27">
        <f>+'[3]Tasas Bogotá'!R342</f>
        <v>9.1050148341453259</v>
      </c>
      <c r="G29" s="27">
        <f>+'[3]Tasas Bogotá'!S342</f>
        <v>10.393179552697715</v>
      </c>
      <c r="H29" s="27">
        <f>+'[3]Tasas Bogotá'!T342</f>
        <v>11.52171823584489</v>
      </c>
      <c r="I29" s="27">
        <f>+'[3]Tasas Bogotá'!U342</f>
        <v>12.466418197747132</v>
      </c>
      <c r="J29" s="34">
        <f>+'[3]Tasas Bogotá'!V342</f>
        <v>10.379772107919415</v>
      </c>
      <c r="K29" s="43">
        <f>+'[3]Tasas Bogotá'!W342</f>
        <v>16</v>
      </c>
      <c r="L29" s="18"/>
    </row>
    <row r="30" spans="1:15">
      <c r="A30" s="16"/>
      <c r="B30" s="11" t="str">
        <f>+'[3]Tasas Bogotá'!N343</f>
        <v>Manizales</v>
      </c>
      <c r="C30" s="27">
        <f>+'[3]Tasas Bogotá'!O343</f>
        <v>9.9109119455243189</v>
      </c>
      <c r="D30" s="27">
        <f>+'[3]Tasas Bogotá'!P343</f>
        <v>14.275301746169699</v>
      </c>
      <c r="E30" s="27">
        <f>+'[3]Tasas Bogotá'!Q343</f>
        <v>8.4661261583710061</v>
      </c>
      <c r="F30" s="27">
        <f>+'[3]Tasas Bogotá'!R343</f>
        <v>8.04312010504254</v>
      </c>
      <c r="G30" s="27">
        <f>+'[3]Tasas Bogotá'!S343</f>
        <v>6.6145370068042535</v>
      </c>
      <c r="H30" s="27">
        <f>+'[3]Tasas Bogotá'!T343</f>
        <v>10.070765433103441</v>
      </c>
      <c r="I30" s="27">
        <f>+'[3]Tasas Bogotá'!U343</f>
        <v>8.4963992879490782</v>
      </c>
      <c r="J30" s="34">
        <f>+'[3]Tasas Bogotá'!V343</f>
        <v>10.302417315667038</v>
      </c>
      <c r="K30" s="43">
        <f>+'[3]Tasas Bogotá'!W343</f>
        <v>17</v>
      </c>
      <c r="L30" s="18"/>
    </row>
    <row r="31" spans="1:15">
      <c r="A31" s="16"/>
      <c r="B31" s="11" t="str">
        <f>+'[3]Tasas Bogotá'!N344</f>
        <v>Santa Marta</v>
      </c>
      <c r="C31" s="27">
        <f>+'[3]Tasas Bogotá'!O344</f>
        <v>0</v>
      </c>
      <c r="D31" s="27">
        <f>+'[3]Tasas Bogotá'!P344</f>
        <v>0</v>
      </c>
      <c r="E31" s="27">
        <f>+'[3]Tasas Bogotá'!Q344</f>
        <v>11.53463882637052</v>
      </c>
      <c r="F31" s="27">
        <f>+'[3]Tasas Bogotá'!R344</f>
        <v>12.453521154051099</v>
      </c>
      <c r="G31" s="27">
        <f>+'[3]Tasas Bogotá'!S344</f>
        <v>13.570212895149004</v>
      </c>
      <c r="H31" s="27">
        <f>+'[3]Tasas Bogotá'!T344</f>
        <v>14.819204764747534</v>
      </c>
      <c r="I31" s="27">
        <f>+'[3]Tasas Bogotá'!U344</f>
        <v>8.0827509527134964</v>
      </c>
      <c r="J31" s="34">
        <f>+'[3]Tasas Bogotá'!V344</f>
        <v>9.6985487766321103</v>
      </c>
      <c r="K31" s="43">
        <f>+'[3]Tasas Bogotá'!W344</f>
        <v>18</v>
      </c>
      <c r="L31" s="18"/>
    </row>
    <row r="32" spans="1:15">
      <c r="A32" s="16"/>
      <c r="B32" s="11" t="str">
        <f>+'[3]Tasas Bogotá'!N345</f>
        <v>Tunja</v>
      </c>
      <c r="C32" s="27">
        <f>+'[3]Tasas Bogotá'!O345</f>
        <v>0</v>
      </c>
      <c r="D32" s="27">
        <f>+'[3]Tasas Bogotá'!P345</f>
        <v>0</v>
      </c>
      <c r="E32" s="27">
        <f>+'[3]Tasas Bogotá'!Q345</f>
        <v>11.320832136555742</v>
      </c>
      <c r="F32" s="27">
        <f>+'[3]Tasas Bogotá'!R345</f>
        <v>6.0347231258248595</v>
      </c>
      <c r="G32" s="27">
        <f>+'[3]Tasas Bogotá'!S345</f>
        <v>6.7366884975161758</v>
      </c>
      <c r="H32" s="27">
        <f>+'[3]Tasas Bogotá'!T345</f>
        <v>6.9146038339745992</v>
      </c>
      <c r="I32" s="27">
        <f>+'[3]Tasas Bogotá'!U345</f>
        <v>10.959922000163218</v>
      </c>
      <c r="J32" s="34">
        <f>+'[3]Tasas Bogotá'!V345</f>
        <v>8.3568384923972037</v>
      </c>
      <c r="K32" s="43">
        <f>+'[3]Tasas Bogotá'!W345</f>
        <v>19</v>
      </c>
      <c r="L32" s="18"/>
    </row>
    <row r="33" spans="1:14">
      <c r="A33" s="16"/>
      <c r="B33" s="11" t="str">
        <f>+'[3]Tasas Bogotá'!N346</f>
        <v>Valledupar</v>
      </c>
      <c r="C33" s="27">
        <f>+'[3]Tasas Bogotá'!O346</f>
        <v>0</v>
      </c>
      <c r="D33" s="27">
        <f>+'[3]Tasas Bogotá'!P346</f>
        <v>0</v>
      </c>
      <c r="E33" s="27">
        <f>+'[3]Tasas Bogotá'!Q346</f>
        <v>9.0402671460555641</v>
      </c>
      <c r="F33" s="27">
        <f>+'[3]Tasas Bogotá'!R346</f>
        <v>13.299427968522467</v>
      </c>
      <c r="G33" s="27">
        <f>+'[3]Tasas Bogotá'!S346</f>
        <v>7.1503530446878631</v>
      </c>
      <c r="H33" s="27">
        <f>+'[3]Tasas Bogotá'!T346</f>
        <v>8.3476343292546904</v>
      </c>
      <c r="I33" s="27">
        <f>+'[3]Tasas Bogotá'!U346</f>
        <v>13.20878421120984</v>
      </c>
      <c r="J33" s="34">
        <f>+'[3]Tasas Bogotá'!V346</f>
        <v>7.9308088656252567</v>
      </c>
      <c r="K33" s="43">
        <f>+'[3]Tasas Bogotá'!W346</f>
        <v>20</v>
      </c>
      <c r="L33" s="18"/>
    </row>
    <row r="34" spans="1:14">
      <c r="A34" s="16"/>
      <c r="B34" s="11" t="str">
        <f>+'[3]Tasas Bogotá'!N347</f>
        <v>Florencia</v>
      </c>
      <c r="C34" s="27">
        <f>+'[3]Tasas Bogotá'!O347</f>
        <v>0</v>
      </c>
      <c r="D34" s="27">
        <f>+'[3]Tasas Bogotá'!P347</f>
        <v>0</v>
      </c>
      <c r="E34" s="27">
        <f>+'[3]Tasas Bogotá'!Q347</f>
        <v>11.128795680803918</v>
      </c>
      <c r="F34" s="27">
        <f>+'[3]Tasas Bogotá'!R347</f>
        <v>9.7022168499651631</v>
      </c>
      <c r="G34" s="27">
        <f>+'[3]Tasas Bogotá'!S347</f>
        <v>4.5611105312597839</v>
      </c>
      <c r="H34" s="27">
        <f>+'[3]Tasas Bogotá'!T347</f>
        <v>4.2876385625069249</v>
      </c>
      <c r="I34" s="27">
        <f>+'[3]Tasas Bogotá'!U347</f>
        <v>5.6344485195455762</v>
      </c>
      <c r="J34" s="34">
        <f>+'[3]Tasas Bogotá'!V347</f>
        <v>7.5120924469513541</v>
      </c>
      <c r="K34" s="43">
        <f>+'[3]Tasas Bogotá'!W347</f>
        <v>21</v>
      </c>
      <c r="L34" s="18"/>
    </row>
    <row r="35" spans="1:14">
      <c r="A35" s="16"/>
      <c r="B35" s="11" t="str">
        <f>+'[3]Tasas Bogotá'!N348</f>
        <v>Quibdó</v>
      </c>
      <c r="C35" s="27">
        <f>+'[3]Tasas Bogotá'!O348</f>
        <v>0</v>
      </c>
      <c r="D35" s="27">
        <f>+'[3]Tasas Bogotá'!P348</f>
        <v>0</v>
      </c>
      <c r="E35" s="27">
        <f>+'[3]Tasas Bogotá'!Q348</f>
        <v>8.2707952616395009</v>
      </c>
      <c r="F35" s="27">
        <f>+'[3]Tasas Bogotá'!R348</f>
        <v>3.6859518565593246</v>
      </c>
      <c r="G35" s="27">
        <f>+'[3]Tasas Bogotá'!S348</f>
        <v>7.8920829203120251</v>
      </c>
      <c r="H35" s="27">
        <f>+'[3]Tasas Bogotá'!T348</f>
        <v>5.1989826451226806</v>
      </c>
      <c r="I35" s="27">
        <f>+'[3]Tasas Bogotá'!U348</f>
        <v>5.7707132630960691</v>
      </c>
      <c r="J35" s="34">
        <f>+'[3]Tasas Bogotá'!V348</f>
        <v>7.382455723814541</v>
      </c>
      <c r="K35" s="43">
        <f>+'[3]Tasas Bogotá'!W348</f>
        <v>22</v>
      </c>
      <c r="L35" s="18"/>
    </row>
    <row r="36" spans="1:14" ht="14.25" customHeight="1">
      <c r="A36" s="16"/>
      <c r="B36" s="11" t="str">
        <f>+'[3]Tasas Bogotá'!N349</f>
        <v>Cartagena</v>
      </c>
      <c r="C36" s="27">
        <f>+'[3]Tasas Bogotá'!O349</f>
        <v>6.9386926670856095</v>
      </c>
      <c r="D36" s="27">
        <f>+'[3]Tasas Bogotá'!P349</f>
        <v>8.4932930766118986</v>
      </c>
      <c r="E36" s="27">
        <f>+'[3]Tasas Bogotá'!Q349</f>
        <v>6.124922902841349</v>
      </c>
      <c r="F36" s="27">
        <f>+'[3]Tasas Bogotá'!R349</f>
        <v>10.987304364867059</v>
      </c>
      <c r="G36" s="27">
        <f>+'[3]Tasas Bogotá'!S349</f>
        <v>9.4498803140428791</v>
      </c>
      <c r="H36" s="27">
        <f>+'[3]Tasas Bogotá'!T349</f>
        <v>14.711698705903395</v>
      </c>
      <c r="I36" s="27">
        <f>+'[3]Tasas Bogotá'!U349</f>
        <v>10.443294905570117</v>
      </c>
      <c r="J36" s="34">
        <f>+'[3]Tasas Bogotá'!V349</f>
        <v>5.6256916249281872</v>
      </c>
      <c r="K36" s="43">
        <f>+'[3]Tasas Bogotá'!W349</f>
        <v>23</v>
      </c>
      <c r="L36" s="18"/>
    </row>
    <row r="37" spans="1:14">
      <c r="A37" s="16"/>
      <c r="B37" s="11" t="str">
        <f>+'[3]Tasas Bogotá'!N350</f>
        <v>San Andrés</v>
      </c>
      <c r="C37" s="27">
        <f>+'[3]Tasas Bogotá'!O350</f>
        <v>0</v>
      </c>
      <c r="D37" s="27">
        <f>+'[3]Tasas Bogotá'!P350</f>
        <v>0</v>
      </c>
      <c r="E37" s="27">
        <f>+'[3]Tasas Bogotá'!Q350</f>
        <v>5.0242014976975478</v>
      </c>
      <c r="F37" s="27">
        <f>+'[3]Tasas Bogotá'!R350</f>
        <v>2.7711981598367954</v>
      </c>
      <c r="G37" s="27">
        <f>+'[3]Tasas Bogotá'!S350</f>
        <v>2.8370601886007858</v>
      </c>
      <c r="H37" s="27">
        <f>+'[3]Tasas Bogotá'!T350</f>
        <v>3.4069358795835814</v>
      </c>
      <c r="I37" s="27">
        <f>+'[3]Tasas Bogotá'!U350</f>
        <v>1.9177367837820223</v>
      </c>
      <c r="J37" s="34">
        <f>+'[3]Tasas Bogotá'!V350</f>
        <v>0</v>
      </c>
      <c r="K37" s="43">
        <f>+'[3]Tasas Bogotá'!W350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Bogotá'!N358</f>
        <v>Pasto</v>
      </c>
      <c r="C13" s="27">
        <f>+'[3]Tasas Bogotá'!O358</f>
        <v>2.5143349051477815</v>
      </c>
      <c r="D13" s="27">
        <f>+'[3]Tasas Bogotá'!P358</f>
        <v>3.3479807041481791</v>
      </c>
      <c r="E13" s="27">
        <f>+'[3]Tasas Bogotá'!Q358</f>
        <v>3.9488586998620345</v>
      </c>
      <c r="F13" s="27">
        <f>+'[3]Tasas Bogotá'!R358</f>
        <v>3.4780215860332873</v>
      </c>
      <c r="G13" s="27">
        <f>+'[3]Tasas Bogotá'!S358</f>
        <v>4.3465787123041837</v>
      </c>
      <c r="H13" s="27">
        <f>+'[3]Tasas Bogotá'!T358</f>
        <v>7.4368515599222782</v>
      </c>
      <c r="I13" s="27">
        <f>+'[3]Tasas Bogotá'!U358</f>
        <v>8.5480960115502622</v>
      </c>
      <c r="J13" s="34">
        <f>+'[3]Tasas Bogotá'!V358</f>
        <v>5.8894133749802586</v>
      </c>
      <c r="K13" s="43">
        <f>+'[3]Tasas Bogotá'!W358</f>
        <v>1</v>
      </c>
      <c r="L13" s="18"/>
    </row>
    <row r="14" spans="1:15">
      <c r="A14" s="16"/>
      <c r="B14" s="12" t="str">
        <f>+'[3]Tasas Bogotá'!N359</f>
        <v>Bogotá</v>
      </c>
      <c r="C14" s="48">
        <f>+'[3]Tasas Bogotá'!O359</f>
        <v>4.5865678123171536</v>
      </c>
      <c r="D14" s="48">
        <f>+'[3]Tasas Bogotá'!P359</f>
        <v>4.7847050628694365</v>
      </c>
      <c r="E14" s="48">
        <f>+'[3]Tasas Bogotá'!Q359</f>
        <v>2.4929290178221803</v>
      </c>
      <c r="F14" s="48">
        <f>+'[3]Tasas Bogotá'!R359</f>
        <v>3.8370309476232496</v>
      </c>
      <c r="G14" s="48">
        <f>+'[3]Tasas Bogotá'!S359</f>
        <v>3.4924752487090829</v>
      </c>
      <c r="H14" s="48">
        <f>+'[3]Tasas Bogotá'!T359</f>
        <v>3.6997846483436949</v>
      </c>
      <c r="I14" s="48">
        <f>+'[3]Tasas Bogotá'!U359</f>
        <v>5.2025395822446026</v>
      </c>
      <c r="J14" s="48">
        <f>+'[3]Tasas Bogotá'!V359</f>
        <v>5.7204228312626437</v>
      </c>
      <c r="K14" s="98">
        <f>+'[3]Tasas Bogotá'!W359</f>
        <v>2</v>
      </c>
      <c r="L14" s="18"/>
    </row>
    <row r="15" spans="1:15">
      <c r="A15" s="16"/>
      <c r="B15" s="11" t="str">
        <f>+'[3]Tasas Bogotá'!N360</f>
        <v>Neiva</v>
      </c>
      <c r="C15" s="27">
        <f>+'[3]Tasas Bogotá'!O360</f>
        <v>0</v>
      </c>
      <c r="D15" s="27">
        <f>+'[3]Tasas Bogotá'!P360</f>
        <v>0</v>
      </c>
      <c r="E15" s="27">
        <f>+'[3]Tasas Bogotá'!Q360</f>
        <v>3.4039705207125461</v>
      </c>
      <c r="F15" s="27">
        <f>+'[3]Tasas Bogotá'!R360</f>
        <v>4.481265766182851</v>
      </c>
      <c r="G15" s="27">
        <f>+'[3]Tasas Bogotá'!S360</f>
        <v>4.0889606786820103</v>
      </c>
      <c r="H15" s="27">
        <f>+'[3]Tasas Bogotá'!T360</f>
        <v>4.3261582105000862</v>
      </c>
      <c r="I15" s="27">
        <f>+'[3]Tasas Bogotá'!U360</f>
        <v>6.51838492308074</v>
      </c>
      <c r="J15" s="34">
        <f>+'[3]Tasas Bogotá'!V360</f>
        <v>5.5332710372301186</v>
      </c>
      <c r="K15" s="43">
        <f>+'[3]Tasas Bogotá'!W360</f>
        <v>3</v>
      </c>
      <c r="L15" s="18"/>
    </row>
    <row r="16" spans="1:15">
      <c r="A16" s="16"/>
      <c r="B16" s="11" t="str">
        <f>+'[3]Tasas Bogotá'!N361</f>
        <v>Ibagué</v>
      </c>
      <c r="C16" s="27">
        <f>+'[3]Tasas Bogotá'!O361</f>
        <v>8.78480278809689</v>
      </c>
      <c r="D16" s="27">
        <f>+'[3]Tasas Bogotá'!P361</f>
        <v>6.3939779814169793</v>
      </c>
      <c r="E16" s="27">
        <f>+'[3]Tasas Bogotá'!Q361</f>
        <v>4.6329946019311317</v>
      </c>
      <c r="F16" s="27">
        <f>+'[3]Tasas Bogotá'!R361</f>
        <v>5.3256169285944202</v>
      </c>
      <c r="G16" s="27">
        <f>+'[3]Tasas Bogotá'!S361</f>
        <v>5.423297980240668</v>
      </c>
      <c r="H16" s="27">
        <f>+'[3]Tasas Bogotá'!T361</f>
        <v>6.8716220779899349</v>
      </c>
      <c r="I16" s="27">
        <f>+'[3]Tasas Bogotá'!U361</f>
        <v>5.7124262951283393</v>
      </c>
      <c r="J16" s="34">
        <f>+'[3]Tasas Bogotá'!V361</f>
        <v>4.7232778754937854</v>
      </c>
      <c r="K16" s="43">
        <f>+'[3]Tasas Bogotá'!W361</f>
        <v>4</v>
      </c>
      <c r="L16" s="18"/>
    </row>
    <row r="17" spans="1:15">
      <c r="A17" s="16"/>
      <c r="B17" s="11" t="str">
        <f>+'[3]Tasas Bogotá'!N362</f>
        <v>Medellín</v>
      </c>
      <c r="C17" s="27">
        <f>+'[3]Tasas Bogotá'!O362</f>
        <v>3.9272671042896432</v>
      </c>
      <c r="D17" s="27">
        <f>+'[3]Tasas Bogotá'!P362</f>
        <v>2.4216256887653063</v>
      </c>
      <c r="E17" s="27">
        <f>+'[3]Tasas Bogotá'!Q362</f>
        <v>1.9587948370443253</v>
      </c>
      <c r="F17" s="27">
        <f>+'[3]Tasas Bogotá'!R362</f>
        <v>3.0381436465366578</v>
      </c>
      <c r="G17" s="27">
        <f>+'[3]Tasas Bogotá'!S362</f>
        <v>3.6187810049196187</v>
      </c>
      <c r="H17" s="27">
        <f>+'[3]Tasas Bogotá'!T362</f>
        <v>6.0153255423475969</v>
      </c>
      <c r="I17" s="27">
        <f>+'[3]Tasas Bogotá'!U362</f>
        <v>4.10720401024252</v>
      </c>
      <c r="J17" s="34">
        <f>+'[3]Tasas Bogotá'!V362</f>
        <v>4.2625362135902094</v>
      </c>
      <c r="K17" s="43">
        <f>+'[3]Tasas Bogotá'!W362</f>
        <v>5</v>
      </c>
      <c r="L17" s="18"/>
    </row>
    <row r="18" spans="1:15">
      <c r="A18" s="16"/>
      <c r="B18" s="12" t="str">
        <f>+'[3]Tasas Bogotá'!N363</f>
        <v>Colombia</v>
      </c>
      <c r="C18" s="28">
        <f>+'[3]Tasas Bogotá'!O363</f>
        <v>4.0197280293754174</v>
      </c>
      <c r="D18" s="28">
        <f>+'[3]Tasas Bogotá'!P363</f>
        <v>3.9048812176815155</v>
      </c>
      <c r="E18" s="28">
        <f>+'[3]Tasas Bogotá'!Q363</f>
        <v>3.3596822504575532</v>
      </c>
      <c r="F18" s="28">
        <f>+'[3]Tasas Bogotá'!R363</f>
        <v>3.4319174808555362</v>
      </c>
      <c r="G18" s="28">
        <f>+'[3]Tasas Bogotá'!S363</f>
        <v>3.0641282453311316</v>
      </c>
      <c r="H18" s="28">
        <f>+'[3]Tasas Bogotá'!T363</f>
        <v>4.1036820046736668</v>
      </c>
      <c r="I18" s="28">
        <f>+'[3]Tasas Bogotá'!U363</f>
        <v>4.2703241279979949</v>
      </c>
      <c r="J18" s="48">
        <f>+'[3]Tasas Bogotá'!V363</f>
        <v>4.0494927859527845</v>
      </c>
      <c r="K18" s="43" t="str">
        <f>+'[3]Tasas Bogotá'!W363</f>
        <v/>
      </c>
      <c r="L18" s="18"/>
    </row>
    <row r="19" spans="1:15">
      <c r="A19" s="16"/>
      <c r="B19" s="11" t="str">
        <f>+'[3]Tasas Bogotá'!N364</f>
        <v>Armenia</v>
      </c>
      <c r="C19" s="27">
        <f>+'[3]Tasas Bogotá'!O364</f>
        <v>0</v>
      </c>
      <c r="D19" s="27">
        <f>+'[3]Tasas Bogotá'!P364</f>
        <v>0</v>
      </c>
      <c r="E19" s="27">
        <f>+'[3]Tasas Bogotá'!Q364</f>
        <v>4.2502893383364224</v>
      </c>
      <c r="F19" s="27">
        <f>+'[3]Tasas Bogotá'!R364</f>
        <v>3.9721290322580649</v>
      </c>
      <c r="G19" s="27">
        <f>+'[3]Tasas Bogotá'!S364</f>
        <v>3.6402116961320279</v>
      </c>
      <c r="H19" s="27">
        <f>+'[3]Tasas Bogotá'!T364</f>
        <v>4.7630524283616547</v>
      </c>
      <c r="I19" s="27">
        <f>+'[3]Tasas Bogotá'!U364</f>
        <v>3.9957400374533623</v>
      </c>
      <c r="J19" s="34">
        <f>+'[3]Tasas Bogotá'!V364</f>
        <v>3.9929819764394927</v>
      </c>
      <c r="K19" s="43">
        <f>+'[3]Tasas Bogotá'!W364</f>
        <v>6</v>
      </c>
      <c r="L19" s="18"/>
    </row>
    <row r="20" spans="1:15">
      <c r="A20" s="16"/>
      <c r="B20" s="11" t="str">
        <f>+'[3]Tasas Bogotá'!N365</f>
        <v>Manizales</v>
      </c>
      <c r="C20" s="27">
        <f>+'[3]Tasas Bogotá'!O365</f>
        <v>3.7795365704496606</v>
      </c>
      <c r="D20" s="27">
        <f>+'[3]Tasas Bogotá'!P365</f>
        <v>5.5730547728576978</v>
      </c>
      <c r="E20" s="27">
        <f>+'[3]Tasas Bogotá'!Q365</f>
        <v>2.7195944631616626</v>
      </c>
      <c r="F20" s="27">
        <f>+'[3]Tasas Bogotá'!R365</f>
        <v>2.7596796060193083</v>
      </c>
      <c r="G20" s="27">
        <f>+'[3]Tasas Bogotá'!S365</f>
        <v>2.0347080701517353</v>
      </c>
      <c r="H20" s="27">
        <f>+'[3]Tasas Bogotá'!T365</f>
        <v>4.0392583701232203</v>
      </c>
      <c r="I20" s="27">
        <f>+'[3]Tasas Bogotá'!U365</f>
        <v>3.233392221383105</v>
      </c>
      <c r="J20" s="34">
        <f>+'[3]Tasas Bogotá'!V365</f>
        <v>3.72745355854489</v>
      </c>
      <c r="K20" s="43">
        <f>+'[3]Tasas Bogotá'!W365</f>
        <v>7</v>
      </c>
      <c r="L20" s="18"/>
    </row>
    <row r="21" spans="1:15">
      <c r="A21" s="16"/>
      <c r="B21" s="11" t="str">
        <f>+'[3]Tasas Bogotá'!N366</f>
        <v>Bucaramanga</v>
      </c>
      <c r="C21" s="27">
        <f>+'[3]Tasas Bogotá'!O366</f>
        <v>5.1370786218436066</v>
      </c>
      <c r="D21" s="27">
        <f>+'[3]Tasas Bogotá'!P366</f>
        <v>3.7657636307476006</v>
      </c>
      <c r="E21" s="27">
        <f>+'[3]Tasas Bogotá'!Q366</f>
        <v>1.7129295143977399</v>
      </c>
      <c r="F21" s="27">
        <f>+'[3]Tasas Bogotá'!R366</f>
        <v>1.4401144267490185</v>
      </c>
      <c r="G21" s="27">
        <f>+'[3]Tasas Bogotá'!S366</f>
        <v>1.3910389304918143</v>
      </c>
      <c r="H21" s="27">
        <f>+'[3]Tasas Bogotá'!T366</f>
        <v>3.4444309110283804</v>
      </c>
      <c r="I21" s="27">
        <f>+'[3]Tasas Bogotá'!U366</f>
        <v>4.4129802462360948</v>
      </c>
      <c r="J21" s="34">
        <f>+'[3]Tasas Bogotá'!V366</f>
        <v>3.4627586863904538</v>
      </c>
      <c r="K21" s="43">
        <f>+'[3]Tasas Bogotá'!W366</f>
        <v>8</v>
      </c>
      <c r="L21" s="18"/>
    </row>
    <row r="22" spans="1:15">
      <c r="A22" s="16"/>
      <c r="B22" s="11" t="str">
        <f>+'[3]Tasas Bogotá'!N367</f>
        <v>Cúcuta</v>
      </c>
      <c r="C22" s="27">
        <f>+'[3]Tasas Bogotá'!O367</f>
        <v>4.7090548644089365</v>
      </c>
      <c r="D22" s="27">
        <f>+'[3]Tasas Bogotá'!P367</f>
        <v>2.8489081826491112</v>
      </c>
      <c r="E22" s="27">
        <f>+'[3]Tasas Bogotá'!Q367</f>
        <v>2.5662249944713467</v>
      </c>
      <c r="F22" s="27">
        <f>+'[3]Tasas Bogotá'!R367</f>
        <v>2.4624864903596402</v>
      </c>
      <c r="G22" s="27">
        <f>+'[3]Tasas Bogotá'!S367</f>
        <v>1.8835162343169163</v>
      </c>
      <c r="H22" s="27">
        <f>+'[3]Tasas Bogotá'!T367</f>
        <v>4.6623148058087605</v>
      </c>
      <c r="I22" s="27">
        <f>+'[3]Tasas Bogotá'!U367</f>
        <v>3.2788639246323115</v>
      </c>
      <c r="J22" s="34">
        <f>+'[3]Tasas Bogotá'!V367</f>
        <v>3.3013284557667339</v>
      </c>
      <c r="K22" s="43">
        <f>+'[3]Tasas Bogotá'!W367</f>
        <v>9</v>
      </c>
      <c r="L22" s="18"/>
    </row>
    <row r="23" spans="1:15">
      <c r="A23" s="16"/>
      <c r="B23" s="11" t="str">
        <f>+'[3]Tasas Bogotá'!N368</f>
        <v>Popayán</v>
      </c>
      <c r="C23" s="27">
        <f>+'[3]Tasas Bogotá'!O368</f>
        <v>0</v>
      </c>
      <c r="D23" s="27">
        <f>+'[3]Tasas Bogotá'!P368</f>
        <v>0</v>
      </c>
      <c r="E23" s="27">
        <f>+'[3]Tasas Bogotá'!Q368</f>
        <v>3.6715305479739659</v>
      </c>
      <c r="F23" s="27">
        <f>+'[3]Tasas Bogotá'!R368</f>
        <v>5.3548246893246638</v>
      </c>
      <c r="G23" s="27">
        <f>+'[3]Tasas Bogotá'!S368</f>
        <v>3.9139183132868722</v>
      </c>
      <c r="H23" s="27">
        <f>+'[3]Tasas Bogotá'!T368</f>
        <v>5.8490739253172981</v>
      </c>
      <c r="I23" s="27">
        <f>+'[3]Tasas Bogotá'!U368</f>
        <v>3.5852764180570902</v>
      </c>
      <c r="J23" s="34">
        <f>+'[3]Tasas Bogotá'!V368</f>
        <v>3.1048841849570579</v>
      </c>
      <c r="K23" s="43">
        <f>+'[3]Tasas Bogotá'!W368</f>
        <v>10</v>
      </c>
      <c r="L23" s="18"/>
      <c r="N23" s="23"/>
      <c r="O23" s="32"/>
    </row>
    <row r="24" spans="1:15">
      <c r="A24" s="16"/>
      <c r="B24" s="11" t="str">
        <f>+'[3]Tasas Bogotá'!N369</f>
        <v>Barranquilla</v>
      </c>
      <c r="C24" s="27">
        <f>+'[3]Tasas Bogotá'!O369</f>
        <v>4.8805717463552858</v>
      </c>
      <c r="D24" s="27">
        <f>+'[3]Tasas Bogotá'!P369</f>
        <v>1.4988248728086131</v>
      </c>
      <c r="E24" s="27">
        <f>+'[3]Tasas Bogotá'!Q369</f>
        <v>3.1175140150694354</v>
      </c>
      <c r="F24" s="27">
        <f>+'[3]Tasas Bogotá'!R369</f>
        <v>1.5899113324074046</v>
      </c>
      <c r="G24" s="27">
        <f>+'[3]Tasas Bogotá'!S369</f>
        <v>1.8880935043423035</v>
      </c>
      <c r="H24" s="27">
        <f>+'[3]Tasas Bogotá'!T369</f>
        <v>0.70501486443523531</v>
      </c>
      <c r="I24" s="27">
        <f>+'[3]Tasas Bogotá'!U369</f>
        <v>1.9325007017153186</v>
      </c>
      <c r="J24" s="34">
        <f>+'[3]Tasas Bogotá'!V369</f>
        <v>3.0320920027469529</v>
      </c>
      <c r="K24" s="43">
        <f>+'[3]Tasas Bogotá'!W369</f>
        <v>11</v>
      </c>
      <c r="L24" s="18"/>
      <c r="N24" s="23"/>
      <c r="O24" s="32"/>
    </row>
    <row r="25" spans="1:15">
      <c r="A25" s="16"/>
      <c r="B25" s="11" t="str">
        <f>+'[3]Tasas Bogotá'!N370</f>
        <v>Cali</v>
      </c>
      <c r="C25" s="27">
        <f>+'[3]Tasas Bogotá'!O370</f>
        <v>4.280330316222452</v>
      </c>
      <c r="D25" s="27">
        <f>+'[3]Tasas Bogotá'!P370</f>
        <v>6.1735826342124067</v>
      </c>
      <c r="E25" s="27">
        <f>+'[3]Tasas Bogotá'!Q370</f>
        <v>3.7718004660048807</v>
      </c>
      <c r="F25" s="27">
        <f>+'[3]Tasas Bogotá'!R370</f>
        <v>4.5067869322060918</v>
      </c>
      <c r="G25" s="27">
        <f>+'[3]Tasas Bogotá'!S370</f>
        <v>4.3517221864466045</v>
      </c>
      <c r="H25" s="27">
        <f>+'[3]Tasas Bogotá'!T370</f>
        <v>6.9022696237069177</v>
      </c>
      <c r="I25" s="27">
        <f>+'[3]Tasas Bogotá'!U370</f>
        <v>4.1002676636321285</v>
      </c>
      <c r="J25" s="34">
        <f>+'[3]Tasas Bogotá'!V370</f>
        <v>2.7535413358136918</v>
      </c>
      <c r="K25" s="43">
        <f>+'[3]Tasas Bogotá'!W370</f>
        <v>12</v>
      </c>
      <c r="L25" s="18"/>
    </row>
    <row r="26" spans="1:15">
      <c r="A26" s="16"/>
      <c r="B26" s="11" t="str">
        <f>+'[3]Tasas Bogotá'!N371</f>
        <v>Pereira</v>
      </c>
      <c r="C26" s="27">
        <f>+'[3]Tasas Bogotá'!O371</f>
        <v>3.5763440504828963</v>
      </c>
      <c r="D26" s="27">
        <f>+'[3]Tasas Bogotá'!P371</f>
        <v>4.9883694737761521</v>
      </c>
      <c r="E26" s="27">
        <f>+'[3]Tasas Bogotá'!Q371</f>
        <v>1.7563267522817949</v>
      </c>
      <c r="F26" s="27">
        <f>+'[3]Tasas Bogotá'!R371</f>
        <v>2.4375874420773753</v>
      </c>
      <c r="G26" s="27">
        <f>+'[3]Tasas Bogotá'!S371</f>
        <v>2.2518380202264128</v>
      </c>
      <c r="H26" s="27">
        <f>+'[3]Tasas Bogotá'!T371</f>
        <v>3.6023728553640324</v>
      </c>
      <c r="I26" s="27">
        <f>+'[3]Tasas Bogotá'!U371</f>
        <v>3.032819123366691</v>
      </c>
      <c r="J26" s="34">
        <f>+'[3]Tasas Bogotá'!V371</f>
        <v>2.4846452770848253</v>
      </c>
      <c r="K26" s="43">
        <f>+'[3]Tasas Bogotá'!W371</f>
        <v>13</v>
      </c>
      <c r="L26" s="18"/>
    </row>
    <row r="27" spans="1:15">
      <c r="A27" s="16"/>
      <c r="B27" s="11" t="str">
        <f>+'[3]Tasas Bogotá'!N372</f>
        <v>Sincelejo</v>
      </c>
      <c r="C27" s="27">
        <f>+'[3]Tasas Bogotá'!O372</f>
        <v>0</v>
      </c>
      <c r="D27" s="27">
        <f>+'[3]Tasas Bogotá'!P372</f>
        <v>0</v>
      </c>
      <c r="E27" s="27">
        <f>+'[3]Tasas Bogotá'!Q372</f>
        <v>3.2036536427288147</v>
      </c>
      <c r="F27" s="27">
        <f>+'[3]Tasas Bogotá'!R372</f>
        <v>3.6123131113236311</v>
      </c>
      <c r="G27" s="27">
        <f>+'[3]Tasas Bogotá'!S372</f>
        <v>2.0066375660078148</v>
      </c>
      <c r="H27" s="27">
        <f>+'[3]Tasas Bogotá'!T372</f>
        <v>1.6228146375049066</v>
      </c>
      <c r="I27" s="27">
        <f>+'[3]Tasas Bogotá'!U372</f>
        <v>2.63913322641667</v>
      </c>
      <c r="J27" s="34">
        <f>+'[3]Tasas Bogotá'!V372</f>
        <v>2.3487959191526087</v>
      </c>
      <c r="K27" s="43">
        <f>+'[3]Tasas Bogotá'!W372</f>
        <v>14</v>
      </c>
      <c r="L27" s="18"/>
    </row>
    <row r="28" spans="1:15">
      <c r="A28" s="16"/>
      <c r="B28" s="11" t="str">
        <f>+'[3]Tasas Bogotá'!N373</f>
        <v>Montería</v>
      </c>
      <c r="C28" s="27">
        <f>+'[3]Tasas Bogotá'!O373</f>
        <v>5.8576564288108752</v>
      </c>
      <c r="D28" s="27">
        <f>+'[3]Tasas Bogotá'!P373</f>
        <v>5.4515246645003765</v>
      </c>
      <c r="E28" s="27">
        <f>+'[3]Tasas Bogotá'!Q373</f>
        <v>3.2435549888304318</v>
      </c>
      <c r="F28" s="27">
        <f>+'[3]Tasas Bogotá'!R373</f>
        <v>2.2790858222512904</v>
      </c>
      <c r="G28" s="27">
        <f>+'[3]Tasas Bogotá'!S373</f>
        <v>2.2650058981277867</v>
      </c>
      <c r="H28" s="27">
        <f>+'[3]Tasas Bogotá'!T373</f>
        <v>1.8601507668312973</v>
      </c>
      <c r="I28" s="27">
        <f>+'[3]Tasas Bogotá'!U373</f>
        <v>2.0808528956645507</v>
      </c>
      <c r="J28" s="34">
        <f>+'[3]Tasas Bogotá'!V373</f>
        <v>2.0808106435405684</v>
      </c>
      <c r="K28" s="43">
        <f>+'[3]Tasas Bogotá'!W373</f>
        <v>15</v>
      </c>
      <c r="L28" s="18"/>
    </row>
    <row r="29" spans="1:15">
      <c r="A29" s="16"/>
      <c r="B29" s="11" t="str">
        <f>+'[3]Tasas Bogotá'!N374</f>
        <v>Villavicencio</v>
      </c>
      <c r="C29" s="27">
        <f>+'[3]Tasas Bogotá'!O374</f>
        <v>3.1622818442302689</v>
      </c>
      <c r="D29" s="27">
        <f>+'[3]Tasas Bogotá'!P374</f>
        <v>2.0662576318649246</v>
      </c>
      <c r="E29" s="27">
        <f>+'[3]Tasas Bogotá'!Q374</f>
        <v>2.698073938530114</v>
      </c>
      <c r="F29" s="27">
        <f>+'[3]Tasas Bogotá'!R374</f>
        <v>2.4175066676771939</v>
      </c>
      <c r="G29" s="27">
        <f>+'[3]Tasas Bogotá'!S374</f>
        <v>0.94861493064969915</v>
      </c>
      <c r="H29" s="27">
        <f>+'[3]Tasas Bogotá'!T374</f>
        <v>3.8713556533235924</v>
      </c>
      <c r="I29" s="27">
        <f>+'[3]Tasas Bogotá'!U374</f>
        <v>2.785952096345448</v>
      </c>
      <c r="J29" s="34">
        <f>+'[3]Tasas Bogotá'!V374</f>
        <v>2.0417443568771421</v>
      </c>
      <c r="K29" s="43">
        <f>+'[3]Tasas Bogotá'!W374</f>
        <v>16</v>
      </c>
      <c r="L29" s="18"/>
    </row>
    <row r="30" spans="1:15">
      <c r="A30" s="16"/>
      <c r="B30" s="11" t="str">
        <f>+'[3]Tasas Bogotá'!N375</f>
        <v>Tunja</v>
      </c>
      <c r="C30" s="27">
        <f>+'[3]Tasas Bogotá'!O375</f>
        <v>0</v>
      </c>
      <c r="D30" s="27">
        <f>+'[3]Tasas Bogotá'!P375</f>
        <v>0</v>
      </c>
      <c r="E30" s="27">
        <f>+'[3]Tasas Bogotá'!Q375</f>
        <v>4.5935743301464864</v>
      </c>
      <c r="F30" s="27">
        <f>+'[3]Tasas Bogotá'!R375</f>
        <v>2.8142833243489411</v>
      </c>
      <c r="G30" s="27">
        <f>+'[3]Tasas Bogotá'!S375</f>
        <v>1.8275872615027018</v>
      </c>
      <c r="H30" s="27">
        <f>+'[3]Tasas Bogotá'!T375</f>
        <v>1.3211209098028533</v>
      </c>
      <c r="I30" s="27">
        <f>+'[3]Tasas Bogotá'!U375</f>
        <v>3.312845490741815</v>
      </c>
      <c r="J30" s="34">
        <f>+'[3]Tasas Bogotá'!V375</f>
        <v>1.9285630937483655</v>
      </c>
      <c r="K30" s="43">
        <f>+'[3]Tasas Bogotá'!W375</f>
        <v>17</v>
      </c>
      <c r="L30" s="18"/>
    </row>
    <row r="31" spans="1:15">
      <c r="A31" s="16"/>
      <c r="B31" s="11" t="str">
        <f>+'[3]Tasas Bogotá'!N376</f>
        <v>Riohacha</v>
      </c>
      <c r="C31" s="27">
        <f>+'[3]Tasas Bogotá'!O376</f>
        <v>0</v>
      </c>
      <c r="D31" s="27">
        <f>+'[3]Tasas Bogotá'!P376</f>
        <v>0</v>
      </c>
      <c r="E31" s="27">
        <f>+'[3]Tasas Bogotá'!Q376</f>
        <v>3.6520415926959169</v>
      </c>
      <c r="F31" s="27">
        <f>+'[3]Tasas Bogotá'!R376</f>
        <v>4.6242353626565684</v>
      </c>
      <c r="G31" s="27">
        <f>+'[3]Tasas Bogotá'!S376</f>
        <v>3.1176881394293758</v>
      </c>
      <c r="H31" s="27">
        <f>+'[3]Tasas Bogotá'!T376</f>
        <v>4.1041765698660724</v>
      </c>
      <c r="I31" s="27">
        <f>+'[3]Tasas Bogotá'!U376</f>
        <v>3.0790345441697271</v>
      </c>
      <c r="J31" s="34">
        <f>+'[3]Tasas Bogotá'!V376</f>
        <v>1.6771380438014072</v>
      </c>
      <c r="K31" s="43">
        <f>+'[3]Tasas Bogotá'!W376</f>
        <v>18</v>
      </c>
      <c r="L31" s="18"/>
    </row>
    <row r="32" spans="1:15">
      <c r="A32" s="16"/>
      <c r="B32" s="11" t="str">
        <f>+'[3]Tasas Bogotá'!N377</f>
        <v>Quibdó</v>
      </c>
      <c r="C32" s="27">
        <f>+'[3]Tasas Bogotá'!O377</f>
        <v>0</v>
      </c>
      <c r="D32" s="27">
        <f>+'[3]Tasas Bogotá'!P377</f>
        <v>0</v>
      </c>
      <c r="E32" s="27">
        <f>+'[3]Tasas Bogotá'!Q377</f>
        <v>2.1845808480440811</v>
      </c>
      <c r="F32" s="27">
        <f>+'[3]Tasas Bogotá'!R377</f>
        <v>8.5866475205448864E-2</v>
      </c>
      <c r="G32" s="27">
        <f>+'[3]Tasas Bogotá'!S377</f>
        <v>1.5782441925613062</v>
      </c>
      <c r="H32" s="27">
        <f>+'[3]Tasas Bogotá'!T377</f>
        <v>0.71979519914887946</v>
      </c>
      <c r="I32" s="27">
        <f>+'[3]Tasas Bogotá'!U377</f>
        <v>1.3758672589112002</v>
      </c>
      <c r="J32" s="34">
        <f>+'[3]Tasas Bogotá'!V377</f>
        <v>1.6612380266955533</v>
      </c>
      <c r="K32" s="43">
        <f>+'[3]Tasas Bogotá'!W377</f>
        <v>19</v>
      </c>
      <c r="L32" s="18"/>
    </row>
    <row r="33" spans="1:14">
      <c r="A33" s="16"/>
      <c r="B33" s="11" t="str">
        <f>+'[3]Tasas Bogotá'!N378</f>
        <v>Santa Marta</v>
      </c>
      <c r="C33" s="27">
        <f>+'[3]Tasas Bogotá'!O378</f>
        <v>0</v>
      </c>
      <c r="D33" s="27">
        <f>+'[3]Tasas Bogotá'!P378</f>
        <v>0</v>
      </c>
      <c r="E33" s="27">
        <f>+'[3]Tasas Bogotá'!Q378</f>
        <v>3.2069869067371983</v>
      </c>
      <c r="F33" s="27">
        <f>+'[3]Tasas Bogotá'!R378</f>
        <v>2.9017913368662751</v>
      </c>
      <c r="G33" s="27">
        <f>+'[3]Tasas Bogotá'!S378</f>
        <v>2.3570087883317532</v>
      </c>
      <c r="H33" s="27">
        <f>+'[3]Tasas Bogotá'!T378</f>
        <v>3.2473031695567061</v>
      </c>
      <c r="I33" s="27">
        <f>+'[3]Tasas Bogotá'!U378</f>
        <v>1.4936282727274288</v>
      </c>
      <c r="J33" s="34">
        <f>+'[3]Tasas Bogotá'!V378</f>
        <v>1.3125071385887694</v>
      </c>
      <c r="K33" s="43">
        <f>+'[3]Tasas Bogotá'!W378</f>
        <v>20</v>
      </c>
      <c r="L33" s="18"/>
    </row>
    <row r="34" spans="1:14">
      <c r="A34" s="16"/>
      <c r="B34" s="11" t="str">
        <f>+'[3]Tasas Bogotá'!N379</f>
        <v>Florencia</v>
      </c>
      <c r="C34" s="27">
        <f>+'[3]Tasas Bogotá'!O379</f>
        <v>0</v>
      </c>
      <c r="D34" s="27">
        <f>+'[3]Tasas Bogotá'!P379</f>
        <v>0</v>
      </c>
      <c r="E34" s="27">
        <f>+'[3]Tasas Bogotá'!Q379</f>
        <v>4.2705115001716445</v>
      </c>
      <c r="F34" s="27">
        <f>+'[3]Tasas Bogotá'!R379</f>
        <v>2.441333563572921</v>
      </c>
      <c r="G34" s="27">
        <f>+'[3]Tasas Bogotá'!S379</f>
        <v>0.97558280174610268</v>
      </c>
      <c r="H34" s="27">
        <f>+'[3]Tasas Bogotá'!T379</f>
        <v>0.48340165487804171</v>
      </c>
      <c r="I34" s="27">
        <f>+'[3]Tasas Bogotá'!U379</f>
        <v>1.1450040254047766</v>
      </c>
      <c r="J34" s="34">
        <f>+'[3]Tasas Bogotá'!V379</f>
        <v>0.93369761883777702</v>
      </c>
      <c r="K34" s="43">
        <f>+'[3]Tasas Bogotá'!W379</f>
        <v>21</v>
      </c>
      <c r="L34" s="18"/>
    </row>
    <row r="35" spans="1:14">
      <c r="A35" s="16"/>
      <c r="B35" s="11" t="str">
        <f>+'[3]Tasas Bogotá'!N380</f>
        <v>Cartagena</v>
      </c>
      <c r="C35" s="27">
        <f>+'[3]Tasas Bogotá'!O380</f>
        <v>1.8263004437921788</v>
      </c>
      <c r="D35" s="27">
        <f>+'[3]Tasas Bogotá'!P380</f>
        <v>2.1635755255564995</v>
      </c>
      <c r="E35" s="27">
        <f>+'[3]Tasas Bogotá'!Q380</f>
        <v>1.6042701391690668</v>
      </c>
      <c r="F35" s="27">
        <f>+'[3]Tasas Bogotá'!R380</f>
        <v>2.6409279667299961</v>
      </c>
      <c r="G35" s="27">
        <f>+'[3]Tasas Bogotá'!S380</f>
        <v>2.008200553178781</v>
      </c>
      <c r="H35" s="27">
        <f>+'[3]Tasas Bogotá'!T380</f>
        <v>2.0011455852203959</v>
      </c>
      <c r="I35" s="27">
        <f>+'[3]Tasas Bogotá'!U380</f>
        <v>0.41807879151310162</v>
      </c>
      <c r="J35" s="34">
        <f>+'[3]Tasas Bogotá'!V380</f>
        <v>0.88666797762123428</v>
      </c>
      <c r="K35" s="43">
        <f>+'[3]Tasas Bogotá'!W380</f>
        <v>22</v>
      </c>
      <c r="L35" s="18"/>
    </row>
    <row r="36" spans="1:14" ht="14.25" customHeight="1">
      <c r="A36" s="16"/>
      <c r="B36" s="11" t="str">
        <f>+'[3]Tasas Bogotá'!N381</f>
        <v>Valledupar</v>
      </c>
      <c r="C36" s="27">
        <f>+'[3]Tasas Bogotá'!O381</f>
        <v>0</v>
      </c>
      <c r="D36" s="27">
        <f>+'[3]Tasas Bogotá'!P381</f>
        <v>0</v>
      </c>
      <c r="E36" s="27">
        <f>+'[3]Tasas Bogotá'!Q381</f>
        <v>2.2723642273784139</v>
      </c>
      <c r="F36" s="27">
        <f>+'[3]Tasas Bogotá'!R381</f>
        <v>1.6594504316370118</v>
      </c>
      <c r="G36" s="27">
        <f>+'[3]Tasas Bogotá'!S381</f>
        <v>0.52078085178021527</v>
      </c>
      <c r="H36" s="27">
        <f>+'[3]Tasas Bogotá'!T381</f>
        <v>0.36832214995452284</v>
      </c>
      <c r="I36" s="27">
        <f>+'[3]Tasas Bogotá'!U381</f>
        <v>2.4461564886615474</v>
      </c>
      <c r="J36" s="34">
        <f>+'[3]Tasas Bogotá'!V381</f>
        <v>0.8693874212807724</v>
      </c>
      <c r="K36" s="43">
        <f>+'[3]Tasas Bogotá'!W381</f>
        <v>23</v>
      </c>
      <c r="L36" s="18"/>
    </row>
    <row r="37" spans="1:14">
      <c r="A37" s="16"/>
      <c r="B37" s="11" t="str">
        <f>+'[3]Tasas Bogotá'!N382</f>
        <v>San Andrés</v>
      </c>
      <c r="C37" s="27">
        <f>+'[3]Tasas Bogotá'!O382</f>
        <v>0</v>
      </c>
      <c r="D37" s="27">
        <f>+'[3]Tasas Bogotá'!P382</f>
        <v>0</v>
      </c>
      <c r="E37" s="27">
        <f>+'[3]Tasas Bogotá'!Q382</f>
        <v>1.2858424916508511</v>
      </c>
      <c r="F37" s="27">
        <f>+'[3]Tasas Bogotá'!R382</f>
        <v>0.75441214726782335</v>
      </c>
      <c r="G37" s="27">
        <f>+'[3]Tasas Bogotá'!S382</f>
        <v>0.69082080242525046</v>
      </c>
      <c r="H37" s="27">
        <f>+'[3]Tasas Bogotá'!T382</f>
        <v>0.79835554671440889</v>
      </c>
      <c r="I37" s="27">
        <f>+'[3]Tasas Bogotá'!U382</f>
        <v>0.26725767551007107</v>
      </c>
      <c r="J37" s="34">
        <f>+'[3]Tasas Bogotá'!V382</f>
        <v>0</v>
      </c>
      <c r="K37" s="43">
        <f>+'[3]Tasas Bogotá'!W382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Bogotá'!N390</f>
        <v>Ibagué</v>
      </c>
      <c r="C13" s="27">
        <f>+'[3]Tasas Bogotá'!O390</f>
        <v>2.1133806476260704</v>
      </c>
      <c r="D13" s="27">
        <f>+'[3]Tasas Bogotá'!P390</f>
        <v>2.0382342189056488</v>
      </c>
      <c r="E13" s="27">
        <f>+'[3]Tasas Bogotá'!Q390</f>
        <v>6.9508383905164184</v>
      </c>
      <c r="F13" s="27">
        <f>+'[3]Tasas Bogotá'!R390</f>
        <v>11.470921630317379</v>
      </c>
      <c r="G13" s="27">
        <f>+'[3]Tasas Bogotá'!S390</f>
        <v>8.173576589323952</v>
      </c>
      <c r="H13" s="27">
        <f>+'[3]Tasas Bogotá'!T390</f>
        <v>7.7858673031804866</v>
      </c>
      <c r="I13" s="27">
        <f>+'[3]Tasas Bogotá'!U390</f>
        <v>6.8363068573872781</v>
      </c>
      <c r="J13" s="34">
        <f>+'[3]Tasas Bogotá'!V390</f>
        <v>10.168334246417347</v>
      </c>
      <c r="K13" s="43">
        <f>+'[3]Tasas Bogotá'!W390</f>
        <v>1</v>
      </c>
      <c r="L13" s="18"/>
    </row>
    <row r="14" spans="1:15">
      <c r="A14" s="16"/>
      <c r="B14" s="11" t="str">
        <f>+'[3]Tasas Bogotá'!N391</f>
        <v>Sincelejo</v>
      </c>
      <c r="C14" s="27">
        <f>+'[3]Tasas Bogotá'!O391</f>
        <v>0</v>
      </c>
      <c r="D14" s="27">
        <f>+'[3]Tasas Bogotá'!P391</f>
        <v>0</v>
      </c>
      <c r="E14" s="27">
        <f>+'[3]Tasas Bogotá'!Q391</f>
        <v>5.9694074584011965</v>
      </c>
      <c r="F14" s="27">
        <f>+'[3]Tasas Bogotá'!R391</f>
        <v>9.1111090069531908</v>
      </c>
      <c r="G14" s="27">
        <f>+'[3]Tasas Bogotá'!S391</f>
        <v>4.1604132947504375</v>
      </c>
      <c r="H14" s="27">
        <f>+'[3]Tasas Bogotá'!T391</f>
        <v>3.6931580539093614</v>
      </c>
      <c r="I14" s="27">
        <f>+'[3]Tasas Bogotá'!U391</f>
        <v>10.301142203961291</v>
      </c>
      <c r="J14" s="34">
        <f>+'[3]Tasas Bogotá'!V391</f>
        <v>9.8915475228530774</v>
      </c>
      <c r="K14" s="43">
        <f>+'[3]Tasas Bogotá'!W391</f>
        <v>2</v>
      </c>
      <c r="L14" s="18"/>
    </row>
    <row r="15" spans="1:15">
      <c r="A15" s="16"/>
      <c r="B15" s="11" t="str">
        <f>+'[3]Tasas Bogotá'!N392</f>
        <v>Neiva</v>
      </c>
      <c r="C15" s="27">
        <f>+'[3]Tasas Bogotá'!O392</f>
        <v>0</v>
      </c>
      <c r="D15" s="27">
        <f>+'[3]Tasas Bogotá'!P392</f>
        <v>0</v>
      </c>
      <c r="E15" s="27">
        <f>+'[3]Tasas Bogotá'!Q392</f>
        <v>6.4922397669465699</v>
      </c>
      <c r="F15" s="27">
        <f>+'[3]Tasas Bogotá'!R392</f>
        <v>7.9031343792555999</v>
      </c>
      <c r="G15" s="27">
        <f>+'[3]Tasas Bogotá'!S392</f>
        <v>8.2698709573497027</v>
      </c>
      <c r="H15" s="27">
        <f>+'[3]Tasas Bogotá'!T392</f>
        <v>11.183948511199281</v>
      </c>
      <c r="I15" s="27">
        <f>+'[3]Tasas Bogotá'!U392</f>
        <v>11.551953074908893</v>
      </c>
      <c r="J15" s="34">
        <f>+'[3]Tasas Bogotá'!V392</f>
        <v>9.8812767422416741</v>
      </c>
      <c r="K15" s="43">
        <f>+'[3]Tasas Bogotá'!W392</f>
        <v>3</v>
      </c>
      <c r="L15" s="18"/>
    </row>
    <row r="16" spans="1:15">
      <c r="A16" s="16"/>
      <c r="B16" s="11" t="str">
        <f>+'[3]Tasas Bogotá'!N393</f>
        <v>Armenia</v>
      </c>
      <c r="C16" s="27">
        <f>+'[3]Tasas Bogotá'!O393</f>
        <v>0</v>
      </c>
      <c r="D16" s="27">
        <f>+'[3]Tasas Bogotá'!P393</f>
        <v>0</v>
      </c>
      <c r="E16" s="27">
        <f>+'[3]Tasas Bogotá'!Q393</f>
        <v>5.6313284651833868</v>
      </c>
      <c r="F16" s="27">
        <f>+'[3]Tasas Bogotá'!R393</f>
        <v>5.4547096774193555</v>
      </c>
      <c r="G16" s="27">
        <f>+'[3]Tasas Bogotá'!S393</f>
        <v>4.3086979842364066</v>
      </c>
      <c r="H16" s="27">
        <f>+'[3]Tasas Bogotá'!T393</f>
        <v>6.7025614140575893</v>
      </c>
      <c r="I16" s="27">
        <f>+'[3]Tasas Bogotá'!U393</f>
        <v>10.10859568952783</v>
      </c>
      <c r="J16" s="34">
        <f>+'[3]Tasas Bogotá'!V393</f>
        <v>9.2341695718549932</v>
      </c>
      <c r="K16" s="43">
        <f>+'[3]Tasas Bogotá'!W393</f>
        <v>4</v>
      </c>
      <c r="L16" s="18"/>
    </row>
    <row r="17" spans="1:15">
      <c r="A17" s="16"/>
      <c r="B17" s="12" t="str">
        <f>+'[3]Tasas Bogotá'!N394</f>
        <v>Bogotá</v>
      </c>
      <c r="C17" s="48">
        <f>+'[3]Tasas Bogotá'!O394</f>
        <v>1.3884694530363564</v>
      </c>
      <c r="D17" s="48">
        <f>+'[3]Tasas Bogotá'!P394</f>
        <v>1.3539007276858745</v>
      </c>
      <c r="E17" s="48">
        <f>+'[3]Tasas Bogotá'!Q394</f>
        <v>4.8388842607091282</v>
      </c>
      <c r="F17" s="48">
        <f>+'[3]Tasas Bogotá'!R394</f>
        <v>8.3419368826118365</v>
      </c>
      <c r="G17" s="48">
        <f>+'[3]Tasas Bogotá'!S394</f>
        <v>8.0326903534531624</v>
      </c>
      <c r="H17" s="48">
        <f>+'[3]Tasas Bogotá'!T394</f>
        <v>7.7831552433594728</v>
      </c>
      <c r="I17" s="48">
        <f>+'[3]Tasas Bogotá'!U394</f>
        <v>8.5834076599195832</v>
      </c>
      <c r="J17" s="48">
        <f>+'[3]Tasas Bogotá'!V394</f>
        <v>8.7979193704480849</v>
      </c>
      <c r="K17" s="98">
        <f>+'[3]Tasas Bogotá'!W394</f>
        <v>5</v>
      </c>
      <c r="L17" s="18"/>
    </row>
    <row r="18" spans="1:15">
      <c r="A18" s="16"/>
      <c r="B18" s="11" t="str">
        <f>+'[3]Tasas Bogotá'!N395</f>
        <v>Riohacha</v>
      </c>
      <c r="C18" s="27">
        <f>+'[3]Tasas Bogotá'!O395</f>
        <v>0</v>
      </c>
      <c r="D18" s="27">
        <f>+'[3]Tasas Bogotá'!P395</f>
        <v>0</v>
      </c>
      <c r="E18" s="27">
        <f>+'[3]Tasas Bogotá'!Q395</f>
        <v>7.6832964989191206</v>
      </c>
      <c r="F18" s="27">
        <f>+'[3]Tasas Bogotá'!R395</f>
        <v>11.058112438100785</v>
      </c>
      <c r="G18" s="27">
        <f>+'[3]Tasas Bogotá'!S395</f>
        <v>9.451447971412696</v>
      </c>
      <c r="H18" s="27">
        <f>+'[3]Tasas Bogotá'!T395</f>
        <v>9.7146570258566172</v>
      </c>
      <c r="I18" s="27">
        <f>+'[3]Tasas Bogotá'!U395</f>
        <v>7.7568142735185877</v>
      </c>
      <c r="J18" s="34">
        <f>+'[3]Tasas Bogotá'!V395</f>
        <v>8.4162124665543558</v>
      </c>
      <c r="K18" s="43">
        <f>+'[3]Tasas Bogotá'!W395</f>
        <v>6</v>
      </c>
      <c r="L18" s="18"/>
    </row>
    <row r="19" spans="1:15">
      <c r="A19" s="16"/>
      <c r="B19" s="11" t="str">
        <f>+'[3]Tasas Bogotá'!N396</f>
        <v>Barranquilla</v>
      </c>
      <c r="C19" s="27">
        <f>+'[3]Tasas Bogotá'!O396</f>
        <v>3.8737401675064316</v>
      </c>
      <c r="D19" s="27">
        <f>+'[3]Tasas Bogotá'!P396</f>
        <v>5.170315231290842</v>
      </c>
      <c r="E19" s="27">
        <f>+'[3]Tasas Bogotá'!Q396</f>
        <v>5.2951009905036077</v>
      </c>
      <c r="F19" s="27">
        <f>+'[3]Tasas Bogotá'!R396</f>
        <v>3.2143229460061242</v>
      </c>
      <c r="G19" s="27">
        <f>+'[3]Tasas Bogotá'!S396</f>
        <v>2.4366684425171168</v>
      </c>
      <c r="H19" s="27">
        <f>+'[3]Tasas Bogotá'!T396</f>
        <v>4.6752714062669618</v>
      </c>
      <c r="I19" s="27">
        <f>+'[3]Tasas Bogotá'!U396</f>
        <v>4.4685824165170445</v>
      </c>
      <c r="J19" s="34">
        <f>+'[3]Tasas Bogotá'!V396</f>
        <v>8.3695352803145688</v>
      </c>
      <c r="K19" s="43">
        <f>+'[3]Tasas Bogotá'!W396</f>
        <v>7</v>
      </c>
      <c r="L19" s="18"/>
    </row>
    <row r="20" spans="1:15">
      <c r="A20" s="16"/>
      <c r="B20" s="11" t="str">
        <f>+'[3]Tasas Bogotá'!N397</f>
        <v>Cúcuta</v>
      </c>
      <c r="C20" s="27">
        <f>+'[3]Tasas Bogotá'!O397</f>
        <v>0.61628570373137093</v>
      </c>
      <c r="D20" s="27">
        <f>+'[3]Tasas Bogotá'!P397</f>
        <v>1.0667686336896043</v>
      </c>
      <c r="E20" s="27">
        <f>+'[3]Tasas Bogotá'!Q397</f>
        <v>3.6707155006892735</v>
      </c>
      <c r="F20" s="27">
        <f>+'[3]Tasas Bogotá'!R397</f>
        <v>5.4735191145239339</v>
      </c>
      <c r="G20" s="27">
        <f>+'[3]Tasas Bogotá'!S397</f>
        <v>4.0403765907981324</v>
      </c>
      <c r="H20" s="27">
        <f>+'[3]Tasas Bogotá'!T397</f>
        <v>5.6555227463337365</v>
      </c>
      <c r="I20" s="27">
        <f>+'[3]Tasas Bogotá'!U397</f>
        <v>6.0989338091061978</v>
      </c>
      <c r="J20" s="34">
        <f>+'[3]Tasas Bogotá'!V397</f>
        <v>7.813659013904223</v>
      </c>
      <c r="K20" s="43">
        <f>+'[3]Tasas Bogotá'!W397</f>
        <v>8</v>
      </c>
      <c r="L20" s="18"/>
    </row>
    <row r="21" spans="1:15">
      <c r="A21" s="16"/>
      <c r="B21" s="11" t="str">
        <f>+'[3]Tasas Bogotá'!N398</f>
        <v>Pasto</v>
      </c>
      <c r="C21" s="27">
        <f>+'[3]Tasas Bogotá'!O398</f>
        <v>1.1789673754392094</v>
      </c>
      <c r="D21" s="27">
        <f>+'[3]Tasas Bogotá'!P398</f>
        <v>1.0440817817505936</v>
      </c>
      <c r="E21" s="27">
        <f>+'[3]Tasas Bogotá'!Q398</f>
        <v>6.793368463144053</v>
      </c>
      <c r="F21" s="27">
        <f>+'[3]Tasas Bogotá'!R398</f>
        <v>5.4205607476635516</v>
      </c>
      <c r="G21" s="27">
        <f>+'[3]Tasas Bogotá'!S398</f>
        <v>4.4926719393163745</v>
      </c>
      <c r="H21" s="27">
        <f>+'[3]Tasas Bogotá'!T398</f>
        <v>7.1464970487956876</v>
      </c>
      <c r="I21" s="27">
        <f>+'[3]Tasas Bogotá'!U398</f>
        <v>9.5569391806533126</v>
      </c>
      <c r="J21" s="34">
        <f>+'[3]Tasas Bogotá'!V398</f>
        <v>7.6806991068138348</v>
      </c>
      <c r="K21" s="43">
        <f>+'[3]Tasas Bogotá'!W398</f>
        <v>9</v>
      </c>
      <c r="L21" s="18"/>
    </row>
    <row r="22" spans="1:15">
      <c r="A22" s="16"/>
      <c r="B22" s="11" t="str">
        <f>+'[3]Tasas Bogotá'!N399</f>
        <v>Bucaramanga</v>
      </c>
      <c r="C22" s="27">
        <f>+'[3]Tasas Bogotá'!O399</f>
        <v>1.9583419097385912</v>
      </c>
      <c r="D22" s="27">
        <f>+'[3]Tasas Bogotá'!P399</f>
        <v>1.1233583989263689</v>
      </c>
      <c r="E22" s="27">
        <f>+'[3]Tasas Bogotá'!Q399</f>
        <v>3.2806774834894927</v>
      </c>
      <c r="F22" s="27">
        <f>+'[3]Tasas Bogotá'!R399</f>
        <v>3.2863731787177657</v>
      </c>
      <c r="G22" s="27">
        <f>+'[3]Tasas Bogotá'!S399</f>
        <v>3.5753064607002782</v>
      </c>
      <c r="H22" s="27">
        <f>+'[3]Tasas Bogotá'!T399</f>
        <v>8.4864521679061511</v>
      </c>
      <c r="I22" s="27">
        <f>+'[3]Tasas Bogotá'!U399</f>
        <v>8.4429671318223889</v>
      </c>
      <c r="J22" s="34">
        <f>+'[3]Tasas Bogotá'!V399</f>
        <v>6.9524909884860886</v>
      </c>
      <c r="K22" s="43">
        <f>+'[3]Tasas Bogotá'!W399</f>
        <v>10</v>
      </c>
      <c r="L22" s="18"/>
    </row>
    <row r="23" spans="1:15">
      <c r="A23" s="16"/>
      <c r="B23" s="11" t="str">
        <f>+'[3]Tasas Bogotá'!N400</f>
        <v>Manizales</v>
      </c>
      <c r="C23" s="27">
        <f>+'[3]Tasas Bogotá'!O400</f>
        <v>1.3509840456920508</v>
      </c>
      <c r="D23" s="27">
        <f>+'[3]Tasas Bogotá'!P400</f>
        <v>1.8004203502672858</v>
      </c>
      <c r="E23" s="27">
        <f>+'[3]Tasas Bogotá'!Q400</f>
        <v>4.6148100310455114</v>
      </c>
      <c r="F23" s="27">
        <f>+'[3]Tasas Bogotá'!R400</f>
        <v>5.3487362514188925</v>
      </c>
      <c r="G23" s="27">
        <f>+'[3]Tasas Bogotá'!S400</f>
        <v>4.1593013349546446</v>
      </c>
      <c r="H23" s="27">
        <f>+'[3]Tasas Bogotá'!T400</f>
        <v>7.2031886829559397</v>
      </c>
      <c r="I23" s="27">
        <f>+'[3]Tasas Bogotá'!U400</f>
        <v>6.3073147049304126</v>
      </c>
      <c r="J23" s="34">
        <f>+'[3]Tasas Bogotá'!V400</f>
        <v>6.932335389905937</v>
      </c>
      <c r="K23" s="43">
        <f>+'[3]Tasas Bogotá'!W400</f>
        <v>11</v>
      </c>
      <c r="L23" s="18"/>
      <c r="N23" s="23"/>
      <c r="O23" s="32"/>
    </row>
    <row r="24" spans="1:15">
      <c r="A24" s="16"/>
      <c r="B24" s="11" t="str">
        <f>+'[3]Tasas Bogotá'!N401</f>
        <v>Medellín</v>
      </c>
      <c r="C24" s="27">
        <f>+'[3]Tasas Bogotá'!O401</f>
        <v>1.7204961540650505</v>
      </c>
      <c r="D24" s="27">
        <f>+'[3]Tasas Bogotá'!P401</f>
        <v>1.3691826093698514</v>
      </c>
      <c r="E24" s="27">
        <f>+'[3]Tasas Bogotá'!Q401</f>
        <v>3.8332834246404532</v>
      </c>
      <c r="F24" s="27">
        <f>+'[3]Tasas Bogotá'!R401</f>
        <v>4.8987357748070863</v>
      </c>
      <c r="G24" s="27">
        <f>+'[3]Tasas Bogotá'!S401</f>
        <v>5.2913690537452904</v>
      </c>
      <c r="H24" s="27">
        <f>+'[3]Tasas Bogotá'!T401</f>
        <v>6.9976534876962333</v>
      </c>
      <c r="I24" s="27">
        <f>+'[3]Tasas Bogotá'!U401</f>
        <v>5.7588550484231726</v>
      </c>
      <c r="J24" s="34">
        <f>+'[3]Tasas Bogotá'!V401</f>
        <v>6.7374693094221341</v>
      </c>
      <c r="K24" s="43">
        <f>+'[3]Tasas Bogotá'!W401</f>
        <v>12</v>
      </c>
      <c r="L24" s="18"/>
      <c r="N24" s="23"/>
      <c r="O24" s="32"/>
    </row>
    <row r="25" spans="1:15">
      <c r="A25" s="16"/>
      <c r="B25" s="11" t="str">
        <f>+'[3]Tasas Bogotá'!N402</f>
        <v>Cali</v>
      </c>
      <c r="C25" s="27">
        <f>+'[3]Tasas Bogotá'!O402</f>
        <v>1.1819379009081161</v>
      </c>
      <c r="D25" s="27">
        <f>+'[3]Tasas Bogotá'!P402</f>
        <v>1.3710963764325976</v>
      </c>
      <c r="E25" s="27">
        <f>+'[3]Tasas Bogotá'!Q402</f>
        <v>4.9630032148972072</v>
      </c>
      <c r="F25" s="27">
        <f>+'[3]Tasas Bogotá'!R402</f>
        <v>6.8994526234482381</v>
      </c>
      <c r="G25" s="27">
        <f>+'[3]Tasas Bogotá'!S402</f>
        <v>5.7045959497926919</v>
      </c>
      <c r="H25" s="27">
        <f>+'[3]Tasas Bogotá'!T402</f>
        <v>9.5145950192809767</v>
      </c>
      <c r="I25" s="27">
        <f>+'[3]Tasas Bogotá'!U402</f>
        <v>7.401497902070064</v>
      </c>
      <c r="J25" s="34">
        <f>+'[3]Tasas Bogotá'!V402</f>
        <v>6.6903750152910932</v>
      </c>
      <c r="K25" s="43">
        <f>+'[3]Tasas Bogotá'!W402</f>
        <v>13</v>
      </c>
      <c r="L25" s="18"/>
    </row>
    <row r="26" spans="1:15">
      <c r="A26" s="16"/>
      <c r="B26" s="11" t="str">
        <f>+'[3]Tasas Bogotá'!N403</f>
        <v>Villavicencio</v>
      </c>
      <c r="C26" s="27">
        <f>+'[3]Tasas Bogotá'!O403</f>
        <v>1.5926766643099024</v>
      </c>
      <c r="D26" s="27">
        <f>+'[3]Tasas Bogotá'!P403</f>
        <v>1.4969998066813188</v>
      </c>
      <c r="E26" s="27">
        <f>+'[3]Tasas Bogotá'!Q403</f>
        <v>4.8218643609630876</v>
      </c>
      <c r="F26" s="27">
        <f>+'[3]Tasas Bogotá'!R403</f>
        <v>7.7225957565061742</v>
      </c>
      <c r="G26" s="27">
        <f>+'[3]Tasas Bogotá'!S403</f>
        <v>5.515981027701387</v>
      </c>
      <c r="H26" s="27">
        <f>+'[3]Tasas Bogotá'!T403</f>
        <v>9.6098581214098004</v>
      </c>
      <c r="I26" s="27">
        <f>+'[3]Tasas Bogotá'!U403</f>
        <v>6.7250372290168281</v>
      </c>
      <c r="J26" s="34">
        <f>+'[3]Tasas Bogotá'!V403</f>
        <v>6.6619418851878098</v>
      </c>
      <c r="K26" s="43">
        <f>+'[3]Tasas Bogotá'!W403</f>
        <v>14</v>
      </c>
      <c r="L26" s="18"/>
    </row>
    <row r="27" spans="1:15">
      <c r="A27" s="16"/>
      <c r="B27" s="11" t="str">
        <f>+'[3]Tasas Bogotá'!N404</f>
        <v>Tunja</v>
      </c>
      <c r="C27" s="27">
        <f>+'[3]Tasas Bogotá'!O404</f>
        <v>0</v>
      </c>
      <c r="D27" s="27">
        <f>+'[3]Tasas Bogotá'!P404</f>
        <v>0</v>
      </c>
      <c r="E27" s="27">
        <f>+'[3]Tasas Bogotá'!Q404</f>
        <v>6.338476057609455</v>
      </c>
      <c r="F27" s="27">
        <f>+'[3]Tasas Bogotá'!R404</f>
        <v>3.5471308809041382</v>
      </c>
      <c r="G27" s="27">
        <f>+'[3]Tasas Bogotá'!S404</f>
        <v>5.1127004862788947</v>
      </c>
      <c r="H27" s="27">
        <f>+'[3]Tasas Bogotá'!T404</f>
        <v>5.2078722462460405</v>
      </c>
      <c r="I27" s="27">
        <f>+'[3]Tasas Bogotá'!U404</f>
        <v>6.8378711542343709</v>
      </c>
      <c r="J27" s="34">
        <f>+'[3]Tasas Bogotá'!V404</f>
        <v>6.5043234739082676</v>
      </c>
      <c r="K27" s="43">
        <f>+'[3]Tasas Bogotá'!W404</f>
        <v>15</v>
      </c>
      <c r="L27" s="18"/>
    </row>
    <row r="28" spans="1:15">
      <c r="A28" s="16"/>
      <c r="B28" s="12" t="str">
        <f>+'[3]Tasas Bogotá'!N405</f>
        <v>Colombia</v>
      </c>
      <c r="C28" s="28">
        <f>+'[3]Tasas Bogotá'!O405</f>
        <v>1.6308722937179616</v>
      </c>
      <c r="D28" s="28">
        <f>+'[3]Tasas Bogotá'!P405</f>
        <v>1.4154632976930723</v>
      </c>
      <c r="E28" s="28">
        <f>+'[3]Tasas Bogotá'!Q405</f>
        <v>4.3305622742963852</v>
      </c>
      <c r="F28" s="28">
        <f>+'[3]Tasas Bogotá'!R405</f>
        <v>5.7913002396254543</v>
      </c>
      <c r="G28" s="28">
        <f>+'[3]Tasas Bogotá'!S405</f>
        <v>4.9564651475163197</v>
      </c>
      <c r="H28" s="28">
        <f>+'[3]Tasas Bogotá'!T405</f>
        <v>6.0412079038745583</v>
      </c>
      <c r="I28" s="28">
        <f>+'[3]Tasas Bogotá'!U405</f>
        <v>6.4181213971264413</v>
      </c>
      <c r="J28" s="48">
        <f>+'[3]Tasas Bogotá'!V405</f>
        <v>6.3989724901425777</v>
      </c>
      <c r="K28" s="43" t="str">
        <f>+'[3]Tasas Bogotá'!W405</f>
        <v/>
      </c>
      <c r="L28" s="18"/>
    </row>
    <row r="29" spans="1:15">
      <c r="A29" s="16"/>
      <c r="B29" s="11" t="str">
        <f>+'[3]Tasas Bogotá'!N406</f>
        <v>Popayán</v>
      </c>
      <c r="C29" s="27">
        <f>+'[3]Tasas Bogotá'!O406</f>
        <v>0</v>
      </c>
      <c r="D29" s="27">
        <f>+'[3]Tasas Bogotá'!P406</f>
        <v>0</v>
      </c>
      <c r="E29" s="27">
        <f>+'[3]Tasas Bogotá'!Q406</f>
        <v>7.652083770732732</v>
      </c>
      <c r="F29" s="27">
        <f>+'[3]Tasas Bogotá'!R406</f>
        <v>8.3251840032940443</v>
      </c>
      <c r="G29" s="27">
        <f>+'[3]Tasas Bogotá'!S406</f>
        <v>5.7317033063954339</v>
      </c>
      <c r="H29" s="27">
        <f>+'[3]Tasas Bogotá'!T406</f>
        <v>11.111174864015057</v>
      </c>
      <c r="I29" s="27">
        <f>+'[3]Tasas Bogotá'!U406</f>
        <v>8.037849945318758</v>
      </c>
      <c r="J29" s="34">
        <f>+'[3]Tasas Bogotá'!V406</f>
        <v>6.3751771203840262</v>
      </c>
      <c r="K29" s="43">
        <f>+'[3]Tasas Bogotá'!W406</f>
        <v>16</v>
      </c>
      <c r="L29" s="18"/>
    </row>
    <row r="30" spans="1:15">
      <c r="A30" s="16"/>
      <c r="B30" s="11" t="str">
        <f>+'[3]Tasas Bogotá'!N407</f>
        <v>Valledupar</v>
      </c>
      <c r="C30" s="27">
        <f>+'[3]Tasas Bogotá'!O407</f>
        <v>0</v>
      </c>
      <c r="D30" s="27">
        <f>+'[3]Tasas Bogotá'!P407</f>
        <v>0</v>
      </c>
      <c r="E30" s="27">
        <f>+'[3]Tasas Bogotá'!Q407</f>
        <v>6.7694242515676075</v>
      </c>
      <c r="F30" s="27">
        <f>+'[3]Tasas Bogotá'!R407</f>
        <v>10.049083363924336</v>
      </c>
      <c r="G30" s="27">
        <f>+'[3]Tasas Bogotá'!S407</f>
        <v>6.2813199668705719</v>
      </c>
      <c r="H30" s="27">
        <f>+'[3]Tasas Bogotá'!T407</f>
        <v>7.3280448250416175</v>
      </c>
      <c r="I30" s="27">
        <f>+'[3]Tasas Bogotá'!U407</f>
        <v>11.496390882317211</v>
      </c>
      <c r="J30" s="34">
        <f>+'[3]Tasas Bogotá'!V407</f>
        <v>6.3218696327799142</v>
      </c>
      <c r="K30" s="43">
        <f>+'[3]Tasas Bogotá'!W407</f>
        <v>17</v>
      </c>
      <c r="L30" s="18"/>
    </row>
    <row r="31" spans="1:15">
      <c r="A31" s="16"/>
      <c r="B31" s="11" t="str">
        <f>+'[3]Tasas Bogotá'!N408</f>
        <v>Quibdó</v>
      </c>
      <c r="C31" s="27">
        <f>+'[3]Tasas Bogotá'!O408</f>
        <v>0</v>
      </c>
      <c r="D31" s="27">
        <f>+'[3]Tasas Bogotá'!P408</f>
        <v>0</v>
      </c>
      <c r="E31" s="27">
        <f>+'[3]Tasas Bogotá'!Q408</f>
        <v>4.4953200805187326</v>
      </c>
      <c r="F31" s="27">
        <f>+'[3]Tasas Bogotá'!R408</f>
        <v>2.2461117525493122</v>
      </c>
      <c r="G31" s="27">
        <f>+'[3]Tasas Bogotá'!S408</f>
        <v>6.7267163728828159</v>
      </c>
      <c r="H31" s="27">
        <f>+'[3]Tasas Bogotá'!T408</f>
        <v>4.1043287452623174</v>
      </c>
      <c r="I31" s="27">
        <f>+'[3]Tasas Bogotá'!U408</f>
        <v>4.5688484270034131</v>
      </c>
      <c r="J31" s="34">
        <f>+'[3]Tasas Bogotá'!V408</f>
        <v>5.7627671966701044</v>
      </c>
      <c r="K31" s="43">
        <f>+'[3]Tasas Bogotá'!W408</f>
        <v>18</v>
      </c>
      <c r="L31" s="18"/>
    </row>
    <row r="32" spans="1:15">
      <c r="A32" s="16"/>
      <c r="B32" s="11" t="str">
        <f>+'[3]Tasas Bogotá'!N409</f>
        <v>Montería</v>
      </c>
      <c r="C32" s="27">
        <f>+'[3]Tasas Bogotá'!O409</f>
        <v>1.5179923476170112</v>
      </c>
      <c r="D32" s="27">
        <f>+'[3]Tasas Bogotá'!P409</f>
        <v>1.1409740963081274</v>
      </c>
      <c r="E32" s="27">
        <f>+'[3]Tasas Bogotá'!Q409</f>
        <v>5.3487387391771986</v>
      </c>
      <c r="F32" s="27">
        <f>+'[3]Tasas Bogotá'!R409</f>
        <v>4.0136072959813962</v>
      </c>
      <c r="G32" s="27">
        <f>+'[3]Tasas Bogotá'!S409</f>
        <v>4.2678727835210273</v>
      </c>
      <c r="H32" s="27">
        <f>+'[3]Tasas Bogotá'!T409</f>
        <v>2.8955549779048608</v>
      </c>
      <c r="I32" s="27">
        <f>+'[3]Tasas Bogotá'!U409</f>
        <v>5.350376767978406</v>
      </c>
      <c r="J32" s="34">
        <f>+'[3]Tasas Bogotá'!V409</f>
        <v>4.1158765121723375</v>
      </c>
      <c r="K32" s="43">
        <f>+'[3]Tasas Bogotá'!W409</f>
        <v>19</v>
      </c>
      <c r="L32" s="18"/>
    </row>
    <row r="33" spans="1:14">
      <c r="A33" s="16"/>
      <c r="B33" s="11" t="str">
        <f>+'[3]Tasas Bogotá'!N410</f>
        <v>Santa Marta</v>
      </c>
      <c r="C33" s="27">
        <f>+'[3]Tasas Bogotá'!O410</f>
        <v>0</v>
      </c>
      <c r="D33" s="27">
        <f>+'[3]Tasas Bogotá'!P410</f>
        <v>0</v>
      </c>
      <c r="E33" s="27">
        <f>+'[3]Tasas Bogotá'!Q410</f>
        <v>8.6697688554484085</v>
      </c>
      <c r="F33" s="27">
        <f>+'[3]Tasas Bogotá'!R410</f>
        <v>6.7687150621494121</v>
      </c>
      <c r="G33" s="27">
        <f>+'[3]Tasas Bogotá'!S410</f>
        <v>6.1171860908264533</v>
      </c>
      <c r="H33" s="27">
        <f>+'[3]Tasas Bogotá'!T410</f>
        <v>7.0950589345957882</v>
      </c>
      <c r="I33" s="27">
        <f>+'[3]Tasas Bogotá'!U410</f>
        <v>2.7442953008618605</v>
      </c>
      <c r="J33" s="34">
        <f>+'[3]Tasas Bogotá'!V410</f>
        <v>3.7363994365273943</v>
      </c>
      <c r="K33" s="43">
        <f>+'[3]Tasas Bogotá'!W410</f>
        <v>20</v>
      </c>
      <c r="L33" s="18"/>
    </row>
    <row r="34" spans="1:14">
      <c r="A34" s="16"/>
      <c r="B34" s="11" t="str">
        <f>+'[3]Tasas Bogotá'!N411</f>
        <v>Pereira</v>
      </c>
      <c r="C34" s="27">
        <f>+'[3]Tasas Bogotá'!O411</f>
        <v>1.317078583249329</v>
      </c>
      <c r="D34" s="27">
        <f>+'[3]Tasas Bogotá'!P411</f>
        <v>1.2494770860245208</v>
      </c>
      <c r="E34" s="27">
        <f>+'[3]Tasas Bogotá'!Q411</f>
        <v>3.0118313434651678</v>
      </c>
      <c r="F34" s="27">
        <f>+'[3]Tasas Bogotá'!R411</f>
        <v>5.8391462676496557</v>
      </c>
      <c r="G34" s="27">
        <f>+'[3]Tasas Bogotá'!S411</f>
        <v>3.1538835928323063</v>
      </c>
      <c r="H34" s="27">
        <f>+'[3]Tasas Bogotá'!T411</f>
        <v>4.1036833687375323</v>
      </c>
      <c r="I34" s="27">
        <f>+'[3]Tasas Bogotá'!U411</f>
        <v>4.0569730492380485</v>
      </c>
      <c r="J34" s="34">
        <f>+'[3]Tasas Bogotá'!V411</f>
        <v>3.3218481652546914</v>
      </c>
      <c r="K34" s="43">
        <f>+'[3]Tasas Bogotá'!W411</f>
        <v>21</v>
      </c>
      <c r="L34" s="18"/>
    </row>
    <row r="35" spans="1:14">
      <c r="A35" s="16"/>
      <c r="B35" s="11" t="str">
        <f>+'[3]Tasas Bogotá'!N412</f>
        <v>Cartagena</v>
      </c>
      <c r="C35" s="27">
        <f>+'[3]Tasas Bogotá'!O412</f>
        <v>1.3758728498327484</v>
      </c>
      <c r="D35" s="27">
        <f>+'[3]Tasas Bogotá'!P412</f>
        <v>1.9760442145251036</v>
      </c>
      <c r="E35" s="27">
        <f>+'[3]Tasas Bogotá'!Q412</f>
        <v>4.5955007721309427</v>
      </c>
      <c r="F35" s="27">
        <f>+'[3]Tasas Bogotá'!R412</f>
        <v>5.9493718084234652</v>
      </c>
      <c r="G35" s="27">
        <f>+'[3]Tasas Bogotá'!S412</f>
        <v>3.6090059030548285</v>
      </c>
      <c r="H35" s="27">
        <f>+'[3]Tasas Bogotá'!T412</f>
        <v>2.9468149534292829</v>
      </c>
      <c r="I35" s="27">
        <f>+'[3]Tasas Bogotá'!U412</f>
        <v>3.8609121596582607</v>
      </c>
      <c r="J35" s="34">
        <f>+'[3]Tasas Bogotá'!V412</f>
        <v>2.4409974050811059</v>
      </c>
      <c r="K35" s="43">
        <f>+'[3]Tasas Bogotá'!W412</f>
        <v>22</v>
      </c>
      <c r="L35" s="18"/>
    </row>
    <row r="36" spans="1:14" ht="14.25" customHeight="1">
      <c r="A36" s="16"/>
      <c r="B36" s="11" t="str">
        <f>+'[3]Tasas Bogotá'!N413</f>
        <v>Florencia</v>
      </c>
      <c r="C36" s="27">
        <f>+'[3]Tasas Bogotá'!O413</f>
        <v>0</v>
      </c>
      <c r="D36" s="27">
        <f>+'[3]Tasas Bogotá'!P413</f>
        <v>0</v>
      </c>
      <c r="E36" s="27">
        <f>+'[3]Tasas Bogotá'!Q413</f>
        <v>6.4145055082233258</v>
      </c>
      <c r="F36" s="27">
        <f>+'[3]Tasas Bogotá'!R413</f>
        <v>4.7796547597072774</v>
      </c>
      <c r="G36" s="27">
        <f>+'[3]Tasas Bogotá'!S413</f>
        <v>2.4177753765111092</v>
      </c>
      <c r="H36" s="27">
        <f>+'[3]Tasas Bogotá'!T413</f>
        <v>1.8717965164758914</v>
      </c>
      <c r="I36" s="27">
        <f>+'[3]Tasas Bogotá'!U413</f>
        <v>0.97392432239019588</v>
      </c>
      <c r="J36" s="34">
        <f>+'[3]Tasas Bogotá'!V413</f>
        <v>2.3837543872382563</v>
      </c>
      <c r="K36" s="43">
        <f>+'[3]Tasas Bogotá'!W413</f>
        <v>23</v>
      </c>
      <c r="L36" s="18"/>
    </row>
    <row r="37" spans="1:14">
      <c r="A37" s="16"/>
      <c r="B37" s="11" t="str">
        <f>+'[3]Tasas Bogotá'!N414</f>
        <v>San Andrés</v>
      </c>
      <c r="C37" s="27">
        <f>+'[3]Tasas Bogotá'!O414</f>
        <v>0</v>
      </c>
      <c r="D37" s="27">
        <f>+'[3]Tasas Bogotá'!P414</f>
        <v>0</v>
      </c>
      <c r="E37" s="27">
        <f>+'[3]Tasas Bogotá'!Q414</f>
        <v>3.2955230907298705</v>
      </c>
      <c r="F37" s="27">
        <f>+'[3]Tasas Bogotá'!R414</f>
        <v>1.4499500253296278</v>
      </c>
      <c r="G37" s="27">
        <f>+'[3]Tasas Bogotá'!S414</f>
        <v>1.5305369622664287</v>
      </c>
      <c r="H37" s="27">
        <f>+'[3]Tasas Bogotá'!T414</f>
        <v>2.0807638750745974</v>
      </c>
      <c r="I37" s="27">
        <f>+'[3]Tasas Bogotá'!U414</f>
        <v>1.5839906133889581</v>
      </c>
      <c r="J37" s="34">
        <f>+'[3]Tasas Bogotá'!V414</f>
        <v>0</v>
      </c>
      <c r="K37" s="43">
        <f>+'[3]Tasas Bogotá'!W414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tabSelected="1" zoomScaleNormal="100" zoomScaleSheetLayoutView="100" workbookViewId="0">
      <pane ySplit="11" topLeftCell="A30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5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5">
      <c r="A7" s="16"/>
      <c r="B7" s="162"/>
      <c r="C7" s="167" t="s">
        <v>116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5"/>
      <c r="I10" s="165"/>
      <c r="J10" s="165"/>
      <c r="K10" s="166" t="s">
        <v>166</v>
      </c>
      <c r="L10" s="18"/>
    </row>
    <row r="11" spans="1:15">
      <c r="A11" s="16"/>
      <c r="B11" s="11"/>
      <c r="C11" s="156">
        <f>+'Población en edad de trabajar %'!C11</f>
        <v>2004</v>
      </c>
      <c r="D11" s="156">
        <f>+'Población en edad de trabajar %'!D11</f>
        <v>2005</v>
      </c>
      <c r="E11" s="156">
        <f>+'Población en edad de trabajar %'!E11</f>
        <v>2006</v>
      </c>
      <c r="F11" s="156">
        <f>+'Población en edad de trabajar %'!F11</f>
        <v>2007</v>
      </c>
      <c r="G11" s="156">
        <f>+'Población en edad de trabajar %'!G11</f>
        <v>2008</v>
      </c>
      <c r="H11" s="156">
        <f>+'Población en edad de trabajar %'!H11</f>
        <v>2009</v>
      </c>
      <c r="I11" s="156">
        <f>+'Población en edad de trabajar %'!I11</f>
        <v>2010</v>
      </c>
      <c r="J11" s="156">
        <f>+'Población en edad de trabajar %'!J11</f>
        <v>2011</v>
      </c>
      <c r="K11" s="166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tr">
        <f>+'[3]Tasas Bogotá'!N422</f>
        <v>Ibagué</v>
      </c>
      <c r="C13" s="27">
        <f>+'[3]Tasas Bogotá'!O422</f>
        <v>15.062963274651322</v>
      </c>
      <c r="D13" s="27">
        <f>+'[3]Tasas Bogotá'!P422</f>
        <v>14.285986086516914</v>
      </c>
      <c r="E13" s="27">
        <f>+'[3]Tasas Bogotá'!Q422</f>
        <v>10.580969013280408</v>
      </c>
      <c r="F13" s="27">
        <f>+'[3]Tasas Bogotá'!R422</f>
        <v>13.477585489630817</v>
      </c>
      <c r="G13" s="27">
        <f>+'[3]Tasas Bogotá'!S422</f>
        <v>13.476790924230849</v>
      </c>
      <c r="H13" s="27">
        <f>+'[3]Tasas Bogotá'!T422</f>
        <v>14.501122097742931</v>
      </c>
      <c r="I13" s="27">
        <f>+'[3]Tasas Bogotá'!U422</f>
        <v>12.4776480133542</v>
      </c>
      <c r="J13" s="34">
        <f>+'[3]Tasas Bogotá'!V422</f>
        <v>14.663706352181311</v>
      </c>
      <c r="K13" s="43">
        <f>+'[3]Tasas Bogotá'!W422</f>
        <v>1</v>
      </c>
      <c r="L13" s="18"/>
    </row>
    <row r="14" spans="1:15">
      <c r="A14" s="16"/>
      <c r="B14" s="11" t="str">
        <f>+'[3]Tasas Bogotá'!N423</f>
        <v>Montería</v>
      </c>
      <c r="C14" s="27">
        <f>+'[3]Tasas Bogotá'!O423</f>
        <v>13.170652764452257</v>
      </c>
      <c r="D14" s="27">
        <f>+'[3]Tasas Bogotá'!P423</f>
        <v>12.825861467569903</v>
      </c>
      <c r="E14" s="27">
        <f>+'[3]Tasas Bogotá'!Q423</f>
        <v>11.620487762144169</v>
      </c>
      <c r="F14" s="27">
        <f>+'[3]Tasas Bogotá'!R423</f>
        <v>9.8732377734176318</v>
      </c>
      <c r="G14" s="27">
        <f>+'[3]Tasas Bogotá'!S423</f>
        <v>10.281882657423841</v>
      </c>
      <c r="H14" s="27">
        <f>+'[3]Tasas Bogotá'!T423</f>
        <v>11.147803483233689</v>
      </c>
      <c r="I14" s="27">
        <f>+'[3]Tasas Bogotá'!U423</f>
        <v>16.706353669367193</v>
      </c>
      <c r="J14" s="34">
        <f>+'[3]Tasas Bogotá'!V423</f>
        <v>13.394377621194822</v>
      </c>
      <c r="K14" s="43">
        <f>+'[3]Tasas Bogotá'!W423</f>
        <v>2</v>
      </c>
      <c r="L14" s="18"/>
    </row>
    <row r="15" spans="1:15">
      <c r="A15" s="16"/>
      <c r="B15" s="11" t="str">
        <f>+'[3]Tasas Bogotá'!N424</f>
        <v>Pasto</v>
      </c>
      <c r="C15" s="27">
        <f>+'[3]Tasas Bogotá'!O424</f>
        <v>9.8951863271320182</v>
      </c>
      <c r="D15" s="27">
        <f>+'[3]Tasas Bogotá'!P424</f>
        <v>9.5520912792634061</v>
      </c>
      <c r="E15" s="27">
        <f>+'[3]Tasas Bogotá'!Q424</f>
        <v>10.915573308880639</v>
      </c>
      <c r="F15" s="27">
        <f>+'[3]Tasas Bogotá'!R424</f>
        <v>11.573089819504888</v>
      </c>
      <c r="G15" s="27">
        <f>+'[3]Tasas Bogotá'!S424</f>
        <v>11.766202003389854</v>
      </c>
      <c r="H15" s="27">
        <f>+'[3]Tasas Bogotá'!T424</f>
        <v>17.360046925981592</v>
      </c>
      <c r="I15" s="27">
        <f>+'[3]Tasas Bogotá'!U424</f>
        <v>17.040245443060815</v>
      </c>
      <c r="J15" s="34">
        <f>+'[3]Tasas Bogotá'!V424</f>
        <v>13.141769175425971</v>
      </c>
      <c r="K15" s="43">
        <f>+'[3]Tasas Bogotá'!W424</f>
        <v>3</v>
      </c>
      <c r="L15" s="18"/>
    </row>
    <row r="16" spans="1:15">
      <c r="A16" s="16"/>
      <c r="B16" s="11" t="str">
        <f>+'[3]Tasas Bogotá'!N425</f>
        <v>Riohacha</v>
      </c>
      <c r="C16" s="27">
        <f>+'[3]Tasas Bogotá'!O425</f>
        <v>0</v>
      </c>
      <c r="D16" s="27">
        <f>+'[3]Tasas Bogotá'!P425</f>
        <v>0</v>
      </c>
      <c r="E16" s="27">
        <f>+'[3]Tasas Bogotá'!Q425</f>
        <v>8.0389599410649382</v>
      </c>
      <c r="F16" s="27">
        <f>+'[3]Tasas Bogotá'!R425</f>
        <v>12.676854895759643</v>
      </c>
      <c r="G16" s="27">
        <f>+'[3]Tasas Bogotá'!S425</f>
        <v>11.623532530292449</v>
      </c>
      <c r="H16" s="27">
        <f>+'[3]Tasas Bogotá'!T425</f>
        <v>14.634784542722945</v>
      </c>
      <c r="I16" s="27">
        <f>+'[3]Tasas Bogotá'!U425</f>
        <v>14.315999297434413</v>
      </c>
      <c r="J16" s="34">
        <f>+'[3]Tasas Bogotá'!V425</f>
        <v>13.097611733227632</v>
      </c>
      <c r="K16" s="43">
        <f>+'[3]Tasas Bogotá'!W425</f>
        <v>4</v>
      </c>
      <c r="L16" s="18"/>
    </row>
    <row r="17" spans="1:15">
      <c r="A17" s="16"/>
      <c r="B17" s="11" t="str">
        <f>+'[3]Tasas Bogotá'!N426</f>
        <v>Sincelejo</v>
      </c>
      <c r="C17" s="27">
        <f>+'[3]Tasas Bogotá'!O426</f>
        <v>0</v>
      </c>
      <c r="D17" s="27">
        <f>+'[3]Tasas Bogotá'!P426</f>
        <v>0</v>
      </c>
      <c r="E17" s="27">
        <f>+'[3]Tasas Bogotá'!Q426</f>
        <v>8.9447084305791105</v>
      </c>
      <c r="F17" s="27">
        <f>+'[3]Tasas Bogotá'!R426</f>
        <v>10.777602080591354</v>
      </c>
      <c r="G17" s="27">
        <f>+'[3]Tasas Bogotá'!S426</f>
        <v>7.4772344564879774</v>
      </c>
      <c r="H17" s="27">
        <f>+'[3]Tasas Bogotá'!T426</f>
        <v>8.3553719540052374</v>
      </c>
      <c r="I17" s="27">
        <f>+'[3]Tasas Bogotá'!U426</f>
        <v>15.494758300197804</v>
      </c>
      <c r="J17" s="34">
        <f>+'[3]Tasas Bogotá'!V426</f>
        <v>12.46406446683487</v>
      </c>
      <c r="K17" s="43">
        <f>+'[3]Tasas Bogotá'!W426</f>
        <v>5</v>
      </c>
      <c r="L17" s="18"/>
    </row>
    <row r="18" spans="1:15">
      <c r="A18" s="16"/>
      <c r="B18" s="11" t="str">
        <f>+'[3]Tasas Bogotá'!N427</f>
        <v>Neiva</v>
      </c>
      <c r="C18" s="27">
        <f>+'[3]Tasas Bogotá'!O427</f>
        <v>0</v>
      </c>
      <c r="D18" s="27">
        <f>+'[3]Tasas Bogotá'!P427</f>
        <v>0</v>
      </c>
      <c r="E18" s="27">
        <f>+'[3]Tasas Bogotá'!Q427</f>
        <v>7.2637234072909616</v>
      </c>
      <c r="F18" s="27">
        <f>+'[3]Tasas Bogotá'!R427</f>
        <v>10.204404255655502</v>
      </c>
      <c r="G18" s="27">
        <f>+'[3]Tasas Bogotá'!S427</f>
        <v>10.904193438691316</v>
      </c>
      <c r="H18" s="27">
        <f>+'[3]Tasas Bogotá'!T427</f>
        <v>13.582897267319646</v>
      </c>
      <c r="I18" s="27">
        <f>+'[3]Tasas Bogotá'!U427</f>
        <v>13.313091786040776</v>
      </c>
      <c r="J18" s="34">
        <f>+'[3]Tasas Bogotá'!V427</f>
        <v>11.945704027934882</v>
      </c>
      <c r="K18" s="43">
        <f>+'[3]Tasas Bogotá'!W427</f>
        <v>6</v>
      </c>
      <c r="L18" s="18"/>
    </row>
    <row r="19" spans="1:15">
      <c r="A19" s="16"/>
      <c r="B19" s="11" t="str">
        <f>+'[3]Tasas Bogotá'!N428</f>
        <v>Armenia</v>
      </c>
      <c r="C19" s="27">
        <f>+'[3]Tasas Bogotá'!O428</f>
        <v>0</v>
      </c>
      <c r="D19" s="27">
        <f>+'[3]Tasas Bogotá'!P428</f>
        <v>0</v>
      </c>
      <c r="E19" s="27">
        <f>+'[3]Tasas Bogotá'!Q428</f>
        <v>7.5759934814538035</v>
      </c>
      <c r="F19" s="27">
        <f>+'[3]Tasas Bogotá'!R428</f>
        <v>8.24</v>
      </c>
      <c r="G19" s="27">
        <f>+'[3]Tasas Bogotá'!S428</f>
        <v>6.685655552531661</v>
      </c>
      <c r="H19" s="27">
        <f>+'[3]Tasas Bogotá'!T428</f>
        <v>8.585420636912291</v>
      </c>
      <c r="I19" s="27">
        <f>+'[3]Tasas Bogotá'!U428</f>
        <v>10.712090383634882</v>
      </c>
      <c r="J19" s="34">
        <f>+'[3]Tasas Bogotá'!V428</f>
        <v>11.606626107959077</v>
      </c>
      <c r="K19" s="43">
        <f>+'[3]Tasas Bogotá'!W428</f>
        <v>7</v>
      </c>
      <c r="L19" s="18"/>
    </row>
    <row r="20" spans="1:15">
      <c r="A20" s="16"/>
      <c r="B20" s="12" t="str">
        <f>+'[3]Tasas Bogotá'!N429</f>
        <v>Bogotá</v>
      </c>
      <c r="C20" s="48">
        <f>+'[3]Tasas Bogotá'!O429</f>
        <v>6.6255715989571486</v>
      </c>
      <c r="D20" s="48">
        <f>+'[3]Tasas Bogotá'!P429</f>
        <v>6.8992842378214307</v>
      </c>
      <c r="E20" s="48">
        <f>+'[3]Tasas Bogotá'!Q429</f>
        <v>5.7011903834074191</v>
      </c>
      <c r="F20" s="48">
        <f>+'[3]Tasas Bogotá'!R429</f>
        <v>9.7519514968977923</v>
      </c>
      <c r="G20" s="48">
        <f>+'[3]Tasas Bogotá'!S429</f>
        <v>9.9163294270996172</v>
      </c>
      <c r="H20" s="48">
        <f>+'[3]Tasas Bogotá'!T429</f>
        <v>9.1265169762432503</v>
      </c>
      <c r="I20" s="48">
        <f>+'[3]Tasas Bogotá'!U429</f>
        <v>10.631203075323443</v>
      </c>
      <c r="J20" s="48">
        <f>+'[3]Tasas Bogotá'!V429</f>
        <v>11.582841810180346</v>
      </c>
      <c r="K20" s="98">
        <f>+'[3]Tasas Bogotá'!W429</f>
        <v>8</v>
      </c>
      <c r="L20" s="18"/>
    </row>
    <row r="21" spans="1:15">
      <c r="A21" s="16"/>
      <c r="B21" s="11" t="str">
        <f>+'[3]Tasas Bogotá'!N430</f>
        <v>Popayán</v>
      </c>
      <c r="C21" s="27">
        <f>+'[3]Tasas Bogotá'!O430</f>
        <v>0</v>
      </c>
      <c r="D21" s="27">
        <f>+'[3]Tasas Bogotá'!P430</f>
        <v>0</v>
      </c>
      <c r="E21" s="27">
        <f>+'[3]Tasas Bogotá'!Q430</f>
        <v>11.427934075162712</v>
      </c>
      <c r="F21" s="27">
        <f>+'[3]Tasas Bogotá'!R430</f>
        <v>15.916356420242362</v>
      </c>
      <c r="G21" s="27">
        <f>+'[3]Tasas Bogotá'!S430</f>
        <v>15.820708995942869</v>
      </c>
      <c r="H21" s="27">
        <f>+'[3]Tasas Bogotá'!T430</f>
        <v>16.08294507814831</v>
      </c>
      <c r="I21" s="27">
        <f>+'[3]Tasas Bogotá'!U430</f>
        <v>13.455678953863067</v>
      </c>
      <c r="J21" s="34">
        <f>+'[3]Tasas Bogotá'!V430</f>
        <v>11.006332957404354</v>
      </c>
      <c r="K21" s="43">
        <f>+'[3]Tasas Bogotá'!W430</f>
        <v>9</v>
      </c>
      <c r="L21" s="18"/>
    </row>
    <row r="22" spans="1:15">
      <c r="A22" s="16"/>
      <c r="B22" s="11" t="str">
        <f>+'[3]Tasas Bogotá'!N431</f>
        <v>Villavicencio</v>
      </c>
      <c r="C22" s="27">
        <f>+'[3]Tasas Bogotá'!O431</f>
        <v>8.5878018829308242</v>
      </c>
      <c r="D22" s="27">
        <f>+'[3]Tasas Bogotá'!P431</f>
        <v>6.0720834686251299</v>
      </c>
      <c r="E22" s="27">
        <f>+'[3]Tasas Bogotá'!Q431</f>
        <v>7.191020156633086</v>
      </c>
      <c r="F22" s="27">
        <f>+'[3]Tasas Bogotá'!R431</f>
        <v>9.6328536936585785</v>
      </c>
      <c r="G22" s="27">
        <f>+'[3]Tasas Bogotá'!S431</f>
        <v>8.9894821351230494</v>
      </c>
      <c r="H22" s="27">
        <f>+'[3]Tasas Bogotá'!T431</f>
        <v>12.211450497657985</v>
      </c>
      <c r="I22" s="27">
        <f>+'[3]Tasas Bogotá'!U431</f>
        <v>9.7367603100794362</v>
      </c>
      <c r="J22" s="34">
        <f>+'[3]Tasas Bogotá'!V431</f>
        <v>10.96123955554609</v>
      </c>
      <c r="K22" s="43">
        <f>+'[3]Tasas Bogotá'!W431</f>
        <v>10</v>
      </c>
      <c r="L22" s="18"/>
    </row>
    <row r="23" spans="1:15">
      <c r="A23" s="16"/>
      <c r="B23" s="11" t="str">
        <f>+'[3]Tasas Bogotá'!N432</f>
        <v>Cúcuta</v>
      </c>
      <c r="C23" s="27">
        <f>+'[3]Tasas Bogotá'!O432</f>
        <v>7.9381415794809493</v>
      </c>
      <c r="D23" s="27">
        <f>+'[3]Tasas Bogotá'!P432</f>
        <v>7.5787194277850594</v>
      </c>
      <c r="E23" s="27">
        <f>+'[3]Tasas Bogotá'!Q432</f>
        <v>5.7282010900230027</v>
      </c>
      <c r="F23" s="27">
        <f>+'[3]Tasas Bogotá'!R432</f>
        <v>7.2181784526461001</v>
      </c>
      <c r="G23" s="27">
        <f>+'[3]Tasas Bogotá'!S432</f>
        <v>7.420960255933311</v>
      </c>
      <c r="H23" s="27">
        <f>+'[3]Tasas Bogotá'!T432</f>
        <v>8.9320812404455108</v>
      </c>
      <c r="I23" s="27">
        <f>+'[3]Tasas Bogotá'!U432</f>
        <v>7.5227773820116539</v>
      </c>
      <c r="J23" s="34">
        <f>+'[3]Tasas Bogotá'!V432</f>
        <v>10.697835912080867</v>
      </c>
      <c r="K23" s="43">
        <f>+'[3]Tasas Bogotá'!W432</f>
        <v>11</v>
      </c>
      <c r="L23" s="18"/>
      <c r="N23" s="23"/>
      <c r="O23" s="32"/>
    </row>
    <row r="24" spans="1:15">
      <c r="A24" s="16"/>
      <c r="B24" s="11" t="str">
        <f>+'[3]Tasas Bogotá'!N433</f>
        <v>Cali</v>
      </c>
      <c r="C24" s="27">
        <f>+'[3]Tasas Bogotá'!O433</f>
        <v>9.6071193675252662</v>
      </c>
      <c r="D24" s="27">
        <f>+'[3]Tasas Bogotá'!P433</f>
        <v>10.634737402175164</v>
      </c>
      <c r="E24" s="27">
        <f>+'[3]Tasas Bogotá'!Q433</f>
        <v>8.5203666917722192</v>
      </c>
      <c r="F24" s="27">
        <f>+'[3]Tasas Bogotá'!R433</f>
        <v>9.4987913838897278</v>
      </c>
      <c r="G24" s="27">
        <f>+'[3]Tasas Bogotá'!S433</f>
        <v>8.6418251508060351</v>
      </c>
      <c r="H24" s="27">
        <f>+'[3]Tasas Bogotá'!T433</f>
        <v>12.459761145688303</v>
      </c>
      <c r="I24" s="27">
        <f>+'[3]Tasas Bogotá'!U433</f>
        <v>10.264629002173864</v>
      </c>
      <c r="J24" s="34">
        <f>+'[3]Tasas Bogotá'!V433</f>
        <v>9.9706928630024159</v>
      </c>
      <c r="K24" s="43">
        <f>+'[3]Tasas Bogotá'!W433</f>
        <v>12</v>
      </c>
      <c r="L24" s="18"/>
      <c r="N24" s="23"/>
      <c r="O24" s="32"/>
    </row>
    <row r="25" spans="1:15">
      <c r="A25" s="16"/>
      <c r="B25" s="12" t="str">
        <f>+'[3]Tasas Bogotá'!N434</f>
        <v>Colombia</v>
      </c>
      <c r="C25" s="28">
        <f>+'[3]Tasas Bogotá'!O434</f>
        <v>8.1885678388095613</v>
      </c>
      <c r="D25" s="28">
        <f>+'[3]Tasas Bogotá'!P434</f>
        <v>8.1844271771703543</v>
      </c>
      <c r="E25" s="28">
        <f>+'[3]Tasas Bogotá'!Q434</f>
        <v>7.087797545610373</v>
      </c>
      <c r="F25" s="28">
        <f>+'[3]Tasas Bogotá'!R434</f>
        <v>8.4979987879320742</v>
      </c>
      <c r="G25" s="28">
        <f>+'[3]Tasas Bogotá'!S434</f>
        <v>7.884311846670748</v>
      </c>
      <c r="H25" s="28">
        <f>+'[3]Tasas Bogotá'!T434</f>
        <v>9.2888573214475194</v>
      </c>
      <c r="I25" s="28">
        <f>+'[3]Tasas Bogotá'!U434</f>
        <v>10.149851278574888</v>
      </c>
      <c r="J25" s="48">
        <f>+'[3]Tasas Bogotá'!V434</f>
        <v>9.8407765046897779</v>
      </c>
      <c r="K25" s="43" t="str">
        <f>+'[3]Tasas Bogotá'!W434</f>
        <v/>
      </c>
      <c r="L25" s="18"/>
    </row>
    <row r="26" spans="1:15">
      <c r="A26" s="16"/>
      <c r="B26" s="11" t="str">
        <f>+'[3]Tasas Bogotá'!N435</f>
        <v>Pereira</v>
      </c>
      <c r="C26" s="27">
        <f>+'[3]Tasas Bogotá'!O435</f>
        <v>7.6325164251196327</v>
      </c>
      <c r="D26" s="27">
        <f>+'[3]Tasas Bogotá'!P435</f>
        <v>10.318759165360341</v>
      </c>
      <c r="E26" s="27">
        <f>+'[3]Tasas Bogotá'!Q435</f>
        <v>4.8001414794384472</v>
      </c>
      <c r="F26" s="27">
        <f>+'[3]Tasas Bogotá'!R435</f>
        <v>8.1682063087288252</v>
      </c>
      <c r="G26" s="27">
        <f>+'[3]Tasas Bogotá'!S435</f>
        <v>9.7908798629733127</v>
      </c>
      <c r="H26" s="27">
        <f>+'[3]Tasas Bogotá'!T435</f>
        <v>10.316607503674511</v>
      </c>
      <c r="I26" s="27">
        <f>+'[3]Tasas Bogotá'!U435</f>
        <v>11.667218126161446</v>
      </c>
      <c r="J26" s="34">
        <f>+'[3]Tasas Bogotá'!V435</f>
        <v>9.8373140349577248</v>
      </c>
      <c r="K26" s="43">
        <f>+'[3]Tasas Bogotá'!W435</f>
        <v>13</v>
      </c>
      <c r="L26" s="18"/>
    </row>
    <row r="27" spans="1:15">
      <c r="A27" s="16"/>
      <c r="B27" s="11" t="str">
        <f>+'[3]Tasas Bogotá'!N436</f>
        <v>Barranquilla</v>
      </c>
      <c r="C27" s="27">
        <f>+'[3]Tasas Bogotá'!O436</f>
        <v>18.381572420696006</v>
      </c>
      <c r="D27" s="27">
        <f>+'[3]Tasas Bogotá'!P436</f>
        <v>9.9354462159340233</v>
      </c>
      <c r="E27" s="27">
        <f>+'[3]Tasas Bogotá'!Q436</f>
        <v>10.304334421065505</v>
      </c>
      <c r="F27" s="27">
        <f>+'[3]Tasas Bogotá'!R436</f>
        <v>6.0668604229884053</v>
      </c>
      <c r="G27" s="27">
        <f>+'[3]Tasas Bogotá'!S436</f>
        <v>4.875104980678902</v>
      </c>
      <c r="H27" s="27">
        <f>+'[3]Tasas Bogotá'!T436</f>
        <v>5.9983327119260013</v>
      </c>
      <c r="I27" s="27">
        <f>+'[3]Tasas Bogotá'!U436</f>
        <v>8.8830173885690904</v>
      </c>
      <c r="J27" s="34">
        <f>+'[3]Tasas Bogotá'!V436</f>
        <v>9.6223182230781923</v>
      </c>
      <c r="K27" s="43">
        <f>+'[3]Tasas Bogotá'!W436</f>
        <v>14</v>
      </c>
      <c r="L27" s="18"/>
    </row>
    <row r="28" spans="1:15">
      <c r="A28" s="16"/>
      <c r="B28" s="11" t="str">
        <f>+'[3]Tasas Bogotá'!N437</f>
        <v>Bucaramanga</v>
      </c>
      <c r="C28" s="27">
        <f>+'[3]Tasas Bogotá'!O437</f>
        <v>8.1259835200223112</v>
      </c>
      <c r="D28" s="27">
        <f>+'[3]Tasas Bogotá'!P437</f>
        <v>8.7305750529892325</v>
      </c>
      <c r="E28" s="27">
        <f>+'[3]Tasas Bogotá'!Q437</f>
        <v>5.1416754603683259</v>
      </c>
      <c r="F28" s="27">
        <f>+'[3]Tasas Bogotá'!R437</f>
        <v>4.8637480872843541</v>
      </c>
      <c r="G28" s="27">
        <f>+'[3]Tasas Bogotá'!S437</f>
        <v>5.0563964269499433</v>
      </c>
      <c r="H28" s="27">
        <f>+'[3]Tasas Bogotá'!T437</f>
        <v>9.8596820117952539</v>
      </c>
      <c r="I28" s="27">
        <f>+'[3]Tasas Bogotá'!U437</f>
        <v>10.659867783435907</v>
      </c>
      <c r="J28" s="34">
        <f>+'[3]Tasas Bogotá'!V437</f>
        <v>9.5202462740962481</v>
      </c>
      <c r="K28" s="43">
        <f>+'[3]Tasas Bogotá'!W437</f>
        <v>15</v>
      </c>
      <c r="L28" s="18"/>
    </row>
    <row r="29" spans="1:15">
      <c r="A29" s="16"/>
      <c r="B29" s="11" t="str">
        <f>+'[3]Tasas Bogotá'!N438</f>
        <v>Medellín</v>
      </c>
      <c r="C29" s="27">
        <f>+'[3]Tasas Bogotá'!O438</f>
        <v>7.1122145347669727</v>
      </c>
      <c r="D29" s="27">
        <f>+'[3]Tasas Bogotá'!P438</f>
        <v>6.1555618404196641</v>
      </c>
      <c r="E29" s="27">
        <f>+'[3]Tasas Bogotá'!Q438</f>
        <v>5.838042802544523</v>
      </c>
      <c r="F29" s="27">
        <f>+'[3]Tasas Bogotá'!R438</f>
        <v>6.8611839301719195</v>
      </c>
      <c r="G29" s="27">
        <f>+'[3]Tasas Bogotá'!S438</f>
        <v>8.7547395072147545</v>
      </c>
      <c r="H29" s="27">
        <f>+'[3]Tasas Bogotá'!T438</f>
        <v>10.670740545012231</v>
      </c>
      <c r="I29" s="27">
        <f>+'[3]Tasas Bogotá'!U438</f>
        <v>8.8724312912425241</v>
      </c>
      <c r="J29" s="34">
        <f>+'[3]Tasas Bogotá'!V438</f>
        <v>9.2407122975570992</v>
      </c>
      <c r="K29" s="43">
        <f>+'[3]Tasas Bogotá'!W438</f>
        <v>16</v>
      </c>
      <c r="L29" s="18"/>
    </row>
    <row r="30" spans="1:15">
      <c r="A30" s="16"/>
      <c r="B30" s="11" t="str">
        <f>+'[3]Tasas Bogotá'!N439</f>
        <v>Santa Marta</v>
      </c>
      <c r="C30" s="27">
        <f>+'[3]Tasas Bogotá'!O439</f>
        <v>0</v>
      </c>
      <c r="D30" s="27">
        <f>+'[3]Tasas Bogotá'!P439</f>
        <v>0</v>
      </c>
      <c r="E30" s="27">
        <f>+'[3]Tasas Bogotá'!Q439</f>
        <v>10.500689983736098</v>
      </c>
      <c r="F30" s="27">
        <f>+'[3]Tasas Bogotá'!R439</f>
        <v>11.111907691413405</v>
      </c>
      <c r="G30" s="27">
        <f>+'[3]Tasas Bogotá'!S439</f>
        <v>12.728883269309419</v>
      </c>
      <c r="H30" s="27">
        <f>+'[3]Tasas Bogotá'!T439</f>
        <v>13.075115578447569</v>
      </c>
      <c r="I30" s="27">
        <f>+'[3]Tasas Bogotá'!U439</f>
        <v>7.4209560936773462</v>
      </c>
      <c r="J30" s="34">
        <f>+'[3]Tasas Bogotá'!V439</f>
        <v>9.2142007015267069</v>
      </c>
      <c r="K30" s="43">
        <f>+'[3]Tasas Bogotá'!W439</f>
        <v>17</v>
      </c>
      <c r="L30" s="18"/>
    </row>
    <row r="31" spans="1:15">
      <c r="A31" s="16"/>
      <c r="B31" s="11" t="str">
        <f>+'[3]Tasas Bogotá'!N440</f>
        <v>Manizales</v>
      </c>
      <c r="C31" s="27">
        <f>+'[3]Tasas Bogotá'!O440</f>
        <v>7.556748482713485</v>
      </c>
      <c r="D31" s="27">
        <f>+'[3]Tasas Bogotá'!P440</f>
        <v>12.468976563350548</v>
      </c>
      <c r="E31" s="27">
        <f>+'[3]Tasas Bogotá'!Q440</f>
        <v>7.2863578714762598</v>
      </c>
      <c r="F31" s="27">
        <f>+'[3]Tasas Bogotá'!R440</f>
        <v>6.7122965957249985</v>
      </c>
      <c r="G31" s="27">
        <f>+'[3]Tasas Bogotá'!S440</f>
        <v>5.3203027948853645</v>
      </c>
      <c r="H31" s="27">
        <f>+'[3]Tasas Bogotá'!T440</f>
        <v>8.5318630941482034</v>
      </c>
      <c r="I31" s="27">
        <f>+'[3]Tasas Bogotá'!U440</f>
        <v>7.3389793936778513</v>
      </c>
      <c r="J31" s="34">
        <f>+'[3]Tasas Bogotá'!V440</f>
        <v>8.655810660463235</v>
      </c>
      <c r="K31" s="43">
        <f>+'[3]Tasas Bogotá'!W440</f>
        <v>18</v>
      </c>
      <c r="L31" s="18"/>
    </row>
    <row r="32" spans="1:15">
      <c r="A32" s="16"/>
      <c r="B32" s="11" t="str">
        <f>+'[3]Tasas Bogotá'!N441</f>
        <v>Tunja</v>
      </c>
      <c r="C32" s="27">
        <f>+'[3]Tasas Bogotá'!O441</f>
        <v>0</v>
      </c>
      <c r="D32" s="27">
        <f>+'[3]Tasas Bogotá'!P441</f>
        <v>0</v>
      </c>
      <c r="E32" s="27">
        <f>+'[3]Tasas Bogotá'!Q441</f>
        <v>9.3076812605145456</v>
      </c>
      <c r="F32" s="27">
        <f>+'[3]Tasas Bogotá'!R441</f>
        <v>4.622004944513634</v>
      </c>
      <c r="G32" s="27">
        <f>+'[3]Tasas Bogotá'!S441</f>
        <v>6.0424412686068294</v>
      </c>
      <c r="H32" s="27">
        <f>+'[3]Tasas Bogotá'!T441</f>
        <v>6.6281623480540706</v>
      </c>
      <c r="I32" s="27">
        <f>+'[3]Tasas Bogotá'!U441</f>
        <v>10.045485587640291</v>
      </c>
      <c r="J32" s="34">
        <f>+'[3]Tasas Bogotá'!V441</f>
        <v>7.9246922869547376</v>
      </c>
      <c r="K32" s="43">
        <f>+'[3]Tasas Bogotá'!W441</f>
        <v>19</v>
      </c>
      <c r="L32" s="18"/>
    </row>
    <row r="33" spans="1:14">
      <c r="A33" s="16"/>
      <c r="B33" s="11" t="str">
        <f>+'[3]Tasas Bogotá'!N442</f>
        <v>Valledupar</v>
      </c>
      <c r="C33" s="27">
        <f>+'[3]Tasas Bogotá'!O442</f>
        <v>0</v>
      </c>
      <c r="D33" s="27">
        <f>+'[3]Tasas Bogotá'!P442</f>
        <v>0</v>
      </c>
      <c r="E33" s="27">
        <f>+'[3]Tasas Bogotá'!Q442</f>
        <v>7.8399354954854452</v>
      </c>
      <c r="F33" s="27">
        <f>+'[3]Tasas Bogotá'!R442</f>
        <v>12.759000440024215</v>
      </c>
      <c r="G33" s="27">
        <f>+'[3]Tasas Bogotá'!S442</f>
        <v>6.9210521788497594</v>
      </c>
      <c r="H33" s="27">
        <f>+'[3]Tasas Bogotá'!T442</f>
        <v>8.0670487892776865</v>
      </c>
      <c r="I33" s="27">
        <f>+'[3]Tasas Bogotá'!U442</f>
        <v>12.145319877168507</v>
      </c>
      <c r="J33" s="34">
        <f>+'[3]Tasas Bogotá'!V442</f>
        <v>7.3231373190480102</v>
      </c>
      <c r="K33" s="43">
        <f>+'[3]Tasas Bogotá'!W442</f>
        <v>20</v>
      </c>
      <c r="L33" s="18"/>
    </row>
    <row r="34" spans="1:14">
      <c r="A34" s="16"/>
      <c r="B34" s="11" t="str">
        <f>+'[3]Tasas Bogotá'!N443</f>
        <v>Florencia</v>
      </c>
      <c r="C34" s="27">
        <f>+'[3]Tasas Bogotá'!O443</f>
        <v>0</v>
      </c>
      <c r="D34" s="27">
        <f>+'[3]Tasas Bogotá'!P443</f>
        <v>0</v>
      </c>
      <c r="E34" s="27">
        <f>+'[3]Tasas Bogotá'!Q443</f>
        <v>8.8343788034828208</v>
      </c>
      <c r="F34" s="27">
        <f>+'[3]Tasas Bogotá'!R443</f>
        <v>8.5422856836627155</v>
      </c>
      <c r="G34" s="27">
        <f>+'[3]Tasas Bogotá'!S443</f>
        <v>4.2584281390251535</v>
      </c>
      <c r="H34" s="27">
        <f>+'[3]Tasas Bogotá'!T443</f>
        <v>3.9482661099869967</v>
      </c>
      <c r="I34" s="27">
        <f>+'[3]Tasas Bogotá'!U443</f>
        <v>5.1989220860542087</v>
      </c>
      <c r="J34" s="34">
        <f>+'[3]Tasas Bogotá'!V443</f>
        <v>7.1823691345799894</v>
      </c>
      <c r="K34" s="43">
        <f>+'[3]Tasas Bogotá'!W443</f>
        <v>21</v>
      </c>
      <c r="L34" s="18"/>
    </row>
    <row r="35" spans="1:14">
      <c r="A35" s="16"/>
      <c r="B35" s="11" t="str">
        <f>+'[3]Tasas Bogotá'!N444</f>
        <v>Quibdó</v>
      </c>
      <c r="C35" s="27">
        <f>+'[3]Tasas Bogotá'!O444</f>
        <v>0</v>
      </c>
      <c r="D35" s="27">
        <f>+'[3]Tasas Bogotá'!P444</f>
        <v>0</v>
      </c>
      <c r="E35" s="27">
        <f>+'[3]Tasas Bogotá'!Q444</f>
        <v>7.3997458279607784</v>
      </c>
      <c r="F35" s="27">
        <f>+'[3]Tasas Bogotá'!R444</f>
        <v>3.502575994256163</v>
      </c>
      <c r="G35" s="27">
        <f>+'[3]Tasas Bogotá'!S444</f>
        <v>7.6843511614877364</v>
      </c>
      <c r="H35" s="27">
        <f>+'[3]Tasas Bogotá'!T444</f>
        <v>4.9138905512334592</v>
      </c>
      <c r="I35" s="27">
        <f>+'[3]Tasas Bogotá'!U444</f>
        <v>5.1855658749678799</v>
      </c>
      <c r="J35" s="34">
        <f>+'[3]Tasas Bogotá'!V444</f>
        <v>6.696888981221111</v>
      </c>
      <c r="K35" s="43">
        <f>+'[3]Tasas Bogotá'!W444</f>
        <v>22</v>
      </c>
      <c r="L35" s="18"/>
    </row>
    <row r="36" spans="1:14" ht="14.25" customHeight="1">
      <c r="A36" s="16"/>
      <c r="B36" s="11" t="str">
        <f>+'[3]Tasas Bogotá'!N445</f>
        <v>Cartagena</v>
      </c>
      <c r="C36" s="27">
        <f>+'[3]Tasas Bogotá'!O445</f>
        <v>6.4883626527609177</v>
      </c>
      <c r="D36" s="27">
        <f>+'[3]Tasas Bogotá'!P445</f>
        <v>7.5333113653797534</v>
      </c>
      <c r="E36" s="27">
        <f>+'[3]Tasas Bogotá'!Q445</f>
        <v>5.5010967505576502</v>
      </c>
      <c r="F36" s="27">
        <f>+'[3]Tasas Bogotá'!R445</f>
        <v>9.9358237855208564</v>
      </c>
      <c r="G36" s="27">
        <f>+'[3]Tasas Bogotá'!S445</f>
        <v>9.0040875681828698</v>
      </c>
      <c r="H36" s="27">
        <f>+'[3]Tasas Bogotá'!T445</f>
        <v>14.177524240013065</v>
      </c>
      <c r="I36" s="27">
        <f>+'[3]Tasas Bogotá'!U445</f>
        <v>10.2078097522521</v>
      </c>
      <c r="J36" s="34">
        <f>+'[3]Tasas Bogotá'!V445</f>
        <v>5.4871160156234939</v>
      </c>
      <c r="K36" s="43">
        <f>+'[3]Tasas Bogotá'!W445</f>
        <v>23</v>
      </c>
      <c r="L36" s="18"/>
    </row>
    <row r="37" spans="1:14">
      <c r="A37" s="16"/>
      <c r="B37" s="11" t="str">
        <f>+'[3]Tasas Bogotá'!N446</f>
        <v>San Andrés</v>
      </c>
      <c r="C37" s="27">
        <f>+'[3]Tasas Bogotá'!O446</f>
        <v>0</v>
      </c>
      <c r="D37" s="27">
        <f>+'[3]Tasas Bogotá'!P446</f>
        <v>0</v>
      </c>
      <c r="E37" s="27">
        <f>+'[3]Tasas Bogotá'!Q446</f>
        <v>4.2709390769592916</v>
      </c>
      <c r="F37" s="27">
        <f>+'[3]Tasas Bogotá'!R446</f>
        <v>2.4384900803702236</v>
      </c>
      <c r="G37" s="27">
        <f>+'[3]Tasas Bogotá'!S446</f>
        <v>2.516465680290815</v>
      </c>
      <c r="H37" s="27">
        <f>+'[3]Tasas Bogotá'!T446</f>
        <v>3.0051057622173594</v>
      </c>
      <c r="I37" s="27">
        <f>+'[3]Tasas Bogotá'!U446</f>
        <v>1.7469526106511961</v>
      </c>
      <c r="J37" s="34">
        <f>+'[3]Tasas Bogotá'!V446</f>
        <v>0</v>
      </c>
      <c r="K37" s="43">
        <f>+'[3]Tasas Bogotá'!W446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tabSelected="1" zoomScaleNormal="100" zoomScaleSheetLayoutView="100" workbookViewId="0">
      <selection activeCell="G19" sqref="G1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</row>
    <row r="2" spans="1:13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</row>
    <row r="3" spans="1:13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</row>
    <row r="4" spans="1:13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</row>
    <row r="5" spans="1:13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</row>
    <row r="6" spans="1:13">
      <c r="A6" s="16"/>
      <c r="B6" s="162"/>
      <c r="C6" s="162"/>
      <c r="D6" s="162"/>
      <c r="E6" s="162"/>
      <c r="F6" s="162"/>
      <c r="G6" s="162"/>
      <c r="H6" s="10"/>
      <c r="I6" s="10"/>
      <c r="J6" s="18"/>
    </row>
    <row r="7" spans="1:13">
      <c r="A7" s="16"/>
      <c r="B7" s="164" t="s">
        <v>94</v>
      </c>
      <c r="C7" s="164"/>
      <c r="D7" s="164"/>
      <c r="E7" s="164"/>
      <c r="F7" s="164"/>
      <c r="G7" s="164"/>
      <c r="H7" s="164"/>
      <c r="I7" s="164"/>
      <c r="J7" s="18"/>
    </row>
    <row r="8" spans="1:13">
      <c r="A8" s="16"/>
      <c r="B8" s="164" t="s">
        <v>160</v>
      </c>
      <c r="C8" s="164"/>
      <c r="D8" s="164"/>
      <c r="E8" s="164"/>
      <c r="F8" s="164"/>
      <c r="G8" s="164"/>
      <c r="H8" s="164"/>
      <c r="I8" s="164"/>
      <c r="J8" s="168"/>
    </row>
    <row r="9" spans="1:13">
      <c r="A9" s="16"/>
      <c r="B9" s="10"/>
      <c r="C9" s="77"/>
      <c r="D9" s="77"/>
      <c r="E9" s="77"/>
      <c r="F9" s="77"/>
      <c r="G9" s="10"/>
      <c r="H9" s="10"/>
      <c r="I9" s="10"/>
      <c r="J9" s="18"/>
    </row>
    <row r="10" spans="1:13" ht="15.75" customHeight="1">
      <c r="A10" s="16"/>
      <c r="B10" s="11"/>
      <c r="C10" s="165" t="s">
        <v>1</v>
      </c>
      <c r="D10" s="165"/>
      <c r="E10" s="165"/>
      <c r="F10" s="165"/>
      <c r="G10" s="166" t="s">
        <v>167</v>
      </c>
      <c r="H10" s="166"/>
      <c r="I10" s="166" t="s">
        <v>109</v>
      </c>
      <c r="J10" s="18"/>
    </row>
    <row r="11" spans="1:13">
      <c r="A11" s="16"/>
      <c r="B11" s="11"/>
      <c r="C11" s="156">
        <v>2008</v>
      </c>
      <c r="D11" s="161">
        <v>2009</v>
      </c>
      <c r="E11" s="161">
        <v>2010</v>
      </c>
      <c r="F11" s="161">
        <v>2011</v>
      </c>
      <c r="G11" s="78" t="s">
        <v>59</v>
      </c>
      <c r="H11" s="78" t="s">
        <v>60</v>
      </c>
      <c r="I11" s="166"/>
      <c r="J11" s="18"/>
      <c r="M11" s="2"/>
    </row>
    <row r="12" spans="1:13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18"/>
    </row>
    <row r="13" spans="1:13">
      <c r="A13" s="16"/>
      <c r="B13" s="11" t="s">
        <v>4</v>
      </c>
      <c r="C13" s="25">
        <f>+'[3]Resumen Bogotá'!I6</f>
        <v>7187.1343333333325</v>
      </c>
      <c r="D13" s="25">
        <f>+'[3]Resumen Bogotá'!J6</f>
        <v>7291.4540000000006</v>
      </c>
      <c r="E13" s="25">
        <f>+'[3]Resumen Bogotá'!K6</f>
        <v>7395.4463333333333</v>
      </c>
      <c r="F13" s="29">
        <f>+'[3]Resumen Bogotá'!L6</f>
        <v>7499.1973333333335</v>
      </c>
      <c r="G13" s="28">
        <f>IF(OR(OR(F13=0,E13=0),F13=""),"",(F13/E13-1)*100)</f>
        <v>1.4029038319481213</v>
      </c>
      <c r="H13" s="26">
        <f>F13-E13</f>
        <v>103.7510000000002</v>
      </c>
      <c r="I13" s="28">
        <f>IF(F13=0,"",F13/$F$13*100)</f>
        <v>100</v>
      </c>
      <c r="J13" s="18"/>
    </row>
    <row r="14" spans="1:13">
      <c r="A14" s="16"/>
      <c r="B14" s="11" t="s">
        <v>5</v>
      </c>
      <c r="C14" s="25">
        <f>+'[3]Resumen Bogotá'!I7</f>
        <v>5744.1696666666658</v>
      </c>
      <c r="D14" s="25">
        <f>+'[3]Resumen Bogotá'!J7</f>
        <v>5853.2650000000003</v>
      </c>
      <c r="E14" s="25">
        <f>+'[3]Resumen Bogotá'!K7</f>
        <v>5960.4086666666662</v>
      </c>
      <c r="F14" s="29">
        <f>+'[3]Resumen Bogotá'!L7</f>
        <v>6065.9806666666673</v>
      </c>
      <c r="G14" s="28">
        <f t="shared" ref="G14:G31" si="0">IF(OR(OR(F14=0,E14=0),F14=""),"",(F14/E14-1)*100)</f>
        <v>1.7712208323970691</v>
      </c>
      <c r="H14" s="26">
        <f t="shared" ref="H14:H31" si="1">F14-E14</f>
        <v>105.57200000000103</v>
      </c>
      <c r="I14" s="28">
        <f t="shared" ref="I14:I31" si="2">IF(F14=0,"",F14/$F$13*100)</f>
        <v>80.888399078443612</v>
      </c>
      <c r="J14" s="18"/>
      <c r="L14" s="23"/>
      <c r="M14" s="32"/>
    </row>
    <row r="15" spans="1:13">
      <c r="A15" s="16"/>
      <c r="B15" s="11" t="s">
        <v>6</v>
      </c>
      <c r="C15" s="25">
        <f>+'[3]Resumen Bogotá'!I8</f>
        <v>3678.3940000000002</v>
      </c>
      <c r="D15" s="25">
        <f>+'[3]Resumen Bogotá'!J8</f>
        <v>3966.6903333333335</v>
      </c>
      <c r="E15" s="25">
        <f>+'[3]Resumen Bogotá'!K8</f>
        <v>4182.367666666667</v>
      </c>
      <c r="F15" s="29">
        <f>+'[3]Resumen Bogotá'!L8</f>
        <v>4330.8686666666663</v>
      </c>
      <c r="G15" s="28">
        <f t="shared" si="0"/>
        <v>3.5506443200474136</v>
      </c>
      <c r="H15" s="26">
        <f t="shared" si="1"/>
        <v>148.50099999999929</v>
      </c>
      <c r="I15" s="28">
        <f t="shared" si="2"/>
        <v>57.751096206207308</v>
      </c>
      <c r="J15" s="18"/>
      <c r="L15" s="23"/>
      <c r="M15" s="32"/>
    </row>
    <row r="16" spans="1:13">
      <c r="A16" s="16"/>
      <c r="B16" s="11" t="s">
        <v>7</v>
      </c>
      <c r="C16" s="25">
        <f>+'[3]Resumen Bogotá'!I9</f>
        <v>3309.8436666666662</v>
      </c>
      <c r="D16" s="25">
        <f>+'[3]Resumen Bogotá'!J9</f>
        <v>3480.9643333333333</v>
      </c>
      <c r="E16" s="25">
        <f>+'[3]Resumen Bogotá'!K9</f>
        <v>3771.5493333333338</v>
      </c>
      <c r="F16" s="29">
        <f>+'[3]Resumen Bogotá'!L9</f>
        <v>3906.7306666666668</v>
      </c>
      <c r="G16" s="28">
        <f t="shared" si="0"/>
        <v>3.5842387673041154</v>
      </c>
      <c r="H16" s="26">
        <f t="shared" si="1"/>
        <v>135.18133333333299</v>
      </c>
      <c r="I16" s="28">
        <f t="shared" si="2"/>
        <v>52.095317578876887</v>
      </c>
      <c r="J16" s="18"/>
    </row>
    <row r="17" spans="1:10">
      <c r="A17" s="16"/>
      <c r="B17" s="11" t="s">
        <v>8</v>
      </c>
      <c r="C17" s="25">
        <f>+'[3]Resumen Bogotá'!I10</f>
        <v>368.5506666666667</v>
      </c>
      <c r="D17" s="25">
        <f>+'[3]Resumen Bogotá'!J10</f>
        <v>485.72599999999994</v>
      </c>
      <c r="E17" s="25">
        <f>+'[3]Resumen Bogotá'!K10</f>
        <v>410.81833333333333</v>
      </c>
      <c r="F17" s="29">
        <f>+'[3]Resumen Bogotá'!L10</f>
        <v>424.13833333333332</v>
      </c>
      <c r="G17" s="28">
        <f t="shared" si="0"/>
        <v>3.242309049823322</v>
      </c>
      <c r="H17" s="26">
        <f t="shared" si="1"/>
        <v>13.319999999999993</v>
      </c>
      <c r="I17" s="28">
        <f t="shared" si="2"/>
        <v>5.6557830722505766</v>
      </c>
      <c r="J17" s="18"/>
    </row>
    <row r="18" spans="1:10">
      <c r="A18" s="16"/>
      <c r="B18" s="11" t="s">
        <v>34</v>
      </c>
      <c r="C18" s="25">
        <f>+'[3]Resumen Bogotá'!I11</f>
        <v>350.673</v>
      </c>
      <c r="D18" s="25">
        <f>+'[3]Resumen Bogotá'!J11</f>
        <v>448.14066666666668</v>
      </c>
      <c r="E18" s="25">
        <f>+'[3]Resumen Bogotá'!K11</f>
        <v>401.86933333333332</v>
      </c>
      <c r="F18" s="29">
        <f>+'[3]Resumen Bogotá'!L11</f>
        <v>394.73166666666663</v>
      </c>
      <c r="G18" s="28">
        <f t="shared" si="0"/>
        <v>-1.7761162832363508</v>
      </c>
      <c r="H18" s="26">
        <f t="shared" si="1"/>
        <v>-7.1376666666666893</v>
      </c>
      <c r="I18" s="28">
        <f t="shared" si="2"/>
        <v>5.2636522166461184</v>
      </c>
      <c r="J18" s="18"/>
    </row>
    <row r="19" spans="1:10">
      <c r="A19" s="16"/>
      <c r="B19" s="11" t="s">
        <v>35</v>
      </c>
      <c r="C19" s="25">
        <f>+'[3]Resumen Bogotá'!I12</f>
        <v>17.877666666666666</v>
      </c>
      <c r="D19" s="25">
        <f>+'[3]Resumen Bogotá'!J12</f>
        <v>37.585000000000001</v>
      </c>
      <c r="E19" s="25">
        <f>+'[3]Resumen Bogotá'!K12</f>
        <v>8.9489999999999998</v>
      </c>
      <c r="F19" s="29">
        <f>+'[3]Resumen Bogotá'!L12</f>
        <v>29.406333333333333</v>
      </c>
      <c r="G19" s="28">
        <f t="shared" si="0"/>
        <v>228.59909859574628</v>
      </c>
      <c r="H19" s="26">
        <f t="shared" si="1"/>
        <v>20.457333333333331</v>
      </c>
      <c r="I19" s="28">
        <f t="shared" si="2"/>
        <v>0.39212641068430787</v>
      </c>
      <c r="J19" s="18"/>
    </row>
    <row r="20" spans="1:10">
      <c r="A20" s="16"/>
      <c r="B20" s="11" t="s">
        <v>9</v>
      </c>
      <c r="C20" s="25">
        <f>+'[3]Resumen Bogotá'!I13</f>
        <v>2065.7756666666669</v>
      </c>
      <c r="D20" s="25">
        <f>+'[3]Resumen Bogotá'!J13</f>
        <v>1886.5746666666666</v>
      </c>
      <c r="E20" s="25">
        <f>+'[3]Resumen Bogotá'!K13</f>
        <v>1778.0409999999999</v>
      </c>
      <c r="F20" s="29">
        <f>+'[3]Resumen Bogotá'!L13</f>
        <v>1735.1120000000001</v>
      </c>
      <c r="G20" s="28">
        <f t="shared" si="0"/>
        <v>-2.4143987680823931</v>
      </c>
      <c r="H20" s="26">
        <f t="shared" si="1"/>
        <v>-42.92899999999986</v>
      </c>
      <c r="I20" s="28">
        <f t="shared" si="2"/>
        <v>23.137302872236283</v>
      </c>
      <c r="J20" s="18"/>
    </row>
    <row r="21" spans="1:10">
      <c r="A21" s="16"/>
      <c r="B21" s="11" t="s">
        <v>69</v>
      </c>
      <c r="C21" s="25">
        <f>+'[3]Resumen Bogotá'!I14</f>
        <v>768.41233333333332</v>
      </c>
      <c r="D21" s="25">
        <f>+'[3]Resumen Bogotá'!J14</f>
        <v>747.17733333333342</v>
      </c>
      <c r="E21" s="25">
        <f>+'[3]Resumen Bogotá'!K14</f>
        <v>751.178</v>
      </c>
      <c r="F21" s="29">
        <f>+'[3]Resumen Bogotá'!L14</f>
        <v>718.48500000000001</v>
      </c>
      <c r="G21" s="28">
        <f t="shared" ref="G21:G23" si="3">IF(OR(OR(F21=0,E21=0),F21=""),"",(F21/E21-1)*100)</f>
        <v>-4.3522307628817707</v>
      </c>
      <c r="H21" s="26">
        <f t="shared" ref="H21:H23" si="4">F21-E21</f>
        <v>-32.692999999999984</v>
      </c>
      <c r="I21" s="28">
        <f t="shared" ref="I21:I23" si="5">IF(F21=0,"",F21/$F$13*100)</f>
        <v>9.5808253612208816</v>
      </c>
      <c r="J21" s="18"/>
    </row>
    <row r="22" spans="1:10">
      <c r="A22" s="16"/>
      <c r="B22" s="11" t="s">
        <v>70</v>
      </c>
      <c r="C22" s="25">
        <f>+'[3]Resumen Bogotá'!I15</f>
        <v>935.49433333333343</v>
      </c>
      <c r="D22" s="25">
        <f>+'[3]Resumen Bogotá'!J15</f>
        <v>743.61500000000001</v>
      </c>
      <c r="E22" s="25">
        <f>+'[3]Resumen Bogotá'!K15</f>
        <v>609.58733333333328</v>
      </c>
      <c r="F22" s="29">
        <f>+'[3]Resumen Bogotá'!L15</f>
        <v>596.04066666666665</v>
      </c>
      <c r="G22" s="28">
        <f t="shared" si="3"/>
        <v>-2.2222683979653879</v>
      </c>
      <c r="H22" s="26">
        <f t="shared" si="4"/>
        <v>-13.546666666666624</v>
      </c>
      <c r="I22" s="28">
        <f t="shared" si="5"/>
        <v>7.9480595078797762</v>
      </c>
      <c r="J22" s="18"/>
    </row>
    <row r="23" spans="1:10">
      <c r="A23" s="16"/>
      <c r="B23" s="11" t="s">
        <v>71</v>
      </c>
      <c r="C23" s="25">
        <f>+'[3]Resumen Bogotá'!I16</f>
        <v>361.86933333333332</v>
      </c>
      <c r="D23" s="25">
        <f>+'[3]Resumen Bogotá'!J16</f>
        <v>395.78233333333333</v>
      </c>
      <c r="E23" s="25">
        <f>+'[3]Resumen Bogotá'!K16</f>
        <v>417.27533333333332</v>
      </c>
      <c r="F23" s="29">
        <f>+'[3]Resumen Bogotá'!L16</f>
        <v>420.58633333333336</v>
      </c>
      <c r="G23" s="28">
        <f t="shared" si="3"/>
        <v>0.79348088312594101</v>
      </c>
      <c r="H23" s="26">
        <f t="shared" si="4"/>
        <v>3.3110000000000355</v>
      </c>
      <c r="I23" s="28">
        <f t="shared" si="5"/>
        <v>5.6084180031356246</v>
      </c>
      <c r="J23" s="18"/>
    </row>
    <row r="24" spans="1:10">
      <c r="A24" s="16"/>
      <c r="B24" s="11" t="s">
        <v>32</v>
      </c>
      <c r="C24" s="25">
        <f>+'[3]Resumen Bogotá'!I17</f>
        <v>970.81933333333336</v>
      </c>
      <c r="D24" s="25">
        <f>+'[3]Resumen Bogotá'!J17</f>
        <v>1180.5150000000001</v>
      </c>
      <c r="E24" s="25">
        <f>+'[3]Resumen Bogotá'!K17</f>
        <v>1343.0386666666666</v>
      </c>
      <c r="F24" s="29">
        <f>+'[3]Resumen Bogotá'!L17</f>
        <v>1506.3423333333333</v>
      </c>
      <c r="G24" s="28">
        <f t="shared" si="0"/>
        <v>12.159267690480991</v>
      </c>
      <c r="H24" s="26">
        <f t="shared" si="1"/>
        <v>163.30366666666669</v>
      </c>
      <c r="I24" s="28">
        <f t="shared" si="2"/>
        <v>20.086714169231975</v>
      </c>
      <c r="J24" s="18"/>
    </row>
    <row r="25" spans="1:10">
      <c r="A25" s="16"/>
      <c r="B25" s="11" t="s">
        <v>10</v>
      </c>
      <c r="C25" s="25">
        <f>+'[3]Resumen Bogotá'!I18</f>
        <v>266.64</v>
      </c>
      <c r="D25" s="25">
        <f>+'[3]Resumen Bogotá'!J18</f>
        <v>373.05400000000003</v>
      </c>
      <c r="E25" s="25">
        <f>+'[3]Resumen Bogotá'!K18</f>
        <v>441.14699999999993</v>
      </c>
      <c r="F25" s="29">
        <f>+'[3]Resumen Bogotá'!L18</f>
        <v>517.93600000000004</v>
      </c>
      <c r="G25" s="28">
        <f t="shared" si="0"/>
        <v>17.406669432184763</v>
      </c>
      <c r="H25" s="26">
        <f t="shared" si="1"/>
        <v>76.789000000000101</v>
      </c>
      <c r="I25" s="28">
        <f t="shared" si="2"/>
        <v>6.9065524879284856</v>
      </c>
      <c r="J25" s="18"/>
    </row>
    <row r="26" spans="1:10">
      <c r="A26" s="16"/>
      <c r="B26" s="11" t="s">
        <v>19</v>
      </c>
      <c r="C26" s="25">
        <f>+'[3]Resumen Bogotá'!I19</f>
        <v>684.35966666666661</v>
      </c>
      <c r="D26" s="25">
        <f>+'[3]Resumen Bogotá'!J19</f>
        <v>762.06100000000004</v>
      </c>
      <c r="E26" s="25">
        <f>+'[3]Resumen Bogotá'!K19</f>
        <v>833.01733333333334</v>
      </c>
      <c r="F26" s="29">
        <f>+'[3]Resumen Bogotá'!L19</f>
        <v>947.52700000000004</v>
      </c>
      <c r="G26" s="28">
        <f t="shared" si="0"/>
        <v>13.746372624499203</v>
      </c>
      <c r="H26" s="26">
        <f t="shared" si="1"/>
        <v>114.5096666666667</v>
      </c>
      <c r="I26" s="28">
        <f t="shared" si="2"/>
        <v>12.635045563987472</v>
      </c>
      <c r="J26" s="18"/>
    </row>
    <row r="27" spans="1:10">
      <c r="A27" s="16"/>
      <c r="B27" s="11" t="s">
        <v>11</v>
      </c>
      <c r="C27" s="25">
        <f>+'[3]Resumen Bogotá'!I20</f>
        <v>837.77599999999995</v>
      </c>
      <c r="D27" s="25">
        <f>+'[3]Resumen Bogotá'!J20</f>
        <v>980.90766666666661</v>
      </c>
      <c r="E27" s="25">
        <f>+'[3]Resumen Bogotá'!K20</f>
        <v>1124.579</v>
      </c>
      <c r="F27" s="29">
        <f>+'[3]Resumen Bogotá'!L20</f>
        <v>1265.9753333333333</v>
      </c>
      <c r="G27" s="28">
        <f t="shared" si="0"/>
        <v>12.573268159314143</v>
      </c>
      <c r="H27" s="26">
        <f t="shared" si="1"/>
        <v>141.39633333333336</v>
      </c>
      <c r="I27" s="28">
        <f t="shared" si="2"/>
        <v>16.881477804380129</v>
      </c>
      <c r="J27" s="18"/>
    </row>
    <row r="28" spans="1:10">
      <c r="A28" s="16"/>
      <c r="B28" s="11" t="s">
        <v>33</v>
      </c>
      <c r="C28" s="25">
        <f>+'[3]Resumen Bogotá'!I21</f>
        <v>423.2283333333333</v>
      </c>
      <c r="D28" s="25">
        <f>+'[3]Resumen Bogotá'!J21</f>
        <v>436.67933333333332</v>
      </c>
      <c r="E28" s="25">
        <f>+'[3]Resumen Bogotá'!K21</f>
        <v>554.0096666666667</v>
      </c>
      <c r="F28" s="29">
        <f>+'[3]Resumen Bogotá'!L21</f>
        <v>616.52233333333334</v>
      </c>
      <c r="G28" s="28">
        <f t="shared" si="0"/>
        <v>11.283677962297878</v>
      </c>
      <c r="H28" s="26">
        <f t="shared" si="1"/>
        <v>62.512666666666632</v>
      </c>
      <c r="I28" s="28">
        <f t="shared" si="2"/>
        <v>8.2211776264766474</v>
      </c>
      <c r="J28" s="18"/>
    </row>
    <row r="29" spans="1:10">
      <c r="A29" s="16"/>
      <c r="B29" s="11" t="s">
        <v>10</v>
      </c>
      <c r="C29" s="25">
        <f>+'[3]Resumen Bogotá'!I22</f>
        <v>128.46699999999998</v>
      </c>
      <c r="D29" s="25">
        <f>+'[3]Resumen Bogotá'!J22</f>
        <v>146.75900000000001</v>
      </c>
      <c r="E29" s="25">
        <f>+'[3]Resumen Bogotá'!K22</f>
        <v>217.58933333333334</v>
      </c>
      <c r="F29" s="29">
        <f>+'[3]Resumen Bogotá'!L22</f>
        <v>247.744</v>
      </c>
      <c r="G29" s="28">
        <f t="shared" si="0"/>
        <v>13.858522476591983</v>
      </c>
      <c r="H29" s="26">
        <f t="shared" si="1"/>
        <v>30.154666666666657</v>
      </c>
      <c r="I29" s="28">
        <f t="shared" si="2"/>
        <v>3.3036068926843369</v>
      </c>
      <c r="J29" s="18"/>
    </row>
    <row r="30" spans="1:10">
      <c r="A30" s="16"/>
      <c r="B30" s="11" t="s">
        <v>19</v>
      </c>
      <c r="C30" s="25">
        <f>+'[3]Resumen Bogotá'!I23</f>
        <v>295.47399999999999</v>
      </c>
      <c r="D30" s="25">
        <f>+'[3]Resumen Bogotá'!J23</f>
        <v>308.73366666666669</v>
      </c>
      <c r="E30" s="25">
        <f>+'[3]Resumen Bogotá'!K23</f>
        <v>358.98966666666666</v>
      </c>
      <c r="F30" s="29">
        <f>+'[3]Resumen Bogotá'!L23</f>
        <v>381.0263333333333</v>
      </c>
      <c r="G30" s="28">
        <f t="shared" si="0"/>
        <v>6.138523950085828</v>
      </c>
      <c r="H30" s="26">
        <f t="shared" si="1"/>
        <v>22.036666666666633</v>
      </c>
      <c r="I30" s="28">
        <f t="shared" si="2"/>
        <v>5.0808948797720213</v>
      </c>
      <c r="J30" s="18"/>
    </row>
    <row r="31" spans="1:10">
      <c r="A31" s="16"/>
      <c r="B31" s="11" t="s">
        <v>11</v>
      </c>
      <c r="C31" s="25">
        <f>+'[3]Resumen Bogotá'!I24</f>
        <v>364.76166666666671</v>
      </c>
      <c r="D31" s="25">
        <f>+'[3]Resumen Bogotá'!J24</f>
        <v>362.02066666666661</v>
      </c>
      <c r="E31" s="25">
        <f>+'[3]Resumen Bogotá'!K24</f>
        <v>444.63599999999997</v>
      </c>
      <c r="F31" s="29">
        <f>+'[3]Resumen Bogotá'!L24</f>
        <v>501.63766666666669</v>
      </c>
      <c r="G31" s="28">
        <f t="shared" si="0"/>
        <v>12.819849644803094</v>
      </c>
      <c r="H31" s="26">
        <f t="shared" si="1"/>
        <v>57.001666666666722</v>
      </c>
      <c r="I31" s="28">
        <f t="shared" si="2"/>
        <v>6.6892181172100553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7" t="str">
        <f>+Índice!B49</f>
        <v>Fuente: Departamento Administrativo Nacional de Estadística, Gran Encuesta Integrada de Hogares (GEIH) febrero 2012.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64</v>
      </c>
      <c r="F49" s="32">
        <f>F15</f>
        <v>4330.8686666666663</v>
      </c>
    </row>
    <row r="50" spans="5:6">
      <c r="E50" s="23" t="s">
        <v>26</v>
      </c>
      <c r="F50" s="32">
        <f>F14-F15</f>
        <v>1735.112000000001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4" t="s">
        <v>4</v>
      </c>
      <c r="D7" s="164"/>
      <c r="E7" s="164"/>
      <c r="F7" s="164"/>
      <c r="G7" s="164"/>
      <c r="H7" s="164"/>
      <c r="I7" s="164"/>
      <c r="J7" s="164"/>
      <c r="K7" s="164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26"/>
      <c r="D9" s="126"/>
      <c r="E9" s="126"/>
      <c r="F9" s="126"/>
      <c r="G9" s="126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6">
        <v>2007</v>
      </c>
      <c r="D11" s="161">
        <v>2008</v>
      </c>
      <c r="E11" s="161">
        <v>2009</v>
      </c>
      <c r="F11" s="161">
        <v>2010</v>
      </c>
      <c r="G11" s="161"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126"/>
      <c r="D12" s="126"/>
      <c r="E12" s="126"/>
      <c r="F12" s="126"/>
      <c r="G12" s="126"/>
      <c r="H12" s="126"/>
      <c r="I12" s="126"/>
      <c r="J12" s="126"/>
      <c r="K12" s="126"/>
      <c r="L12" s="18"/>
    </row>
    <row r="13" spans="1:15">
      <c r="A13" s="16"/>
      <c r="B13" s="12" t="str">
        <f>+'[3]Población Bogotá'!J5</f>
        <v>Colombia</v>
      </c>
      <c r="C13" s="26">
        <f>+'[3]Población Bogotá'!K5</f>
        <v>42920.417333333331</v>
      </c>
      <c r="D13" s="26">
        <f>+'[3]Población Bogotá'!L5</f>
        <v>43428.320333333337</v>
      </c>
      <c r="E13" s="26">
        <f>+'[3]Población Bogotá'!M5</f>
        <v>43938.821333333333</v>
      </c>
      <c r="F13" s="26">
        <f>+'[3]Población Bogotá'!N5</f>
        <v>44453.424333333329</v>
      </c>
      <c r="G13" s="26">
        <f>+'[3]Población Bogotá'!O5</f>
        <v>44972.421666666669</v>
      </c>
      <c r="H13" s="28">
        <f>IF(OR(OR(G13=0,F13=0),G13=""),"",(G13/F13-1)*100)</f>
        <v>1.1675081079055794</v>
      </c>
      <c r="I13" s="27">
        <f>IF(OR(OR(G13=0,F13=0),F13=""),"",(F13/E13-1)*100)</f>
        <v>1.1711807107797956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21273.613666666664</v>
      </c>
      <c r="D14" s="25">
        <f>D13-SUM(D15:D38)</f>
        <v>21471.367999999999</v>
      </c>
      <c r="E14" s="25">
        <f>E13-SUM(E15:E38)</f>
        <v>21673.126333333326</v>
      </c>
      <c r="F14" s="25">
        <f>F13-SUM(F15:F38)</f>
        <v>21882.135666666662</v>
      </c>
      <c r="G14" s="26">
        <f>G13-SUM(G15:G38)</f>
        <v>22145.692333333336</v>
      </c>
      <c r="H14" s="28">
        <f t="shared" ref="H14:H38" si="1">IF(OR(OR(G14=0,F14=0),G14=""),"",(G14/F14-1)*100)</f>
        <v>1.2044375863556667</v>
      </c>
      <c r="I14" s="27">
        <f>IF(OR(OR(G14=0,F14=0),F14=""),"",(F14/E14-1)*100)</f>
        <v>0.96437094546844015</v>
      </c>
      <c r="J14" s="28">
        <f t="shared" ref="J14:J38" si="2">IF(G14=0,"",G14/$G$13*100)</f>
        <v>49.242828188075116</v>
      </c>
      <c r="K14" s="27">
        <f>IF(F14=0,"",F14/$F$13*100)</f>
        <v>49.224859490202142</v>
      </c>
      <c r="L14" s="18"/>
    </row>
    <row r="15" spans="1:15">
      <c r="A15" s="16"/>
      <c r="B15" s="12" t="str">
        <f>+'[3]Población Bogotá'!J6</f>
        <v>Bogotá</v>
      </c>
      <c r="C15" s="99">
        <f>+'[3]Población Bogotá'!K6</f>
        <v>7082.5319999999992</v>
      </c>
      <c r="D15" s="99">
        <f>+'[3]Población Bogotá'!L6</f>
        <v>7187.1343333333325</v>
      </c>
      <c r="E15" s="99">
        <f>+'[3]Población Bogotá'!M6</f>
        <v>7291.4540000000006</v>
      </c>
      <c r="F15" s="99">
        <f>+'[3]Población Bogotá'!N6</f>
        <v>7395.4463333333333</v>
      </c>
      <c r="G15" s="99">
        <f>+'[3]Población Bogotá'!O6</f>
        <v>7499.1973333333335</v>
      </c>
      <c r="H15" s="48">
        <f>IF(OR(OR(G15=0,F15=0),G15=""),"",(G15/F15-1)*100)</f>
        <v>1.4029038319481213</v>
      </c>
      <c r="I15" s="34">
        <f t="shared" ref="I15:I38" si="3">IF(OR(OR(G15=0,F15=0),F15=""),"",(F15/E15-1)*100)</f>
        <v>1.4262221682168175</v>
      </c>
      <c r="J15" s="48">
        <f t="shared" si="2"/>
        <v>16.675102330305911</v>
      </c>
      <c r="K15" s="34">
        <f t="shared" si="0"/>
        <v>16.636392908403842</v>
      </c>
      <c r="L15" s="18"/>
      <c r="N15" s="23" t="s">
        <v>2</v>
      </c>
      <c r="O15" s="32">
        <f>J15</f>
        <v>16.675102330305911</v>
      </c>
    </row>
    <row r="16" spans="1:15">
      <c r="A16" s="16"/>
      <c r="B16" s="11" t="str">
        <f>+'[3]Población Bogotá'!J7</f>
        <v>Medellín</v>
      </c>
      <c r="C16" s="53">
        <f>+'[3]Población Bogotá'!K7</f>
        <v>3242.6986666666667</v>
      </c>
      <c r="D16" s="53">
        <f>+'[3]Población Bogotá'!L7</f>
        <v>3290.3619999999996</v>
      </c>
      <c r="E16" s="53">
        <f>+'[3]Población Bogotá'!M7</f>
        <v>3338.150333333333</v>
      </c>
      <c r="F16" s="53">
        <f>+'[3]Población Bogotá'!N7</f>
        <v>3386.3286666666668</v>
      </c>
      <c r="G16" s="54">
        <f>+'[3]Población Bogotá'!O7</f>
        <v>3434.1996666666669</v>
      </c>
      <c r="H16" s="28">
        <f t="shared" si="1"/>
        <v>1.4136548667357252</v>
      </c>
      <c r="I16" s="27">
        <f t="shared" si="3"/>
        <v>1.4432643387041422</v>
      </c>
      <c r="J16" s="28">
        <f t="shared" si="2"/>
        <v>7.6362346953890592</v>
      </c>
      <c r="K16" s="27">
        <f t="shared" si="0"/>
        <v>7.6177003626859712</v>
      </c>
      <c r="L16" s="18"/>
      <c r="N16" s="23" t="s">
        <v>12</v>
      </c>
      <c r="O16" s="32">
        <f>100-O15</f>
        <v>83.324897669694082</v>
      </c>
    </row>
    <row r="17" spans="1:12">
      <c r="A17" s="16"/>
      <c r="B17" s="11" t="str">
        <f>+'[3]Población Bogotá'!J8</f>
        <v>Cali</v>
      </c>
      <c r="C17" s="53">
        <f>+'[3]Población Bogotá'!K8</f>
        <v>2230.529</v>
      </c>
      <c r="D17" s="53">
        <f>+'[3]Población Bogotá'!L8</f>
        <v>2257.5500000000002</v>
      </c>
      <c r="E17" s="53">
        <f>+'[3]Población Bogotá'!M8</f>
        <v>2284.6206666666671</v>
      </c>
      <c r="F17" s="53">
        <f>+'[3]Población Bogotá'!N8</f>
        <v>2311.7919999999999</v>
      </c>
      <c r="G17" s="54">
        <f>+'[3]Población Bogotá'!O8</f>
        <v>2339.0659999999998</v>
      </c>
      <c r="H17" s="28">
        <f t="shared" si="1"/>
        <v>1.1797774194218125</v>
      </c>
      <c r="I17" s="27">
        <f t="shared" si="3"/>
        <v>1.1893148709442691</v>
      </c>
      <c r="J17" s="28">
        <f t="shared" si="2"/>
        <v>5.2011119555380843</v>
      </c>
      <c r="K17" s="27">
        <f t="shared" si="0"/>
        <v>5.2004812557634761</v>
      </c>
      <c r="L17" s="18"/>
    </row>
    <row r="18" spans="1:12">
      <c r="A18" s="16"/>
      <c r="B18" s="11" t="str">
        <f>+'[3]Población Bogotá'!J9</f>
        <v>Barranquilla</v>
      </c>
      <c r="C18" s="53">
        <f>+'[3]Población Bogotá'!K9</f>
        <v>1659.463</v>
      </c>
      <c r="D18" s="53">
        <f>+'[3]Población Bogotá'!L9</f>
        <v>1682.2603333333334</v>
      </c>
      <c r="E18" s="53">
        <f>+'[3]Población Bogotá'!M9</f>
        <v>1705.0119999999999</v>
      </c>
      <c r="F18" s="53">
        <f>+'[3]Población Bogotá'!N9</f>
        <v>1727.7176666666667</v>
      </c>
      <c r="G18" s="54">
        <f>+'[3]Población Bogotá'!O9</f>
        <v>1750.2806666666665</v>
      </c>
      <c r="H18" s="28">
        <f t="shared" si="1"/>
        <v>1.3059425411520609</v>
      </c>
      <c r="I18" s="27">
        <f t="shared" si="3"/>
        <v>1.3317012822588126</v>
      </c>
      <c r="J18" s="28">
        <f t="shared" si="2"/>
        <v>3.8918977493354907</v>
      </c>
      <c r="K18" s="27">
        <f t="shared" si="0"/>
        <v>3.8865794763332557</v>
      </c>
      <c r="L18" s="18"/>
    </row>
    <row r="19" spans="1:12">
      <c r="A19" s="16"/>
      <c r="B19" s="11" t="str">
        <f>+'[3]Población Bogotá'!J10</f>
        <v>Bucaramanga</v>
      </c>
      <c r="C19" s="53">
        <f>+'[3]Población Bogotá'!K10</f>
        <v>989.125</v>
      </c>
      <c r="D19" s="53">
        <f>+'[3]Población Bogotá'!L10</f>
        <v>999.08133333333342</v>
      </c>
      <c r="E19" s="53">
        <f>+'[3]Población Bogotá'!M10</f>
        <v>1008.8253333333333</v>
      </c>
      <c r="F19" s="53">
        <f>+'[3]Población Bogotá'!N10</f>
        <v>1018.5093333333333</v>
      </c>
      <c r="G19" s="54">
        <f>+'[3]Población Bogotá'!O10</f>
        <v>1028.0170000000001</v>
      </c>
      <c r="H19" s="28">
        <f t="shared" si="1"/>
        <v>0.933488418368289</v>
      </c>
      <c r="I19" s="27">
        <f t="shared" si="3"/>
        <v>0.9599283126646263</v>
      </c>
      <c r="J19" s="28">
        <f t="shared" si="2"/>
        <v>2.2858831299315177</v>
      </c>
      <c r="K19" s="27">
        <f t="shared" si="0"/>
        <v>2.2911830721882223</v>
      </c>
      <c r="L19" s="18"/>
    </row>
    <row r="20" spans="1:12">
      <c r="A20" s="16"/>
      <c r="B20" s="11" t="str">
        <f>+'[3]Población Bogotá'!J11</f>
        <v>Cartagena</v>
      </c>
      <c r="C20" s="53">
        <f>+'[3]Población Bogotá'!K11</f>
        <v>870.05166666666673</v>
      </c>
      <c r="D20" s="53">
        <f>+'[3]Población Bogotá'!L11</f>
        <v>881.6776666666666</v>
      </c>
      <c r="E20" s="53">
        <f>+'[3]Población Bogotá'!M11</f>
        <v>893.35900000000004</v>
      </c>
      <c r="F20" s="53">
        <f>+'[3]Población Bogotá'!N11</f>
        <v>904.98366666666664</v>
      </c>
      <c r="G20" s="54">
        <f>+'[3]Población Bogotá'!O11</f>
        <v>916.87233333333336</v>
      </c>
      <c r="H20" s="28">
        <f t="shared" si="1"/>
        <v>1.3136885343418836</v>
      </c>
      <c r="I20" s="27">
        <f t="shared" si="3"/>
        <v>1.3012312705940943</v>
      </c>
      <c r="J20" s="28">
        <f t="shared" si="2"/>
        <v>2.0387435218168704</v>
      </c>
      <c r="K20" s="27">
        <f t="shared" si="0"/>
        <v>2.0358019213113039</v>
      </c>
      <c r="L20" s="18"/>
    </row>
    <row r="21" spans="1:12">
      <c r="A21" s="16"/>
      <c r="B21" s="11" t="str">
        <f>+'[3]Población Bogotá'!J12</f>
        <v>Cúcuta</v>
      </c>
      <c r="C21" s="53">
        <f>+'[3]Población Bogotá'!K12</f>
        <v>740.72400000000005</v>
      </c>
      <c r="D21" s="53">
        <f>+'[3]Población Bogotá'!L12</f>
        <v>749.64099999999996</v>
      </c>
      <c r="E21" s="53">
        <f>+'[3]Población Bogotá'!M12</f>
        <v>758.63</v>
      </c>
      <c r="F21" s="53">
        <f>+'[3]Población Bogotá'!N12</f>
        <v>767.72699999999986</v>
      </c>
      <c r="G21" s="54">
        <f>+'[3]Población Bogotá'!O12</f>
        <v>776.96699999999998</v>
      </c>
      <c r="H21" s="28">
        <f t="shared" si="1"/>
        <v>1.2035528254184191</v>
      </c>
      <c r="I21" s="27">
        <f t="shared" si="3"/>
        <v>1.1991352833396807</v>
      </c>
      <c r="J21" s="28">
        <f t="shared" si="2"/>
        <v>1.7276521281394193</v>
      </c>
      <c r="K21" s="27">
        <f t="shared" si="0"/>
        <v>1.7270368065308324</v>
      </c>
      <c r="L21" s="18"/>
    </row>
    <row r="22" spans="1:12">
      <c r="A22" s="16"/>
      <c r="B22" s="11" t="str">
        <f>+'[3]Población Bogotá'!J13</f>
        <v>Pereira</v>
      </c>
      <c r="C22" s="53">
        <f>+'[3]Población Bogotá'!K13</f>
        <v>583.31366666666679</v>
      </c>
      <c r="D22" s="53">
        <f>+'[3]Población Bogotá'!L13</f>
        <v>587.90033333333338</v>
      </c>
      <c r="E22" s="53">
        <f>+'[3]Población Bogotá'!M13</f>
        <v>592.45833333333337</v>
      </c>
      <c r="F22" s="53">
        <f>+'[3]Población Bogotá'!N13</f>
        <v>597.09566666666672</v>
      </c>
      <c r="G22" s="54">
        <f>+'[3]Población Bogotá'!O13</f>
        <v>601.73233333333337</v>
      </c>
      <c r="H22" s="28">
        <f t="shared" si="1"/>
        <v>0.77653664655634724</v>
      </c>
      <c r="I22" s="27">
        <f t="shared" si="3"/>
        <v>0.7827273366622034</v>
      </c>
      <c r="J22" s="28">
        <f t="shared" si="2"/>
        <v>1.3380029605551225</v>
      </c>
      <c r="K22" s="27">
        <f t="shared" si="0"/>
        <v>1.343193861038362</v>
      </c>
      <c r="L22" s="18"/>
    </row>
    <row r="23" spans="1:12">
      <c r="A23" s="16"/>
      <c r="B23" s="11" t="str">
        <f>+'[3]Población Bogotá'!J14</f>
        <v>Ibagué</v>
      </c>
      <c r="C23" s="53">
        <f>+'[3]Población Bogotá'!K14</f>
        <v>482.56400000000002</v>
      </c>
      <c r="D23" s="53">
        <f>+'[3]Población Bogotá'!L14</f>
        <v>488.09500000000003</v>
      </c>
      <c r="E23" s="53">
        <f>+'[3]Población Bogotá'!M14</f>
        <v>493.57866666666661</v>
      </c>
      <c r="F23" s="53">
        <f>+'[3]Población Bogotá'!N14</f>
        <v>499.036</v>
      </c>
      <c r="G23" s="54">
        <f>+'[3]Población Bogotá'!O14</f>
        <v>504.42366666666663</v>
      </c>
      <c r="H23" s="28">
        <f t="shared" si="1"/>
        <v>1.0796148307269604</v>
      </c>
      <c r="I23" s="27">
        <f t="shared" si="3"/>
        <v>1.1056663713180592</v>
      </c>
      <c r="J23" s="28">
        <f t="shared" si="2"/>
        <v>1.1216288738138886</v>
      </c>
      <c r="K23" s="27">
        <f t="shared" si="0"/>
        <v>1.1226041806318139</v>
      </c>
      <c r="L23" s="18"/>
    </row>
    <row r="24" spans="1:12">
      <c r="A24" s="16"/>
      <c r="B24" s="11" t="str">
        <f>+'[3]Población Bogotá'!J15</f>
        <v>Santa Marta</v>
      </c>
      <c r="C24" s="53">
        <f>+'[3]Población Bogotá'!K15</f>
        <v>405.10699999999997</v>
      </c>
      <c r="D24" s="53">
        <f>+'[3]Población Bogotá'!L15</f>
        <v>413.166</v>
      </c>
      <c r="E24" s="53">
        <f>+'[3]Población Bogotá'!M15</f>
        <v>421.21</v>
      </c>
      <c r="F24" s="53">
        <f>+'[3]Población Bogotá'!N15</f>
        <v>429.32166666666672</v>
      </c>
      <c r="G24" s="54">
        <f>+'[3]Población Bogotá'!O15</f>
        <v>437.47</v>
      </c>
      <c r="H24" s="28">
        <f t="shared" si="1"/>
        <v>1.8979553015803896</v>
      </c>
      <c r="I24" s="27">
        <f t="shared" si="3"/>
        <v>1.9258010651852286</v>
      </c>
      <c r="J24" s="28">
        <f t="shared" si="2"/>
        <v>0.97275170824134338</v>
      </c>
      <c r="K24" s="27">
        <f t="shared" si="0"/>
        <v>0.96577861684491328</v>
      </c>
      <c r="L24" s="18"/>
    </row>
    <row r="25" spans="1:12">
      <c r="A25" s="16"/>
      <c r="B25" s="11" t="str">
        <f>+'[3]Población Bogotá'!J16</f>
        <v>Villavicencio</v>
      </c>
      <c r="C25" s="53">
        <f>+'[3]Población Bogotá'!K16</f>
        <v>381.5596666666666</v>
      </c>
      <c r="D25" s="53">
        <f>+'[3]Población Bogotá'!L16</f>
        <v>391.90599999999995</v>
      </c>
      <c r="E25" s="53">
        <f>+'[3]Población Bogotá'!M16</f>
        <v>402.34766666666673</v>
      </c>
      <c r="F25" s="53">
        <f>+'[3]Población Bogotá'!N16</f>
        <v>412.79566666666665</v>
      </c>
      <c r="G25" s="54">
        <f>+'[3]Población Bogotá'!O16</f>
        <v>423.28933333333333</v>
      </c>
      <c r="H25" s="28">
        <f t="shared" si="1"/>
        <v>2.542097098887508</v>
      </c>
      <c r="I25" s="27">
        <f t="shared" si="3"/>
        <v>2.596759187535147</v>
      </c>
      <c r="J25" s="28">
        <f t="shared" si="2"/>
        <v>0.94121979125503308</v>
      </c>
      <c r="K25" s="27">
        <f t="shared" si="0"/>
        <v>0.92860262816048667</v>
      </c>
      <c r="L25" s="18"/>
    </row>
    <row r="26" spans="1:12">
      <c r="A26" s="16"/>
      <c r="B26" s="11" t="str">
        <f>+'[3]Población Bogotá'!J17</f>
        <v>Manizales</v>
      </c>
      <c r="C26" s="53">
        <f>+'[3]Población Bogotá'!K17</f>
        <v>396.47033333333337</v>
      </c>
      <c r="D26" s="53">
        <f>+'[3]Población Bogotá'!L17</f>
        <v>399.07733333333334</v>
      </c>
      <c r="E26" s="53">
        <f>+'[3]Población Bogotá'!M17</f>
        <v>401.58966666666669</v>
      </c>
      <c r="F26" s="53">
        <f>+'[3]Población Bogotá'!N17</f>
        <v>403.99233333333336</v>
      </c>
      <c r="G26" s="54">
        <f>+'[3]Población Bogotá'!O17</f>
        <v>406.39933333333329</v>
      </c>
      <c r="H26" s="28">
        <f t="shared" si="1"/>
        <v>0.59580338570779379</v>
      </c>
      <c r="I26" s="27">
        <f t="shared" si="3"/>
        <v>0.59828896659857023</v>
      </c>
      <c r="J26" s="28">
        <f t="shared" si="2"/>
        <v>0.90366344144316868</v>
      </c>
      <c r="K26" s="27">
        <f t="shared" si="0"/>
        <v>0.90879912940790109</v>
      </c>
      <c r="L26" s="18"/>
    </row>
    <row r="27" spans="1:12">
      <c r="A27" s="16"/>
      <c r="B27" s="11" t="str">
        <f>+'[3]Población Bogotá'!J18</f>
        <v>Valledupar</v>
      </c>
      <c r="C27" s="53">
        <f>+'[3]Población Bogotá'!K18</f>
        <v>323.54833333333335</v>
      </c>
      <c r="D27" s="53">
        <f>+'[3]Población Bogotá'!L18</f>
        <v>333.41500000000002</v>
      </c>
      <c r="E27" s="53">
        <f>+'[3]Población Bogotá'!M18</f>
        <v>342.35733333333337</v>
      </c>
      <c r="F27" s="53">
        <f>+'[3]Población Bogotá'!N18</f>
        <v>348.23466666666667</v>
      </c>
      <c r="G27" s="54">
        <f>+'[3]Población Bogotá'!O18</f>
        <v>354.94233333333335</v>
      </c>
      <c r="H27" s="28">
        <f t="shared" si="1"/>
        <v>1.9261915336784341</v>
      </c>
      <c r="I27" s="27">
        <f t="shared" si="3"/>
        <v>1.716724825523408</v>
      </c>
      <c r="J27" s="28">
        <f t="shared" si="2"/>
        <v>0.7892444306516293</v>
      </c>
      <c r="K27" s="27">
        <f t="shared" si="0"/>
        <v>0.78336972210607292</v>
      </c>
      <c r="L27" s="18"/>
    </row>
    <row r="28" spans="1:12">
      <c r="A28" s="16"/>
      <c r="B28" s="11" t="str">
        <f>+'[3]Población Bogotá'!J19</f>
        <v>Pasto</v>
      </c>
      <c r="C28" s="53">
        <f>+'[3]Población Bogotá'!K19</f>
        <v>325.15499999999997</v>
      </c>
      <c r="D28" s="53">
        <f>+'[3]Población Bogotá'!L19</f>
        <v>330.30666666666667</v>
      </c>
      <c r="E28" s="53">
        <f>+'[3]Población Bogotá'!M19</f>
        <v>335.55266666666665</v>
      </c>
      <c r="F28" s="53">
        <f>+'[3]Población Bogotá'!N19</f>
        <v>340.96066666666667</v>
      </c>
      <c r="G28" s="54">
        <f>+'[3]Población Bogotá'!O19</f>
        <v>346.42666666666668</v>
      </c>
      <c r="H28" s="28">
        <f t="shared" si="1"/>
        <v>1.6031174661397918</v>
      </c>
      <c r="I28" s="27">
        <f t="shared" si="3"/>
        <v>1.6116695044394502</v>
      </c>
      <c r="J28" s="28">
        <f t="shared" si="2"/>
        <v>0.77030912240920391</v>
      </c>
      <c r="K28" s="27">
        <f t="shared" si="0"/>
        <v>0.76700652824848381</v>
      </c>
      <c r="L28" s="18"/>
    </row>
    <row r="29" spans="1:12">
      <c r="A29" s="16"/>
      <c r="B29" s="11" t="str">
        <f>+'[3]Población Bogotá'!J20</f>
        <v>Montería</v>
      </c>
      <c r="C29" s="53">
        <f>+'[3]Población Bogotá'!K20</f>
        <v>299.75299999999999</v>
      </c>
      <c r="D29" s="53">
        <f>+'[3]Población Bogotá'!L20</f>
        <v>305.18466666666666</v>
      </c>
      <c r="E29" s="53">
        <f>+'[3]Población Bogotá'!M20</f>
        <v>310.64600000000002</v>
      </c>
      <c r="F29" s="53">
        <f>+'[3]Población Bogotá'!N20</f>
        <v>316.14699999999999</v>
      </c>
      <c r="G29" s="54">
        <f>+'[3]Población Bogotá'!O20</f>
        <v>321.71199999999999</v>
      </c>
      <c r="H29" s="28">
        <f t="shared" si="1"/>
        <v>1.7602570955915997</v>
      </c>
      <c r="I29" s="27">
        <f t="shared" si="3"/>
        <v>1.7708259562331241</v>
      </c>
      <c r="J29" s="28">
        <f t="shared" si="2"/>
        <v>0.71535396155562447</v>
      </c>
      <c r="K29" s="27">
        <f t="shared" si="0"/>
        <v>0.71118705643321534</v>
      </c>
      <c r="L29" s="18"/>
    </row>
    <row r="30" spans="1:12">
      <c r="A30" s="16"/>
      <c r="B30" s="11" t="str">
        <f>+'[3]Población Bogotá'!J21</f>
        <v>Neiva</v>
      </c>
      <c r="C30" s="53">
        <f>+'[3]Población Bogotá'!K21</f>
        <v>303.298</v>
      </c>
      <c r="D30" s="53">
        <f>+'[3]Población Bogotá'!L21</f>
        <v>306.05466666666666</v>
      </c>
      <c r="E30" s="53">
        <f>+'[3]Población Bogotá'!M21</f>
        <v>308.80933333333331</v>
      </c>
      <c r="F30" s="53">
        <f>+'[3]Población Bogotá'!N21</f>
        <v>311.81699999999995</v>
      </c>
      <c r="G30" s="54">
        <f>+'[3]Población Bogotá'!O21</f>
        <v>314.54133333333334</v>
      </c>
      <c r="H30" s="28">
        <f t="shared" si="1"/>
        <v>0.8736962171188134</v>
      </c>
      <c r="I30" s="27">
        <f t="shared" si="3"/>
        <v>0.97395588216244722</v>
      </c>
      <c r="J30" s="28">
        <f t="shared" si="2"/>
        <v>0.69940937507145584</v>
      </c>
      <c r="K30" s="27">
        <f t="shared" si="0"/>
        <v>0.70144652448334444</v>
      </c>
      <c r="L30" s="18"/>
    </row>
    <row r="31" spans="1:12">
      <c r="A31" s="16"/>
      <c r="B31" s="11" t="str">
        <f>+'[3]Población Bogotá'!J22</f>
        <v>Armenia</v>
      </c>
      <c r="C31" s="53">
        <f>+'[3]Población Bogotá'!K22</f>
        <v>277.04433333333333</v>
      </c>
      <c r="D31" s="53">
        <f>+'[3]Población Bogotá'!L22</f>
        <v>278.63766666666669</v>
      </c>
      <c r="E31" s="53">
        <f>+'[3]Población Bogotá'!M22</f>
        <v>280.21499999999997</v>
      </c>
      <c r="F31" s="53">
        <f>+'[3]Población Bogotá'!N22</f>
        <v>281.74533333333329</v>
      </c>
      <c r="G31" s="54">
        <f>+'[3]Población Bogotá'!O22</f>
        <v>283.27233333333334</v>
      </c>
      <c r="H31" s="28">
        <f t="shared" si="1"/>
        <v>0.54197880828550371</v>
      </c>
      <c r="I31" s="27">
        <f t="shared" si="3"/>
        <v>0.54612827055415814</v>
      </c>
      <c r="J31" s="28">
        <f t="shared" si="2"/>
        <v>0.62988009725812333</v>
      </c>
      <c r="K31" s="27">
        <f t="shared" si="0"/>
        <v>0.63379894250816349</v>
      </c>
      <c r="L31" s="18"/>
    </row>
    <row r="32" spans="1:12">
      <c r="A32" s="16"/>
      <c r="B32" s="11" t="str">
        <f>+'[3]Población Bogotá'!J23</f>
        <v>Sincelejo</v>
      </c>
      <c r="C32" s="53">
        <f>+'[3]Población Bogotá'!K23</f>
        <v>229.07566666666665</v>
      </c>
      <c r="D32" s="53">
        <f>+'[3]Población Bogotá'!L23</f>
        <v>232.83266666666668</v>
      </c>
      <c r="E32" s="53">
        <f>+'[3]Población Bogotá'!M23</f>
        <v>236.59900000000002</v>
      </c>
      <c r="F32" s="53">
        <f>+'[3]Población Bogotá'!N23</f>
        <v>240.28700000000001</v>
      </c>
      <c r="G32" s="54">
        <f>+'[3]Población Bogotá'!O23</f>
        <v>244.03700000000001</v>
      </c>
      <c r="H32" s="28">
        <f t="shared" si="1"/>
        <v>1.5606337421500083</v>
      </c>
      <c r="I32" s="27">
        <f t="shared" si="3"/>
        <v>1.5587555315111246</v>
      </c>
      <c r="J32" s="28">
        <f t="shared" si="2"/>
        <v>0.54263700053510566</v>
      </c>
      <c r="K32" s="27">
        <f t="shared" si="0"/>
        <v>0.54053653594425388</v>
      </c>
      <c r="L32" s="18"/>
    </row>
    <row r="33" spans="1:14">
      <c r="A33" s="16"/>
      <c r="B33" s="11" t="str">
        <f>+'[3]Población Bogotá'!J24</f>
        <v>Popayán</v>
      </c>
      <c r="C33" s="53">
        <f>+'[3]Población Bogotá'!K24</f>
        <v>232.3896666666667</v>
      </c>
      <c r="D33" s="53">
        <f>+'[3]Población Bogotá'!L24</f>
        <v>234.60133333333332</v>
      </c>
      <c r="E33" s="53">
        <f>+'[3]Población Bogotá'!M24</f>
        <v>236.501</v>
      </c>
      <c r="F33" s="53">
        <f>+'[3]Población Bogotá'!N24</f>
        <v>237.45099999999999</v>
      </c>
      <c r="G33" s="54">
        <f>+'[3]Población Bogotá'!O24</f>
        <v>238.93633333333335</v>
      </c>
      <c r="H33" s="28">
        <f t="shared" si="1"/>
        <v>0.62553256601713958</v>
      </c>
      <c r="I33" s="27">
        <f t="shared" si="3"/>
        <v>0.40168963344764386</v>
      </c>
      <c r="J33" s="28">
        <f t="shared" si="2"/>
        <v>0.53129523489821706</v>
      </c>
      <c r="K33" s="27">
        <f t="shared" si="0"/>
        <v>0.53415682494891115</v>
      </c>
      <c r="L33" s="18"/>
    </row>
    <row r="34" spans="1:14">
      <c r="A34" s="16"/>
      <c r="B34" s="11" t="str">
        <f>+'[3]Población Bogotá'!J25</f>
        <v>Riohacha</v>
      </c>
      <c r="C34" s="53">
        <f>+'[3]Población Bogotá'!K25</f>
        <v>155.47833333333335</v>
      </c>
      <c r="D34" s="53">
        <f>+'[3]Población Bogotá'!L25</f>
        <v>163.57233333333332</v>
      </c>
      <c r="E34" s="53">
        <f>+'[3]Población Bogotá'!M25</f>
        <v>172.03833333333333</v>
      </c>
      <c r="F34" s="53">
        <f>+'[3]Población Bogotá'!N25</f>
        <v>181.45299999999997</v>
      </c>
      <c r="G34" s="54">
        <f>+'[3]Población Bogotá'!O25</f>
        <v>190.65433333333331</v>
      </c>
      <c r="H34" s="28">
        <f t="shared" si="1"/>
        <v>5.0709182726840218</v>
      </c>
      <c r="I34" s="27">
        <f t="shared" si="3"/>
        <v>5.4724237815215515</v>
      </c>
      <c r="J34" s="28">
        <f t="shared" si="2"/>
        <v>0.42393610632412382</v>
      </c>
      <c r="K34" s="27">
        <f t="shared" si="0"/>
        <v>0.40818677688219784</v>
      </c>
      <c r="L34" s="18"/>
    </row>
    <row r="35" spans="1:14">
      <c r="A35" s="16"/>
      <c r="B35" s="11" t="str">
        <f>+'[3]Población Bogotá'!J26</f>
        <v>Tunja</v>
      </c>
      <c r="C35" s="53">
        <f>+'[3]Población Bogotá'!K26</f>
        <v>155.41466666666668</v>
      </c>
      <c r="D35" s="53">
        <f>+'[3]Población Bogotá'!L26</f>
        <v>158.87300000000002</v>
      </c>
      <c r="E35" s="53">
        <f>+'[3]Población Bogotá'!M26</f>
        <v>162.20600000000002</v>
      </c>
      <c r="F35" s="53">
        <f>+'[3]Población Bogotá'!N26</f>
        <v>165.25733333333335</v>
      </c>
      <c r="G35" s="54">
        <f>+'[3]Población Bogotá'!O26</f>
        <v>168.41433333333336</v>
      </c>
      <c r="H35" s="28">
        <f t="shared" si="1"/>
        <v>1.910353953026811</v>
      </c>
      <c r="I35" s="27">
        <f t="shared" si="3"/>
        <v>1.8811470188114798</v>
      </c>
      <c r="J35" s="28">
        <f t="shared" si="2"/>
        <v>0.37448357702774365</v>
      </c>
      <c r="K35" s="27">
        <f t="shared" si="0"/>
        <v>0.37175388805630305</v>
      </c>
      <c r="L35" s="18"/>
    </row>
    <row r="36" spans="1:14">
      <c r="A36" s="16"/>
      <c r="B36" s="11" t="str">
        <f>+'[3]Población Bogotá'!J27</f>
        <v>Florencia</v>
      </c>
      <c r="C36" s="53">
        <f>+'[3]Población Bogotá'!K27</f>
        <v>128.34366666666668</v>
      </c>
      <c r="D36" s="53">
        <f>+'[3]Población Bogotá'!L27</f>
        <v>131.09466666666665</v>
      </c>
      <c r="E36" s="53">
        <f>+'[3]Población Bogotá'!M27</f>
        <v>133.97266666666667</v>
      </c>
      <c r="F36" s="53">
        <f>+'[3]Población Bogotá'!N27</f>
        <v>137.08966666666666</v>
      </c>
      <c r="G36" s="54">
        <f>+'[3]Población Bogotá'!O27</f>
        <v>140.20599999999999</v>
      </c>
      <c r="H36" s="28">
        <f t="shared" si="1"/>
        <v>2.2732080463151894</v>
      </c>
      <c r="I36" s="27">
        <f t="shared" si="3"/>
        <v>2.3265939818569947</v>
      </c>
      <c r="J36" s="28">
        <f t="shared" si="2"/>
        <v>0.31175995155253106</v>
      </c>
      <c r="K36" s="27">
        <f t="shared" si="0"/>
        <v>0.30838944068448332</v>
      </c>
      <c r="L36" s="18"/>
    </row>
    <row r="37" spans="1:14">
      <c r="A37" s="16"/>
      <c r="B37" s="11" t="str">
        <f>+'[3]Población Bogotá'!J28</f>
        <v>Quibdó</v>
      </c>
      <c r="C37" s="53">
        <f>+'[3]Población Bogotá'!K28</f>
        <v>103.76466666666666</v>
      </c>
      <c r="D37" s="53">
        <f>+'[3]Población Bogotá'!L28</f>
        <v>104.70033333333333</v>
      </c>
      <c r="E37" s="53">
        <f>+'[3]Población Bogotá'!M28</f>
        <v>105.32366666666667</v>
      </c>
      <c r="F37" s="53">
        <f>+'[3]Población Bogotá'!N28</f>
        <v>105.43700000000001</v>
      </c>
      <c r="G37" s="54">
        <f>+'[3]Población Bogotá'!O28</f>
        <v>105.67200000000001</v>
      </c>
      <c r="H37" s="28">
        <f t="shared" si="1"/>
        <v>0.2228819105247748</v>
      </c>
      <c r="I37" s="27">
        <f t="shared" si="3"/>
        <v>0.10760481183400561</v>
      </c>
      <c r="J37" s="28">
        <f t="shared" si="2"/>
        <v>0.23497066887621837</v>
      </c>
      <c r="K37" s="27">
        <f t="shared" si="0"/>
        <v>0.23718532729758288</v>
      </c>
      <c r="L37" s="18"/>
    </row>
    <row r="38" spans="1:14">
      <c r="A38" s="16"/>
      <c r="B38" s="11" t="str">
        <f>+'[3]Población Bogotá'!J29</f>
        <v>San Andrés</v>
      </c>
      <c r="C38" s="53">
        <f>+'[3]Población Bogotá'!K29</f>
        <v>49.400333333333329</v>
      </c>
      <c r="D38" s="53">
        <f>+'[3]Población Bogotá'!L29</f>
        <v>49.828000000000003</v>
      </c>
      <c r="E38" s="53">
        <f>+'[3]Población Bogotá'!M29</f>
        <v>50.238333333333337</v>
      </c>
      <c r="F38" s="53">
        <f>+'[3]Población Bogotá'!N29</f>
        <v>50.66299999999999</v>
      </c>
      <c r="G38" s="54">
        <f>+'[3]Población Bogotá'!O29</f>
        <v>0</v>
      </c>
      <c r="H38" s="28" t="str">
        <f t="shared" si="1"/>
        <v/>
      </c>
      <c r="I38" s="27" t="str">
        <f t="shared" si="3"/>
        <v/>
      </c>
      <c r="J38" s="28" t="str">
        <f t="shared" si="2"/>
        <v/>
      </c>
      <c r="K38" s="27">
        <f t="shared" si="0"/>
        <v>0.11396872290445895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4" t="s">
        <v>5</v>
      </c>
      <c r="D7" s="164"/>
      <c r="E7" s="164"/>
      <c r="F7" s="164"/>
      <c r="G7" s="164"/>
      <c r="H7" s="164"/>
      <c r="I7" s="164"/>
      <c r="J7" s="164"/>
      <c r="K7" s="164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0">
        <f>+'Población total'!C11</f>
        <v>2007</v>
      </c>
      <c r="D11" s="156">
        <f>+'Población total'!D11</f>
        <v>2008</v>
      </c>
      <c r="E11" s="156">
        <f>+'Población total'!E11</f>
        <v>2009</v>
      </c>
      <c r="F11" s="156">
        <f>+'Población total'!F11</f>
        <v>2010</v>
      </c>
      <c r="G11" s="156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Bogotá'!J38</f>
        <v>Colombia</v>
      </c>
      <c r="C13" s="26">
        <f>+'[3]Población Bogotá'!K38</f>
        <v>33305.307999999997</v>
      </c>
      <c r="D13" s="26">
        <f>+'[3]Población Bogotá'!L38</f>
        <v>33867.422666666665</v>
      </c>
      <c r="E13" s="26">
        <f>+'[3]Población Bogotá'!M38</f>
        <v>34423.445666666659</v>
      </c>
      <c r="F13" s="26">
        <f>+'[3]Población Bogotá'!N38</f>
        <v>34960.762999999999</v>
      </c>
      <c r="G13" s="26">
        <f>+'[3]Población Bogotá'!O38</f>
        <v>35493.555666666667</v>
      </c>
      <c r="H13" s="28">
        <f t="shared" ref="H13:H26" si="0">IF(OR(OR(G13=0,F13=0),G13=""),"",(G13/F13-1)*100)</f>
        <v>1.5239732229719083</v>
      </c>
      <c r="I13" s="27">
        <f>IF(OR(OR(G13=0,F13=0),F13=""),"",(F13/E13-1)*100)</f>
        <v>1.5609051416187514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16174.435333333331</v>
      </c>
      <c r="D14" s="25">
        <f>D13-SUM(D15:D38)</f>
        <v>16408.914666666667</v>
      </c>
      <c r="E14" s="25">
        <f>E13-SUM(E15:E38)</f>
        <v>16641.16166666666</v>
      </c>
      <c r="F14" s="25">
        <f>F13-SUM(F15:F38)</f>
        <v>16864.340999999997</v>
      </c>
      <c r="G14" s="26">
        <f>G13-SUM(G15:G38)</f>
        <v>17120.232999999997</v>
      </c>
      <c r="H14" s="28">
        <f t="shared" si="0"/>
        <v>1.5173554661874977</v>
      </c>
      <c r="I14" s="27">
        <f>IF(OR(OR(G14=0,F14=0),F14=""),"",(F14/E14-1)*100)</f>
        <v>1.3411283286814069</v>
      </c>
      <c r="J14" s="28">
        <f t="shared" ref="J14:J38" si="2">IF(G14=0,"",G14/$G$13*100)</f>
        <v>48.234764532419753</v>
      </c>
      <c r="K14" s="27">
        <f>IF(F14=0,"",F14/$F$13*100)</f>
        <v>48.23790888087882</v>
      </c>
      <c r="L14" s="18"/>
    </row>
    <row r="15" spans="1:15">
      <c r="A15" s="16"/>
      <c r="B15" s="12" t="str">
        <f>+'[3]Población Bogotá'!J39</f>
        <v>Bogotá</v>
      </c>
      <c r="C15" s="99">
        <f>+'[3]Población Bogotá'!K39</f>
        <v>5633.3990000000003</v>
      </c>
      <c r="D15" s="99">
        <f>+'[3]Población Bogotá'!L39</f>
        <v>5744.1696666666658</v>
      </c>
      <c r="E15" s="99">
        <f>+'[3]Población Bogotá'!M39</f>
        <v>5853.2650000000003</v>
      </c>
      <c r="F15" s="99">
        <f>+'[3]Población Bogotá'!N39</f>
        <v>5960.4086666666662</v>
      </c>
      <c r="G15" s="99">
        <f>+'[3]Población Bogotá'!O39</f>
        <v>6065.9806666666673</v>
      </c>
      <c r="H15" s="48">
        <f>IF(OR(OR(G15=0,F15=0),G15=""),"",(G15/F15-1)*100)</f>
        <v>1.7712208323970691</v>
      </c>
      <c r="I15" s="34">
        <f t="shared" ref="I15" si="3">IF(OR(OR(G15=0,F15=0),F15=""),"",(F15/E15-1)*100)</f>
        <v>1.8304940348107479</v>
      </c>
      <c r="J15" s="48">
        <f t="shared" si="2"/>
        <v>17.090371907606478</v>
      </c>
      <c r="K15" s="34">
        <f t="shared" si="1"/>
        <v>17.048851784689788</v>
      </c>
      <c r="L15" s="18"/>
      <c r="N15" s="23" t="s">
        <v>2</v>
      </c>
      <c r="O15" s="32">
        <f>J15</f>
        <v>17.090371907606478</v>
      </c>
    </row>
    <row r="16" spans="1:15">
      <c r="A16" s="16"/>
      <c r="B16" s="11" t="str">
        <f>+'[3]Población Bogotá'!J40</f>
        <v>Medellín</v>
      </c>
      <c r="C16" s="53">
        <f>+'[3]Población Bogotá'!K40</f>
        <v>2670.9093333333335</v>
      </c>
      <c r="D16" s="53">
        <f>+'[3]Población Bogotá'!L40</f>
        <v>2722.1610000000001</v>
      </c>
      <c r="E16" s="53">
        <f>+'[3]Población Bogotá'!M40</f>
        <v>2772.58</v>
      </c>
      <c r="F16" s="53">
        <f>+'[3]Población Bogotá'!N40</f>
        <v>2822.2116666666666</v>
      </c>
      <c r="G16" s="54">
        <f>+'[3]Población Bogotá'!O40</f>
        <v>2871.3056666666666</v>
      </c>
      <c r="H16" s="28">
        <f t="shared" si="0"/>
        <v>1.7395576873220575</v>
      </c>
      <c r="I16" s="27">
        <f t="shared" ref="I16:I26" si="4">IF(OR(OR(G16=0,F16=0),F16=""),"",(F16/E16-1)*100)</f>
        <v>1.7900896156888724</v>
      </c>
      <c r="J16" s="28">
        <f t="shared" si="2"/>
        <v>8.0896534955026151</v>
      </c>
      <c r="K16" s="27">
        <f t="shared" si="1"/>
        <v>8.0725116516097408</v>
      </c>
      <c r="L16" s="18"/>
      <c r="N16" s="23" t="s">
        <v>12</v>
      </c>
      <c r="O16" s="32">
        <f>100-O15</f>
        <v>82.909628092393518</v>
      </c>
    </row>
    <row r="17" spans="1:12">
      <c r="A17" s="16"/>
      <c r="B17" s="11" t="str">
        <f>+'[3]Población Bogotá'!J41</f>
        <v>Cali</v>
      </c>
      <c r="C17" s="53">
        <f>+'[3]Población Bogotá'!K41</f>
        <v>1780.3053333333335</v>
      </c>
      <c r="D17" s="53">
        <f>+'[3]Población Bogotá'!L41</f>
        <v>1810.5360000000001</v>
      </c>
      <c r="E17" s="53">
        <f>+'[3]Población Bogotá'!M41</f>
        <v>1840.4753333333331</v>
      </c>
      <c r="F17" s="53">
        <f>+'[3]Población Bogotá'!N41</f>
        <v>1869.2076666666665</v>
      </c>
      <c r="G17" s="54">
        <f>+'[3]Población Bogotá'!O41</f>
        <v>1898.7753333333333</v>
      </c>
      <c r="H17" s="28">
        <f t="shared" si="0"/>
        <v>1.581828878296565</v>
      </c>
      <c r="I17" s="27">
        <f t="shared" si="4"/>
        <v>1.561136561460752</v>
      </c>
      <c r="J17" s="28">
        <f t="shared" si="2"/>
        <v>5.3496340326267866</v>
      </c>
      <c r="K17" s="27">
        <f t="shared" si="1"/>
        <v>5.3465871630623925</v>
      </c>
      <c r="L17" s="18"/>
    </row>
    <row r="18" spans="1:12">
      <c r="A18" s="16"/>
      <c r="B18" s="11" t="str">
        <f>+'[3]Población Bogotá'!J42</f>
        <v>Barranquilla</v>
      </c>
      <c r="C18" s="53">
        <f>+'[3]Población Bogotá'!K42</f>
        <v>1281.2116666666666</v>
      </c>
      <c r="D18" s="53">
        <f>+'[3]Población Bogotá'!L42</f>
        <v>1304.4993333333334</v>
      </c>
      <c r="E18" s="53">
        <f>+'[3]Población Bogotá'!M42</f>
        <v>1327.7136666666665</v>
      </c>
      <c r="F18" s="53">
        <f>+'[3]Población Bogotá'!N42</f>
        <v>1350.4656666666667</v>
      </c>
      <c r="G18" s="54">
        <f>+'[3]Población Bogotá'!O42</f>
        <v>1374.9613333333334</v>
      </c>
      <c r="H18" s="28">
        <f t="shared" si="0"/>
        <v>1.8138681546143287</v>
      </c>
      <c r="I18" s="27">
        <f t="shared" si="4"/>
        <v>1.7136224903913977</v>
      </c>
      <c r="J18" s="28">
        <f t="shared" si="2"/>
        <v>3.8738337354704964</v>
      </c>
      <c r="K18" s="27">
        <f t="shared" si="1"/>
        <v>3.8628037570766596</v>
      </c>
      <c r="L18" s="18"/>
    </row>
    <row r="19" spans="1:12">
      <c r="A19" s="16"/>
      <c r="B19" s="11" t="str">
        <f>+'[3]Población Bogotá'!J43</f>
        <v>Bucaramanga</v>
      </c>
      <c r="C19" s="53">
        <f>+'[3]Población Bogotá'!K43</f>
        <v>793.06366666666656</v>
      </c>
      <c r="D19" s="53">
        <f>+'[3]Población Bogotá'!L43</f>
        <v>805.30166666666662</v>
      </c>
      <c r="E19" s="53">
        <f>+'[3]Población Bogotá'!M43</f>
        <v>817.16800000000001</v>
      </c>
      <c r="F19" s="53">
        <f>+'[3]Población Bogotá'!N43</f>
        <v>828.4663333333333</v>
      </c>
      <c r="G19" s="54">
        <f>+'[3]Población Bogotá'!O43</f>
        <v>839.10199999999998</v>
      </c>
      <c r="H19" s="28">
        <f t="shared" si="0"/>
        <v>1.2837777757213287</v>
      </c>
      <c r="I19" s="27">
        <f t="shared" si="4"/>
        <v>1.3826206279899944</v>
      </c>
      <c r="J19" s="28">
        <f t="shared" si="2"/>
        <v>2.3640967613397836</v>
      </c>
      <c r="K19" s="27">
        <f t="shared" si="1"/>
        <v>2.3697032394096587</v>
      </c>
      <c r="L19" s="18"/>
    </row>
    <row r="20" spans="1:12">
      <c r="A20" s="16"/>
      <c r="B20" s="11" t="str">
        <f>+'[3]Población Bogotá'!J44</f>
        <v>Cartagena</v>
      </c>
      <c r="C20" s="53">
        <f>+'[3]Población Bogotá'!K44</f>
        <v>669.74433333333332</v>
      </c>
      <c r="D20" s="53">
        <f>+'[3]Población Bogotá'!L44</f>
        <v>681.86733333333325</v>
      </c>
      <c r="E20" s="53">
        <f>+'[3]Población Bogotá'!M44</f>
        <v>694.31100000000004</v>
      </c>
      <c r="F20" s="53">
        <f>+'[3]Población Bogotá'!N44</f>
        <v>706.57466666666676</v>
      </c>
      <c r="G20" s="54">
        <f>+'[3]Población Bogotá'!O44</f>
        <v>719.77633333333335</v>
      </c>
      <c r="H20" s="28">
        <f t="shared" si="0"/>
        <v>1.8684036223583833</v>
      </c>
      <c r="I20" s="27">
        <f t="shared" si="4"/>
        <v>1.7663074136326173</v>
      </c>
      <c r="J20" s="28">
        <f t="shared" si="2"/>
        <v>2.0279070941582287</v>
      </c>
      <c r="K20" s="27">
        <f t="shared" si="1"/>
        <v>2.0210504749758087</v>
      </c>
      <c r="L20" s="18"/>
    </row>
    <row r="21" spans="1:12">
      <c r="A21" s="16"/>
      <c r="B21" s="11" t="str">
        <f>+'[3]Población Bogotá'!J45</f>
        <v>Cúcuta</v>
      </c>
      <c r="C21" s="53">
        <f>+'[3]Población Bogotá'!K45</f>
        <v>561.47433333333333</v>
      </c>
      <c r="D21" s="53">
        <f>+'[3]Población Bogotá'!L45</f>
        <v>572.05566666666664</v>
      </c>
      <c r="E21" s="53">
        <f>+'[3]Población Bogotá'!M45</f>
        <v>582.85866666666664</v>
      </c>
      <c r="F21" s="53">
        <f>+'[3]Población Bogotá'!N45</f>
        <v>593.46066666666673</v>
      </c>
      <c r="G21" s="54">
        <f>+'[3]Población Bogotá'!O45</f>
        <v>603.96233333333339</v>
      </c>
      <c r="H21" s="28">
        <f t="shared" si="0"/>
        <v>1.7695640598478279</v>
      </c>
      <c r="I21" s="27">
        <f t="shared" si="4"/>
        <v>1.8189658327690816</v>
      </c>
      <c r="J21" s="28">
        <f t="shared" si="2"/>
        <v>1.7016112417853284</v>
      </c>
      <c r="K21" s="27">
        <f t="shared" si="1"/>
        <v>1.6975049047604218</v>
      </c>
      <c r="L21" s="18"/>
    </row>
    <row r="22" spans="1:12">
      <c r="A22" s="16"/>
      <c r="B22" s="11" t="str">
        <f>+'[3]Población Bogotá'!J46</f>
        <v>Pereira</v>
      </c>
      <c r="C22" s="53">
        <f>+'[3]Población Bogotá'!K46</f>
        <v>469.13733333333329</v>
      </c>
      <c r="D22" s="53">
        <f>+'[3]Población Bogotá'!L46</f>
        <v>475.26833333333326</v>
      </c>
      <c r="E22" s="53">
        <f>+'[3]Población Bogotá'!M46</f>
        <v>481.14166666666665</v>
      </c>
      <c r="F22" s="53">
        <f>+'[3]Población Bogotá'!N46</f>
        <v>486.72666666666663</v>
      </c>
      <c r="G22" s="54">
        <f>+'[3]Población Bogotá'!O46</f>
        <v>491.55933333333331</v>
      </c>
      <c r="H22" s="28">
        <f t="shared" si="0"/>
        <v>0.99289128737554133</v>
      </c>
      <c r="I22" s="27">
        <f t="shared" si="4"/>
        <v>1.1607807818210025</v>
      </c>
      <c r="J22" s="28">
        <f t="shared" si="2"/>
        <v>1.384925584660359</v>
      </c>
      <c r="K22" s="27">
        <f t="shared" si="1"/>
        <v>1.3922083641786269</v>
      </c>
      <c r="L22" s="18"/>
    </row>
    <row r="23" spans="1:12">
      <c r="A23" s="16"/>
      <c r="B23" s="11" t="str">
        <f>+'[3]Población Bogotá'!J47</f>
        <v>Ibagué</v>
      </c>
      <c r="C23" s="53">
        <f>+'[3]Población Bogotá'!K47</f>
        <v>377.11933333333332</v>
      </c>
      <c r="D23" s="53">
        <f>+'[3]Población Bogotá'!L47</f>
        <v>383.33699999999999</v>
      </c>
      <c r="E23" s="53">
        <f>+'[3]Población Bogotá'!M47</f>
        <v>389.47033333333337</v>
      </c>
      <c r="F23" s="53">
        <f>+'[3]Población Bogotá'!N47</f>
        <v>395.3776666666667</v>
      </c>
      <c r="G23" s="54">
        <f>+'[3]Población Bogotá'!O47</f>
        <v>401.67200000000003</v>
      </c>
      <c r="H23" s="28">
        <f t="shared" si="0"/>
        <v>1.5919799887533781</v>
      </c>
      <c r="I23" s="27">
        <f t="shared" si="4"/>
        <v>1.516760797356409</v>
      </c>
      <c r="J23" s="28">
        <f t="shared" si="2"/>
        <v>1.1316758562378277</v>
      </c>
      <c r="K23" s="27">
        <f t="shared" si="1"/>
        <v>1.1309183002289358</v>
      </c>
      <c r="L23" s="18"/>
    </row>
    <row r="24" spans="1:12">
      <c r="A24" s="16"/>
      <c r="B24" s="11" t="str">
        <f>+'[3]Población Bogotá'!J48</f>
        <v>Manizales</v>
      </c>
      <c r="C24" s="53">
        <f>+'[3]Población Bogotá'!K48</f>
        <v>326.77699999999999</v>
      </c>
      <c r="D24" s="53">
        <f>+'[3]Población Bogotá'!L48</f>
        <v>329.83799999999997</v>
      </c>
      <c r="E24" s="53">
        <f>+'[3]Población Bogotá'!M48</f>
        <v>332.76266666666669</v>
      </c>
      <c r="F24" s="53">
        <f>+'[3]Población Bogotá'!N48</f>
        <v>335.43333333333334</v>
      </c>
      <c r="G24" s="54">
        <f>+'[3]Población Bogotá'!O48</f>
        <v>338.51566666666668</v>
      </c>
      <c r="H24" s="28">
        <f t="shared" si="0"/>
        <v>0.91891086157209756</v>
      </c>
      <c r="I24" s="27">
        <f t="shared" si="4"/>
        <v>0.80257400669947465</v>
      </c>
      <c r="J24" s="28">
        <f t="shared" si="2"/>
        <v>0.95373839083859235</v>
      </c>
      <c r="K24" s="27">
        <f t="shared" si="1"/>
        <v>0.9594565580085691</v>
      </c>
      <c r="L24" s="18"/>
    </row>
    <row r="25" spans="1:12">
      <c r="A25" s="16"/>
      <c r="B25" s="11" t="str">
        <f>+'[3]Población Bogotá'!J49</f>
        <v>Villavicencio</v>
      </c>
      <c r="C25" s="53">
        <f>+'[3]Población Bogotá'!K49</f>
        <v>293.41466666666668</v>
      </c>
      <c r="D25" s="53">
        <f>+'[3]Población Bogotá'!L49</f>
        <v>302.56033333333335</v>
      </c>
      <c r="E25" s="53">
        <f>+'[3]Población Bogotá'!M49</f>
        <v>311.72433333333333</v>
      </c>
      <c r="F25" s="53">
        <f>+'[3]Población Bogotá'!N49</f>
        <v>320.74966666666666</v>
      </c>
      <c r="G25" s="54">
        <f>+'[3]Población Bogotá'!O49</f>
        <v>330.17066666666665</v>
      </c>
      <c r="H25" s="28">
        <f t="shared" si="0"/>
        <v>2.9371815403289592</v>
      </c>
      <c r="I25" s="27">
        <f t="shared" si="4"/>
        <v>2.8952931703545737</v>
      </c>
      <c r="J25" s="28">
        <f t="shared" si="2"/>
        <v>0.9302270805647751</v>
      </c>
      <c r="K25" s="27">
        <f t="shared" si="1"/>
        <v>0.91745613980640706</v>
      </c>
      <c r="L25" s="18"/>
    </row>
    <row r="26" spans="1:12">
      <c r="A26" s="16"/>
      <c r="B26" s="11" t="str">
        <f>+'[3]Población Bogotá'!J50</f>
        <v>Santa Marta</v>
      </c>
      <c r="C26" s="53">
        <f>+'[3]Población Bogotá'!K50</f>
        <v>298.16366666666664</v>
      </c>
      <c r="D26" s="53">
        <f>+'[3]Población Bogotá'!L50</f>
        <v>305.14133333333331</v>
      </c>
      <c r="E26" s="53">
        <f>+'[3]Población Bogotá'!M50</f>
        <v>312.34633333333335</v>
      </c>
      <c r="F26" s="53">
        <f>+'[3]Población Bogotá'!N50</f>
        <v>319.66266666666667</v>
      </c>
      <c r="G26" s="54">
        <f>+'[3]Población Bogotá'!O50</f>
        <v>328.04366666666664</v>
      </c>
      <c r="H26" s="28">
        <f t="shared" si="0"/>
        <v>2.6218263419354404</v>
      </c>
      <c r="I26" s="27">
        <f t="shared" si="4"/>
        <v>2.3423784922505853</v>
      </c>
      <c r="J26" s="28">
        <f t="shared" si="2"/>
        <v>0.92423444342248517</v>
      </c>
      <c r="K26" s="27">
        <f t="shared" si="1"/>
        <v>0.91434693992996274</v>
      </c>
      <c r="L26" s="18"/>
    </row>
    <row r="27" spans="1:12">
      <c r="A27" s="16"/>
      <c r="B27" s="11" t="str">
        <f>+'[3]Población Bogotá'!J51</f>
        <v>Pasto</v>
      </c>
      <c r="C27" s="53">
        <f>+'[3]Población Bogotá'!K51</f>
        <v>257.41133333333329</v>
      </c>
      <c r="D27" s="53">
        <f>+'[3]Población Bogotá'!L51</f>
        <v>263.20133333333337</v>
      </c>
      <c r="E27" s="53">
        <f>+'[3]Población Bogotá'!M51</f>
        <v>269.17699999999996</v>
      </c>
      <c r="F27" s="53">
        <f>+'[3]Población Bogotá'!N51</f>
        <v>275.267</v>
      </c>
      <c r="G27" s="54">
        <f>+'[3]Población Bogotá'!O51</f>
        <v>280.69066666666669</v>
      </c>
      <c r="H27" s="28">
        <f t="shared" ref="H27:H38" si="5">IF(OR(OR(G27=0,F27=0),G27=""),"",(G27/F27-1)*100)</f>
        <v>1.9703294135027694</v>
      </c>
      <c r="I27" s="27">
        <f t="shared" ref="I27:I38" si="6">IF(OR(OR(G27=0,F27=0),F27=""),"",(F27/E27-1)*100)</f>
        <v>2.2624518439539942</v>
      </c>
      <c r="J27" s="28">
        <f t="shared" si="2"/>
        <v>0.79082149250624068</v>
      </c>
      <c r="K27" s="27">
        <f t="shared" si="1"/>
        <v>0.78735981820534062</v>
      </c>
      <c r="L27" s="18"/>
    </row>
    <row r="28" spans="1:12">
      <c r="A28" s="16"/>
      <c r="B28" s="11" t="str">
        <f>+'[3]Población Bogotá'!J52</f>
        <v>Valledupar</v>
      </c>
      <c r="C28" s="53">
        <f>+'[3]Población Bogotá'!K52</f>
        <v>237.82599999999999</v>
      </c>
      <c r="D28" s="53">
        <f>+'[3]Población Bogotá'!L52</f>
        <v>246.62066666666666</v>
      </c>
      <c r="E28" s="53">
        <f>+'[3]Población Bogotá'!M52</f>
        <v>254.84033333333332</v>
      </c>
      <c r="F28" s="53">
        <f>+'[3]Población Bogotá'!N52</f>
        <v>260.77933333333334</v>
      </c>
      <c r="G28" s="54">
        <f>+'[3]Población Bogotá'!O52</f>
        <v>267.68599999999998</v>
      </c>
      <c r="H28" s="28">
        <f t="shared" si="5"/>
        <v>2.6484716324657542</v>
      </c>
      <c r="I28" s="27">
        <f t="shared" si="6"/>
        <v>2.3304788226876871</v>
      </c>
      <c r="J28" s="28">
        <f t="shared" si="2"/>
        <v>0.75418197746638826</v>
      </c>
      <c r="K28" s="27">
        <f t="shared" si="1"/>
        <v>0.74592002849975936</v>
      </c>
      <c r="L28" s="18"/>
    </row>
    <row r="29" spans="1:12">
      <c r="A29" s="16"/>
      <c r="B29" s="11" t="str">
        <f>+'[3]Población Bogotá'!J53</f>
        <v>Neiva</v>
      </c>
      <c r="C29" s="53">
        <f>+'[3]Población Bogotá'!K53</f>
        <v>236.61566666666667</v>
      </c>
      <c r="D29" s="53">
        <f>+'[3]Población Bogotá'!L53</f>
        <v>240.55366666666669</v>
      </c>
      <c r="E29" s="53">
        <f>+'[3]Población Bogotá'!M53</f>
        <v>244.47766666666666</v>
      </c>
      <c r="F29" s="53">
        <f>+'[3]Población Bogotá'!N53</f>
        <v>248.41266666666669</v>
      </c>
      <c r="G29" s="54">
        <f>+'[3]Población Bogotá'!O53</f>
        <v>251.64</v>
      </c>
      <c r="H29" s="28">
        <f t="shared" si="5"/>
        <v>1.2991822746558634</v>
      </c>
      <c r="I29" s="27">
        <f t="shared" si="6"/>
        <v>1.6095539742553289</v>
      </c>
      <c r="J29" s="28">
        <f t="shared" si="2"/>
        <v>0.70897377079728463</v>
      </c>
      <c r="K29" s="27">
        <f t="shared" si="1"/>
        <v>0.71054704002503233</v>
      </c>
      <c r="L29" s="18"/>
    </row>
    <row r="30" spans="1:12">
      <c r="A30" s="16"/>
      <c r="B30" s="11" t="str">
        <f>+'[3]Población Bogotá'!J54</f>
        <v>Montería</v>
      </c>
      <c r="C30" s="53">
        <f>+'[3]Población Bogotá'!K54</f>
        <v>229.66966666666667</v>
      </c>
      <c r="D30" s="53">
        <f>+'[3]Población Bogotá'!L54</f>
        <v>234.87100000000001</v>
      </c>
      <c r="E30" s="53">
        <f>+'[3]Población Bogotá'!M54</f>
        <v>240.05066666666667</v>
      </c>
      <c r="F30" s="53">
        <f>+'[3]Población Bogotá'!N54</f>
        <v>245.15866666666668</v>
      </c>
      <c r="G30" s="54">
        <f>+'[3]Población Bogotá'!O54</f>
        <v>250.4316666666667</v>
      </c>
      <c r="H30" s="28">
        <f t="shared" si="5"/>
        <v>2.1508519652578828</v>
      </c>
      <c r="I30" s="27">
        <f t="shared" si="6"/>
        <v>2.1278841133538506</v>
      </c>
      <c r="J30" s="28">
        <f t="shared" si="2"/>
        <v>0.70556939693099419</v>
      </c>
      <c r="K30" s="27">
        <f t="shared" si="1"/>
        <v>0.70123946284200578</v>
      </c>
      <c r="L30" s="18"/>
    </row>
    <row r="31" spans="1:12">
      <c r="A31" s="16"/>
      <c r="B31" s="11" t="str">
        <f>+'[3]Población Bogotá'!J55</f>
        <v>Armenia</v>
      </c>
      <c r="C31" s="53">
        <f>+'[3]Población Bogotá'!K55</f>
        <v>221.63933333333333</v>
      </c>
      <c r="D31" s="53">
        <f>+'[3]Población Bogotá'!L55</f>
        <v>223.88233333333332</v>
      </c>
      <c r="E31" s="53">
        <f>+'[3]Población Bogotá'!M55</f>
        <v>225.97833333333335</v>
      </c>
      <c r="F31" s="53">
        <f>+'[3]Población Bogotá'!N55</f>
        <v>227.87166666666667</v>
      </c>
      <c r="G31" s="54">
        <f>+'[3]Población Bogotá'!O55</f>
        <v>229.74333333333334</v>
      </c>
      <c r="H31" s="28">
        <f t="shared" si="5"/>
        <v>0.82136875287990296</v>
      </c>
      <c r="I31" s="27">
        <f t="shared" si="6"/>
        <v>0.83783843583824513</v>
      </c>
      <c r="J31" s="28">
        <f t="shared" si="2"/>
        <v>0.64728182065200623</v>
      </c>
      <c r="K31" s="27">
        <f t="shared" si="1"/>
        <v>0.65179260151349294</v>
      </c>
      <c r="L31" s="18"/>
    </row>
    <row r="32" spans="1:12">
      <c r="A32" s="16"/>
      <c r="B32" s="11" t="str">
        <f>+'[3]Población Bogotá'!J56</f>
        <v>Popayán</v>
      </c>
      <c r="C32" s="53">
        <f>+'[3]Población Bogotá'!K56</f>
        <v>187.93266666666668</v>
      </c>
      <c r="D32" s="53">
        <f>+'[3]Población Bogotá'!L56</f>
        <v>190.90466666666666</v>
      </c>
      <c r="E32" s="53">
        <f>+'[3]Población Bogotá'!M56</f>
        <v>193.625</v>
      </c>
      <c r="F32" s="53">
        <f>+'[3]Población Bogotá'!N56</f>
        <v>195.44033333333334</v>
      </c>
      <c r="G32" s="54">
        <f>+'[3]Población Bogotá'!O56</f>
        <v>197.02566666666667</v>
      </c>
      <c r="H32" s="28">
        <f t="shared" si="5"/>
        <v>0.8111597571978546</v>
      </c>
      <c r="I32" s="27">
        <f t="shared" si="6"/>
        <v>0.93755110824187415</v>
      </c>
      <c r="J32" s="28">
        <f t="shared" si="2"/>
        <v>0.55510264600427417</v>
      </c>
      <c r="K32" s="27">
        <f t="shared" si="1"/>
        <v>0.55902765432588908</v>
      </c>
      <c r="L32" s="18"/>
    </row>
    <row r="33" spans="1:14">
      <c r="A33" s="16"/>
      <c r="B33" s="11" t="str">
        <f>+'[3]Población Bogotá'!J57</f>
        <v>Sincelejo</v>
      </c>
      <c r="C33" s="53">
        <f>+'[3]Población Bogotá'!K57</f>
        <v>174.37833333333333</v>
      </c>
      <c r="D33" s="53">
        <f>+'[3]Población Bogotá'!L57</f>
        <v>178.375</v>
      </c>
      <c r="E33" s="53">
        <f>+'[3]Población Bogotá'!M57</f>
        <v>182.36066666666667</v>
      </c>
      <c r="F33" s="53">
        <f>+'[3]Población Bogotá'!N57</f>
        <v>186.13133333333334</v>
      </c>
      <c r="G33" s="54">
        <f>+'[3]Población Bogotá'!O57</f>
        <v>189.97</v>
      </c>
      <c r="H33" s="28">
        <f t="shared" si="5"/>
        <v>2.0623430767522599</v>
      </c>
      <c r="I33" s="27">
        <f t="shared" si="6"/>
        <v>2.0676973470156179</v>
      </c>
      <c r="J33" s="28">
        <f t="shared" si="2"/>
        <v>0.53522392003799146</v>
      </c>
      <c r="K33" s="27">
        <f t="shared" si="1"/>
        <v>0.53240066108778383</v>
      </c>
      <c r="L33" s="18"/>
    </row>
    <row r="34" spans="1:14">
      <c r="A34" s="16"/>
      <c r="B34" s="11" t="str">
        <f>+'[3]Población Bogotá'!J58</f>
        <v>Tunja</v>
      </c>
      <c r="C34" s="53">
        <f>+'[3]Población Bogotá'!K58</f>
        <v>120.25966666666666</v>
      </c>
      <c r="D34" s="53">
        <f>+'[3]Población Bogotá'!L58</f>
        <v>123.42066666666666</v>
      </c>
      <c r="E34" s="53">
        <f>+'[3]Población Bogotá'!M58</f>
        <v>126.59933333333333</v>
      </c>
      <c r="F34" s="53">
        <f>+'[3]Población Bogotá'!N58</f>
        <v>129.59</v>
      </c>
      <c r="G34" s="54">
        <f>+'[3]Población Bogotá'!O58</f>
        <v>133.09</v>
      </c>
      <c r="H34" s="28">
        <f t="shared" si="5"/>
        <v>2.7008256809939013</v>
      </c>
      <c r="I34" s="27">
        <f t="shared" si="6"/>
        <v>2.3623083849835913</v>
      </c>
      <c r="J34" s="28">
        <f t="shared" si="2"/>
        <v>0.37496947685348364</v>
      </c>
      <c r="K34" s="27">
        <f t="shared" si="1"/>
        <v>0.37067268812182391</v>
      </c>
      <c r="L34" s="18"/>
    </row>
    <row r="35" spans="1:14">
      <c r="A35" s="16"/>
      <c r="B35" s="11" t="str">
        <f>+'[3]Población Bogotá'!J59</f>
        <v>Riohacha</v>
      </c>
      <c r="C35" s="53">
        <f>+'[3]Población Bogotá'!K59</f>
        <v>106.66333333333334</v>
      </c>
      <c r="D35" s="53">
        <f>+'[3]Población Bogotá'!L59</f>
        <v>112.00099999999999</v>
      </c>
      <c r="E35" s="53">
        <f>+'[3]Población Bogotá'!M59</f>
        <v>117.46933333333334</v>
      </c>
      <c r="F35" s="53">
        <f>+'[3]Población Bogotá'!N59</f>
        <v>123.52366666666667</v>
      </c>
      <c r="G35" s="54">
        <f>+'[3]Población Bogotá'!O59</f>
        <v>130.81366666666668</v>
      </c>
      <c r="H35" s="28">
        <f t="shared" si="5"/>
        <v>5.9017030474592058</v>
      </c>
      <c r="I35" s="27">
        <f t="shared" si="6"/>
        <v>5.1539692628998157</v>
      </c>
      <c r="J35" s="28">
        <f t="shared" si="2"/>
        <v>0.36855610605820122</v>
      </c>
      <c r="K35" s="27">
        <f t="shared" si="1"/>
        <v>0.35332085477272529</v>
      </c>
      <c r="L35" s="18"/>
    </row>
    <row r="36" spans="1:14">
      <c r="A36" s="16"/>
      <c r="B36" s="11" t="str">
        <f>+'[3]Población Bogotá'!J60</f>
        <v>Florencia</v>
      </c>
      <c r="C36" s="53">
        <f>+'[3]Población Bogotá'!K60</f>
        <v>94.795333333333346</v>
      </c>
      <c r="D36" s="53">
        <f>+'[3]Población Bogotá'!L60</f>
        <v>97.383333333333326</v>
      </c>
      <c r="E36" s="53">
        <f>+'[3]Población Bogotá'!M60</f>
        <v>100.06633333333333</v>
      </c>
      <c r="F36" s="53">
        <f>+'[3]Población Bogotá'!N60</f>
        <v>102.91833333333334</v>
      </c>
      <c r="G36" s="54">
        <f>+'[3]Población Bogotá'!O60</f>
        <v>105.86266666666666</v>
      </c>
      <c r="H36" s="28">
        <f t="shared" si="5"/>
        <v>2.8608443587957888</v>
      </c>
      <c r="I36" s="27">
        <f t="shared" si="6"/>
        <v>2.85010942741315</v>
      </c>
      <c r="J36" s="28">
        <f t="shared" si="2"/>
        <v>0.29825883791655811</v>
      </c>
      <c r="K36" s="27">
        <f t="shared" si="1"/>
        <v>0.29438240044513142</v>
      </c>
      <c r="L36" s="18"/>
    </row>
    <row r="37" spans="1:14">
      <c r="A37" s="16"/>
      <c r="B37" s="11" t="str">
        <f>+'[3]Población Bogotá'!J61</f>
        <v>Quibdó</v>
      </c>
      <c r="C37" s="53">
        <f>+'[3]Población Bogotá'!K61</f>
        <v>69.983999999999995</v>
      </c>
      <c r="D37" s="53">
        <f>+'[3]Población Bogotá'!L61</f>
        <v>71.036666666666676</v>
      </c>
      <c r="E37" s="53">
        <f>+'[3]Población Bogotá'!M61</f>
        <v>71.815666666666672</v>
      </c>
      <c r="F37" s="53">
        <f>+'[3]Población Bogotá'!N61</f>
        <v>72.103999999999999</v>
      </c>
      <c r="G37" s="54">
        <f>+'[3]Población Bogotá'!O61</f>
        <v>72.543999999999997</v>
      </c>
      <c r="H37" s="28">
        <f t="shared" si="5"/>
        <v>0.61022966825696745</v>
      </c>
      <c r="I37" s="27">
        <f t="shared" si="6"/>
        <v>0.40149085389908912</v>
      </c>
      <c r="J37" s="28">
        <f t="shared" si="2"/>
        <v>0.20438639814305443</v>
      </c>
      <c r="K37" s="27">
        <f t="shared" si="1"/>
        <v>0.20624263835431739</v>
      </c>
      <c r="L37" s="18"/>
    </row>
    <row r="38" spans="1:14">
      <c r="A38" s="16"/>
      <c r="B38" s="11" t="str">
        <f>+'[3]Población Bogotá'!J62</f>
        <v>San Andrés</v>
      </c>
      <c r="C38" s="53">
        <f>+'[3]Población Bogotá'!K62</f>
        <v>38.977666666666664</v>
      </c>
      <c r="D38" s="53">
        <f>+'[3]Población Bogotá'!L62</f>
        <v>39.521999999999998</v>
      </c>
      <c r="E38" s="53">
        <f>+'[3]Población Bogotá'!M62</f>
        <v>40.006666666666668</v>
      </c>
      <c r="F38" s="53">
        <f>+'[3]Población Bogotá'!N62</f>
        <v>40.479666666666667</v>
      </c>
      <c r="G38" s="54">
        <f>+'[3]Población Bogotá'!O62</f>
        <v>0</v>
      </c>
      <c r="H38" s="28" t="str">
        <f t="shared" si="5"/>
        <v/>
      </c>
      <c r="I38" s="27" t="str">
        <f t="shared" si="6"/>
        <v/>
      </c>
      <c r="J38" s="28" t="str">
        <f t="shared" si="2"/>
        <v/>
      </c>
      <c r="K38" s="27">
        <f t="shared" si="1"/>
        <v>0.11578599319089994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  <c r="M6" s="16"/>
    </row>
    <row r="7" spans="1:15">
      <c r="A7" s="16"/>
      <c r="B7" s="162"/>
      <c r="C7" s="167" t="s">
        <v>6</v>
      </c>
      <c r="D7" s="167"/>
      <c r="E7" s="167"/>
      <c r="F7" s="167"/>
      <c r="G7" s="167"/>
      <c r="H7" s="167"/>
      <c r="I7" s="167"/>
      <c r="J7" s="167"/>
      <c r="K7" s="167"/>
      <c r="L7" s="18"/>
      <c r="M7" s="16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  <c r="M8" s="16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  <c r="M10" s="16"/>
    </row>
    <row r="11" spans="1:15">
      <c r="A11" s="16"/>
      <c r="B11" s="11"/>
      <c r="C11" s="156">
        <f>+'Población total'!C11</f>
        <v>2007</v>
      </c>
      <c r="D11" s="156">
        <f>+'Población total'!D11</f>
        <v>2008</v>
      </c>
      <c r="E11" s="156">
        <f>+'Población total'!E11</f>
        <v>2009</v>
      </c>
      <c r="F11" s="156">
        <f>+'Población total'!F11</f>
        <v>2010</v>
      </c>
      <c r="G11" s="156">
        <f>+'Población total'!G11</f>
        <v>2011</v>
      </c>
      <c r="H11" s="166"/>
      <c r="I11" s="166"/>
      <c r="J11" s="166"/>
      <c r="K11" s="166"/>
      <c r="L11" s="18"/>
      <c r="M11" s="16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  <c r="M12" s="16"/>
    </row>
    <row r="13" spans="1:15">
      <c r="A13" s="16"/>
      <c r="B13" s="12" t="str">
        <f>+'[3]Población Bogotá'!J70</f>
        <v>Colombia</v>
      </c>
      <c r="C13" s="26">
        <f>+'[3]Población Bogotá'!K70</f>
        <v>19487.356666666663</v>
      </c>
      <c r="D13" s="26">
        <f>+'[3]Población Bogotá'!L70</f>
        <v>19714.09</v>
      </c>
      <c r="E13" s="26">
        <f>+'[3]Población Bogotá'!M70</f>
        <v>21517.716666666671</v>
      </c>
      <c r="F13" s="26">
        <f>+'[3]Población Bogotá'!N70</f>
        <v>22032.355666666666</v>
      </c>
      <c r="G13" s="26">
        <f>+'[3]Población Bogotá'!O70</f>
        <v>22993.842666666667</v>
      </c>
      <c r="H13" s="28">
        <f t="shared" ref="H13:H38" si="0">IF(OR(OR(G13=0,F13=0),G13=""),"",(G13/F13-1)*100)</f>
        <v>4.3639773002333015</v>
      </c>
      <c r="I13" s="27">
        <f>IF(OR(OR(G13=0,F13=0),F13=""),"",(F13/E13-1)*100)</f>
        <v>2.391698933359554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</v>
      </c>
      <c r="C14" s="25">
        <f>C13-SUM(C15:C38)</f>
        <v>8894.1199999999972</v>
      </c>
      <c r="D14" s="25">
        <f t="shared" ref="D14:G14" si="3">D13-SUM(D15:D38)</f>
        <v>8976.6353333333354</v>
      </c>
      <c r="E14" s="25">
        <f t="shared" si="3"/>
        <v>9967.0173333333423</v>
      </c>
      <c r="F14" s="25">
        <f t="shared" si="3"/>
        <v>10164.299999999999</v>
      </c>
      <c r="G14" s="26">
        <f t="shared" si="3"/>
        <v>10720.511999999999</v>
      </c>
      <c r="H14" s="28">
        <f t="shared" si="0"/>
        <v>5.4722115640034152</v>
      </c>
      <c r="I14" s="27">
        <f>IF(OR(OR(G14=0,F14=0),F14=""),"",(F14/E14-1)*100)</f>
        <v>1.9793551076396021</v>
      </c>
      <c r="J14" s="28">
        <f t="shared" si="1"/>
        <v>46.623403297184133</v>
      </c>
      <c r="K14" s="27">
        <f t="shared" si="2"/>
        <v>46.133514517368823</v>
      </c>
      <c r="L14" s="18"/>
      <c r="M14" s="16"/>
    </row>
    <row r="15" spans="1:15">
      <c r="A15" s="16"/>
      <c r="B15" s="12" t="str">
        <f>+'[3]Población Bogotá'!J71</f>
        <v>Bogotá</v>
      </c>
      <c r="C15" s="99">
        <f>+'[3]Población Bogotá'!K71</f>
        <v>3617.6930000000007</v>
      </c>
      <c r="D15" s="99">
        <f>+'[3]Población Bogotá'!L71</f>
        <v>3678.3940000000002</v>
      </c>
      <c r="E15" s="99">
        <f>+'[3]Población Bogotá'!M71</f>
        <v>3966.6903333333335</v>
      </c>
      <c r="F15" s="99">
        <f>+'[3]Población Bogotá'!N71</f>
        <v>4182.367666666667</v>
      </c>
      <c r="G15" s="99">
        <f>+'[3]Población Bogotá'!O71</f>
        <v>4330.8686666666663</v>
      </c>
      <c r="H15" s="48">
        <f t="shared" si="0"/>
        <v>3.5506443200474136</v>
      </c>
      <c r="I15" s="34">
        <f t="shared" ref="I15:I38" si="4">IF(OR(OR(G15=0,F15=0),F15=""),"",(F15/E15-1)*100)</f>
        <v>5.4372112569748499</v>
      </c>
      <c r="J15" s="48">
        <f t="shared" si="1"/>
        <v>18.834906063547908</v>
      </c>
      <c r="K15" s="34">
        <f t="shared" si="2"/>
        <v>18.98284382270699</v>
      </c>
      <c r="L15" s="18"/>
      <c r="M15" s="16"/>
      <c r="N15" s="23" t="s">
        <v>2</v>
      </c>
      <c r="O15" s="32">
        <f>J15</f>
        <v>18.834906063547908</v>
      </c>
    </row>
    <row r="16" spans="1:15">
      <c r="A16" s="16"/>
      <c r="B16" s="11" t="str">
        <f>+'[3]Población Bogotá'!J72</f>
        <v>Medellín</v>
      </c>
      <c r="C16" s="53">
        <f>+'[3]Población Bogotá'!K72</f>
        <v>1613.7156666666667</v>
      </c>
      <c r="D16" s="53">
        <f>+'[3]Población Bogotá'!L72</f>
        <v>1619.3666666666668</v>
      </c>
      <c r="E16" s="53">
        <f>+'[3]Población Bogotá'!M72</f>
        <v>1793.8680000000002</v>
      </c>
      <c r="F16" s="53">
        <f>+'[3]Población Bogotá'!N72</f>
        <v>1794.8706666666667</v>
      </c>
      <c r="G16" s="54">
        <f>+'[3]Población Bogotá'!O72</f>
        <v>1870.9596666666669</v>
      </c>
      <c r="H16" s="28">
        <f t="shared" si="0"/>
        <v>4.2392469503838015</v>
      </c>
      <c r="I16" s="27">
        <f t="shared" si="4"/>
        <v>5.589411632664909E-2</v>
      </c>
      <c r="J16" s="28">
        <f t="shared" si="1"/>
        <v>8.1367855464146874</v>
      </c>
      <c r="K16" s="27">
        <f t="shared" si="2"/>
        <v>8.1465218418844518</v>
      </c>
      <c r="L16" s="18"/>
      <c r="M16" s="16"/>
      <c r="N16" s="23" t="s">
        <v>12</v>
      </c>
      <c r="O16" s="32">
        <f>100-O15</f>
        <v>81.165093936452095</v>
      </c>
    </row>
    <row r="17" spans="1:13">
      <c r="A17" s="16"/>
      <c r="B17" s="11" t="str">
        <f>+'[3]Población Bogotá'!J73</f>
        <v>Cali</v>
      </c>
      <c r="C17" s="53">
        <f>+'[3]Población Bogotá'!K73</f>
        <v>1166.8993333333333</v>
      </c>
      <c r="D17" s="53">
        <f>+'[3]Población Bogotá'!L73</f>
        <v>1200.3829999999998</v>
      </c>
      <c r="E17" s="53">
        <f>+'[3]Población Bogotá'!M73</f>
        <v>1247.3433333333335</v>
      </c>
      <c r="F17" s="53">
        <f>+'[3]Población Bogotá'!N73</f>
        <v>1222.5543333333333</v>
      </c>
      <c r="G17" s="54">
        <f>+'[3]Población Bogotá'!O73</f>
        <v>1223.479</v>
      </c>
      <c r="H17" s="28">
        <f t="shared" si="0"/>
        <v>7.5633993635748631E-2</v>
      </c>
      <c r="I17" s="27">
        <f t="shared" si="4"/>
        <v>-1.9873437679548411</v>
      </c>
      <c r="J17" s="28">
        <f t="shared" si="1"/>
        <v>5.3208983715176617</v>
      </c>
      <c r="K17" s="27">
        <f t="shared" si="2"/>
        <v>5.5489043106859794</v>
      </c>
      <c r="L17" s="18"/>
      <c r="M17" s="16"/>
    </row>
    <row r="18" spans="1:13">
      <c r="A18" s="16"/>
      <c r="B18" s="11" t="str">
        <f>+'[3]Población Bogotá'!J74</f>
        <v>Barranquilla</v>
      </c>
      <c r="C18" s="53">
        <f>+'[3]Población Bogotá'!K74</f>
        <v>713.03766666666672</v>
      </c>
      <c r="D18" s="53">
        <f>+'[3]Población Bogotá'!L74</f>
        <v>716.40166666666664</v>
      </c>
      <c r="E18" s="53">
        <f>+'[3]Población Bogotá'!M74</f>
        <v>776.91033333333326</v>
      </c>
      <c r="F18" s="53">
        <f>+'[3]Población Bogotá'!N74</f>
        <v>787.35633333333328</v>
      </c>
      <c r="G18" s="54">
        <f>+'[3]Población Bogotá'!O74</f>
        <v>826.61299999999994</v>
      </c>
      <c r="H18" s="28">
        <f t="shared" si="0"/>
        <v>4.9858831388922109</v>
      </c>
      <c r="I18" s="27">
        <f t="shared" si="4"/>
        <v>1.3445567077453369</v>
      </c>
      <c r="J18" s="28">
        <f t="shared" si="1"/>
        <v>3.5949319649747387</v>
      </c>
      <c r="K18" s="27">
        <f t="shared" si="2"/>
        <v>3.573636633528686</v>
      </c>
      <c r="L18" s="18"/>
      <c r="M18" s="16"/>
    </row>
    <row r="19" spans="1:13">
      <c r="A19" s="16"/>
      <c r="B19" s="11" t="str">
        <f>+'[3]Población Bogotá'!J75</f>
        <v>Bucaramanga</v>
      </c>
      <c r="C19" s="53">
        <f>+'[3]Población Bogotá'!K75</f>
        <v>490.79433333333333</v>
      </c>
      <c r="D19" s="53">
        <f>+'[3]Población Bogotá'!L75</f>
        <v>487.50133333333332</v>
      </c>
      <c r="E19" s="53">
        <f>+'[3]Población Bogotá'!M75</f>
        <v>566.49900000000002</v>
      </c>
      <c r="F19" s="53">
        <f>+'[3]Población Bogotá'!N75</f>
        <v>584.34433333333334</v>
      </c>
      <c r="G19" s="54">
        <f>+'[3]Población Bogotá'!O75</f>
        <v>601.82266666666658</v>
      </c>
      <c r="H19" s="28">
        <f t="shared" si="0"/>
        <v>2.9911017077259627</v>
      </c>
      <c r="I19" s="27">
        <f t="shared" si="4"/>
        <v>3.1501085321127276</v>
      </c>
      <c r="J19" s="28">
        <f t="shared" si="1"/>
        <v>2.6173209732321379</v>
      </c>
      <c r="K19" s="27">
        <f t="shared" si="2"/>
        <v>2.6522099687116221</v>
      </c>
      <c r="L19" s="18"/>
      <c r="M19" s="16"/>
    </row>
    <row r="20" spans="1:13">
      <c r="A20" s="16"/>
      <c r="B20" s="11" t="str">
        <f>+'[3]Población Bogotá'!J76</f>
        <v>Cartagena</v>
      </c>
      <c r="C20" s="53">
        <f>+'[3]Población Bogotá'!K76</f>
        <v>384.41033333333326</v>
      </c>
      <c r="D20" s="53">
        <f>+'[3]Población Bogotá'!L76</f>
        <v>367.21100000000001</v>
      </c>
      <c r="E20" s="53">
        <f>+'[3]Población Bogotá'!M76</f>
        <v>385.82899999999995</v>
      </c>
      <c r="F20" s="53">
        <f>+'[3]Población Bogotá'!N76</f>
        <v>395.77866666666665</v>
      </c>
      <c r="G20" s="54">
        <f>+'[3]Población Bogotá'!O76</f>
        <v>432.255</v>
      </c>
      <c r="H20" s="28">
        <f t="shared" si="0"/>
        <v>9.2163465101706699</v>
      </c>
      <c r="I20" s="27">
        <f t="shared" si="4"/>
        <v>2.5787762627139665</v>
      </c>
      <c r="J20" s="28">
        <f t="shared" si="1"/>
        <v>1.8798728262441504</v>
      </c>
      <c r="K20" s="27">
        <f t="shared" si="2"/>
        <v>1.7963520227001903</v>
      </c>
      <c r="L20" s="18"/>
      <c r="M20" s="16"/>
    </row>
    <row r="21" spans="1:13">
      <c r="A21" s="16"/>
      <c r="B21" s="11" t="str">
        <f>+'[3]Población Bogotá'!J77</f>
        <v>Cúcuta</v>
      </c>
      <c r="C21" s="53">
        <f>+'[3]Población Bogotá'!K77</f>
        <v>334.94599999999997</v>
      </c>
      <c r="D21" s="53">
        <f>+'[3]Población Bogotá'!L77</f>
        <v>355.71766666666667</v>
      </c>
      <c r="E21" s="53">
        <f>+'[3]Población Bogotá'!M77</f>
        <v>363.2673333333334</v>
      </c>
      <c r="F21" s="53">
        <f>+'[3]Población Bogotá'!N77</f>
        <v>364.50633333333326</v>
      </c>
      <c r="G21" s="54">
        <f>+'[3]Población Bogotá'!O77</f>
        <v>401.29299999999995</v>
      </c>
      <c r="H21" s="28">
        <f t="shared" si="0"/>
        <v>10.092188613092246</v>
      </c>
      <c r="I21" s="27">
        <f t="shared" si="4"/>
        <v>0.34107113035208858</v>
      </c>
      <c r="J21" s="28">
        <f t="shared" si="1"/>
        <v>1.7452193868480266</v>
      </c>
      <c r="K21" s="27">
        <f t="shared" si="2"/>
        <v>1.65441380326301</v>
      </c>
      <c r="L21" s="18"/>
      <c r="M21" s="16"/>
    </row>
    <row r="22" spans="1:13">
      <c r="A22" s="16"/>
      <c r="B22" s="11" t="str">
        <f>+'[3]Población Bogotá'!J78</f>
        <v>Pereira</v>
      </c>
      <c r="C22" s="53">
        <f>+'[3]Población Bogotá'!K78</f>
        <v>268.74933333333337</v>
      </c>
      <c r="D22" s="53">
        <f>+'[3]Población Bogotá'!L78</f>
        <v>284.90799999999996</v>
      </c>
      <c r="E22" s="53">
        <f>+'[3]Población Bogotá'!M78</f>
        <v>308.65766666666673</v>
      </c>
      <c r="F22" s="53">
        <f>+'[3]Población Bogotá'!N78</f>
        <v>320.36200000000002</v>
      </c>
      <c r="G22" s="54">
        <f>+'[3]Población Bogotá'!O78</f>
        <v>323.89600000000002</v>
      </c>
      <c r="H22" s="28">
        <f t="shared" si="0"/>
        <v>1.1031270874822807</v>
      </c>
      <c r="I22" s="27">
        <f t="shared" si="4"/>
        <v>3.7920112141498485</v>
      </c>
      <c r="J22" s="28">
        <f t="shared" si="1"/>
        <v>1.4086205802805645</v>
      </c>
      <c r="K22" s="27">
        <f t="shared" si="2"/>
        <v>1.4540524165769717</v>
      </c>
      <c r="L22" s="18"/>
      <c r="M22" s="16"/>
    </row>
    <row r="23" spans="1:13">
      <c r="A23" s="16"/>
      <c r="B23" s="11" t="str">
        <f>+'[3]Población Bogotá'!J79</f>
        <v>Ibagué</v>
      </c>
      <c r="C23" s="53">
        <f>+'[3]Población Bogotá'!K79</f>
        <v>262.01033333333334</v>
      </c>
      <c r="D23" s="53">
        <f>+'[3]Población Bogotá'!L79</f>
        <v>266.20333333333332</v>
      </c>
      <c r="E23" s="53">
        <f>+'[3]Población Bogotá'!M79</f>
        <v>261.56366666666668</v>
      </c>
      <c r="F23" s="53">
        <f>+'[3]Población Bogotá'!N79</f>
        <v>271.97433333333333</v>
      </c>
      <c r="G23" s="54">
        <f>+'[3]Población Bogotá'!O79</f>
        <v>289.00833333333333</v>
      </c>
      <c r="H23" s="28">
        <f t="shared" si="0"/>
        <v>6.2630910024597863</v>
      </c>
      <c r="I23" s="27">
        <f t="shared" si="4"/>
        <v>3.9801654409187703</v>
      </c>
      <c r="J23" s="28">
        <f t="shared" si="1"/>
        <v>1.2568944544110416</v>
      </c>
      <c r="K23" s="27">
        <f t="shared" si="2"/>
        <v>1.2344314763618784</v>
      </c>
      <c r="L23" s="18"/>
      <c r="M23" s="16"/>
    </row>
    <row r="24" spans="1:13">
      <c r="A24" s="16"/>
      <c r="B24" s="11" t="str">
        <f>+'[3]Población Bogotá'!J80</f>
        <v>Villavicencio</v>
      </c>
      <c r="C24" s="53">
        <f>+'[3]Población Bogotá'!K80</f>
        <v>184.72200000000001</v>
      </c>
      <c r="D24" s="53">
        <f>+'[3]Población Bogotá'!L80</f>
        <v>189.32866666666666</v>
      </c>
      <c r="E24" s="53">
        <f>+'[3]Población Bogotá'!M80</f>
        <v>206.23266666666666</v>
      </c>
      <c r="F24" s="53">
        <f>+'[3]Población Bogotá'!N80</f>
        <v>215.55766666666668</v>
      </c>
      <c r="G24" s="54">
        <f>+'[3]Población Bogotá'!O80</f>
        <v>219.17533333333336</v>
      </c>
      <c r="H24" s="28">
        <f t="shared" si="0"/>
        <v>1.6782825322844808</v>
      </c>
      <c r="I24" s="27">
        <f t="shared" si="4"/>
        <v>4.5215921176406049</v>
      </c>
      <c r="J24" s="28">
        <f t="shared" si="1"/>
        <v>0.95319141089481241</v>
      </c>
      <c r="K24" s="27">
        <f t="shared" si="2"/>
        <v>0.97836867708517239</v>
      </c>
      <c r="L24" s="18"/>
      <c r="M24" s="16"/>
    </row>
    <row r="25" spans="1:13">
      <c r="A25" s="16"/>
      <c r="B25" s="11" t="str">
        <f>+'[3]Población Bogotá'!J81</f>
        <v>Santa Marta</v>
      </c>
      <c r="C25" s="53">
        <f>+'[3]Población Bogotá'!K81</f>
        <v>172.03166666666664</v>
      </c>
      <c r="D25" s="53">
        <f>+'[3]Población Bogotá'!L81</f>
        <v>186.649</v>
      </c>
      <c r="E25" s="53">
        <f>+'[3]Población Bogotá'!M81</f>
        <v>192.07733333333331</v>
      </c>
      <c r="F25" s="53">
        <f>+'[3]Población Bogotá'!N81</f>
        <v>194.26966666666667</v>
      </c>
      <c r="G25" s="54">
        <f>+'[3]Población Bogotá'!O81</f>
        <v>201.37033333333332</v>
      </c>
      <c r="H25" s="28">
        <f t="shared" si="0"/>
        <v>3.6550568024858787</v>
      </c>
      <c r="I25" s="27">
        <f t="shared" si="4"/>
        <v>1.1413805550542167</v>
      </c>
      <c r="J25" s="28">
        <f t="shared" si="1"/>
        <v>0.8757576376098829</v>
      </c>
      <c r="K25" s="27">
        <f t="shared" si="2"/>
        <v>0.88174714318261649</v>
      </c>
      <c r="L25" s="18"/>
      <c r="M25" s="16"/>
    </row>
    <row r="26" spans="1:13">
      <c r="A26" s="16"/>
      <c r="B26" s="11" t="str">
        <f>+'[3]Población Bogotá'!J82</f>
        <v>Manizales</v>
      </c>
      <c r="C26" s="53">
        <f>+'[3]Población Bogotá'!K82</f>
        <v>187.35266666666666</v>
      </c>
      <c r="D26" s="53">
        <f>+'[3]Población Bogotá'!L82</f>
        <v>177.63399999999999</v>
      </c>
      <c r="E26" s="53">
        <f>+'[3]Población Bogotá'!M82</f>
        <v>196.61199999999999</v>
      </c>
      <c r="F26" s="53">
        <f>+'[3]Población Bogotá'!N82</f>
        <v>197.73866666666666</v>
      </c>
      <c r="G26" s="54">
        <f>+'[3]Población Bogotá'!O82</f>
        <v>197.74</v>
      </c>
      <c r="H26" s="28">
        <f t="shared" si="0"/>
        <v>6.7429064625201818E-4</v>
      </c>
      <c r="I26" s="27">
        <f t="shared" si="4"/>
        <v>0.57304064180552228</v>
      </c>
      <c r="J26" s="28">
        <f t="shared" si="1"/>
        <v>0.85996935295489541</v>
      </c>
      <c r="K26" s="27">
        <f t="shared" si="2"/>
        <v>0.89749216860106673</v>
      </c>
      <c r="L26" s="18"/>
      <c r="M26" s="16"/>
    </row>
    <row r="27" spans="1:13">
      <c r="A27" s="16"/>
      <c r="B27" s="11" t="str">
        <f>+'[3]Población Bogotá'!J83</f>
        <v>Pasto</v>
      </c>
      <c r="C27" s="53">
        <f>+'[3]Población Bogotá'!K83</f>
        <v>163.53166666666667</v>
      </c>
      <c r="D27" s="53">
        <f>+'[3]Población Bogotá'!L83</f>
        <v>163.82233333333332</v>
      </c>
      <c r="E27" s="53">
        <f>+'[3]Población Bogotá'!M83</f>
        <v>181.84666666666666</v>
      </c>
      <c r="F27" s="53">
        <f>+'[3]Población Bogotá'!N83</f>
        <v>184.7</v>
      </c>
      <c r="G27" s="54">
        <f>+'[3]Población Bogotá'!O83</f>
        <v>189.95666666666668</v>
      </c>
      <c r="H27" s="28">
        <f t="shared" si="0"/>
        <v>2.8460566684713973</v>
      </c>
      <c r="I27" s="27">
        <f t="shared" si="4"/>
        <v>1.5690875096234791</v>
      </c>
      <c r="J27" s="28">
        <f t="shared" si="1"/>
        <v>0.82611971135229134</v>
      </c>
      <c r="K27" s="27">
        <f t="shared" si="2"/>
        <v>0.83831253813425632</v>
      </c>
      <c r="L27" s="18"/>
      <c r="M27" s="16"/>
    </row>
    <row r="28" spans="1:13">
      <c r="A28" s="16"/>
      <c r="B28" s="11" t="str">
        <f>+'[3]Población Bogotá'!J84</f>
        <v>Montería</v>
      </c>
      <c r="C28" s="53">
        <f>+'[3]Población Bogotá'!K84</f>
        <v>146.78399999999999</v>
      </c>
      <c r="D28" s="53">
        <f>+'[3]Población Bogotá'!L84</f>
        <v>160.22033333333331</v>
      </c>
      <c r="E28" s="53">
        <f>+'[3]Población Bogotá'!M84</f>
        <v>160.29166666666666</v>
      </c>
      <c r="F28" s="53">
        <f>+'[3]Población Bogotá'!N84</f>
        <v>171.90066666666667</v>
      </c>
      <c r="G28" s="54">
        <f>+'[3]Población Bogotá'!O84</f>
        <v>173.42600000000002</v>
      </c>
      <c r="H28" s="28">
        <f t="shared" si="0"/>
        <v>0.88733415809907346</v>
      </c>
      <c r="I28" s="27">
        <f t="shared" si="4"/>
        <v>7.2424226670132708</v>
      </c>
      <c r="J28" s="28">
        <f t="shared" si="1"/>
        <v>0.75422800144409674</v>
      </c>
      <c r="K28" s="27">
        <f t="shared" si="2"/>
        <v>0.780219188848425</v>
      </c>
      <c r="L28" s="18"/>
      <c r="M28" s="16"/>
    </row>
    <row r="29" spans="1:13">
      <c r="A29" s="16"/>
      <c r="B29" s="11" t="str">
        <f>+'[3]Población Bogotá'!J85</f>
        <v>Neiva</v>
      </c>
      <c r="C29" s="53">
        <f>+'[3]Población Bogotá'!K85</f>
        <v>147.59966666666665</v>
      </c>
      <c r="D29" s="53">
        <f>+'[3]Población Bogotá'!L85</f>
        <v>148.99466666666669</v>
      </c>
      <c r="E29" s="53">
        <f>+'[3]Población Bogotá'!M85</f>
        <v>156.51300000000001</v>
      </c>
      <c r="F29" s="53">
        <f>+'[3]Población Bogotá'!N85</f>
        <v>161.16466666666668</v>
      </c>
      <c r="G29" s="54">
        <f>+'[3]Población Bogotá'!O85</f>
        <v>169.44166666666669</v>
      </c>
      <c r="H29" s="28">
        <f t="shared" si="0"/>
        <v>5.1357410846877283</v>
      </c>
      <c r="I29" s="27">
        <f t="shared" si="4"/>
        <v>2.9720640883930782</v>
      </c>
      <c r="J29" s="28">
        <f t="shared" si="1"/>
        <v>0.73690017420315779</v>
      </c>
      <c r="K29" s="27">
        <f t="shared" si="2"/>
        <v>0.73149085420083781</v>
      </c>
      <c r="L29" s="18"/>
      <c r="M29" s="16"/>
    </row>
    <row r="30" spans="1:13">
      <c r="A30" s="16"/>
      <c r="B30" s="11" t="str">
        <f>+'[3]Población Bogotá'!J86</f>
        <v>Valledupar</v>
      </c>
      <c r="C30" s="53">
        <f>+'[3]Población Bogotá'!K86</f>
        <v>137.11366666666666</v>
      </c>
      <c r="D30" s="53">
        <f>+'[3]Población Bogotá'!L86</f>
        <v>135.62966666666668</v>
      </c>
      <c r="E30" s="53">
        <f>+'[3]Población Bogotá'!M86</f>
        <v>155.38933333333333</v>
      </c>
      <c r="F30" s="53">
        <f>+'[3]Población Bogotá'!N86</f>
        <v>159.13399999999999</v>
      </c>
      <c r="G30" s="54">
        <f>+'[3]Población Bogotá'!O86</f>
        <v>163.02666666666664</v>
      </c>
      <c r="H30" s="28">
        <f t="shared" si="0"/>
        <v>2.4461564886615328</v>
      </c>
      <c r="I30" s="27">
        <f t="shared" si="4"/>
        <v>2.4098608227076879</v>
      </c>
      <c r="J30" s="28">
        <f t="shared" si="1"/>
        <v>0.70900140107073284</v>
      </c>
      <c r="K30" s="27">
        <f t="shared" si="2"/>
        <v>0.72227410635331213</v>
      </c>
      <c r="L30" s="18"/>
      <c r="M30" s="16"/>
    </row>
    <row r="31" spans="1:13">
      <c r="A31" s="16"/>
      <c r="B31" s="11" t="str">
        <f>+'[3]Población Bogotá'!J87</f>
        <v>Armenia</v>
      </c>
      <c r="C31" s="53">
        <f>+'[3]Población Bogotá'!K87</f>
        <v>129.16666666666666</v>
      </c>
      <c r="D31" s="53">
        <f>+'[3]Población Bogotá'!L87</f>
        <v>126.15566666666666</v>
      </c>
      <c r="E31" s="53">
        <f>+'[3]Población Bogotá'!M87</f>
        <v>134.15766666666664</v>
      </c>
      <c r="F31" s="53">
        <f>+'[3]Población Bogotá'!N87</f>
        <v>139.90733333333333</v>
      </c>
      <c r="G31" s="54">
        <f>+'[3]Población Bogotá'!O87</f>
        <v>146.29</v>
      </c>
      <c r="H31" s="28">
        <f t="shared" si="0"/>
        <v>4.5620672730998235</v>
      </c>
      <c r="I31" s="27">
        <f t="shared" si="4"/>
        <v>4.2857533300370676</v>
      </c>
      <c r="J31" s="28">
        <f t="shared" si="1"/>
        <v>0.6362137991492447</v>
      </c>
      <c r="K31" s="27">
        <f t="shared" si="2"/>
        <v>0.63500850953038501</v>
      </c>
      <c r="L31" s="18"/>
      <c r="M31" s="16"/>
    </row>
    <row r="32" spans="1:13">
      <c r="A32" s="16"/>
      <c r="B32" s="11" t="str">
        <f>+'[3]Población Bogotá'!J88</f>
        <v>Sincelejo</v>
      </c>
      <c r="C32" s="53">
        <f>+'[3]Población Bogotá'!K88</f>
        <v>105.61099999999999</v>
      </c>
      <c r="D32" s="53">
        <f>+'[3]Población Bogotá'!L88</f>
        <v>101.94499999999999</v>
      </c>
      <c r="E32" s="53">
        <f>+'[3]Población Bogotá'!M88</f>
        <v>103.60599999999999</v>
      </c>
      <c r="F32" s="53">
        <f>+'[3]Población Bogotá'!N88</f>
        <v>115.77033333333334</v>
      </c>
      <c r="G32" s="54">
        <f>+'[3]Población Bogotá'!O88</f>
        <v>121.282</v>
      </c>
      <c r="H32" s="28">
        <f t="shared" si="0"/>
        <v>4.7608627426139583</v>
      </c>
      <c r="I32" s="27">
        <f t="shared" si="4"/>
        <v>11.740954513573865</v>
      </c>
      <c r="J32" s="28">
        <f t="shared" si="1"/>
        <v>0.52745424833152432</v>
      </c>
      <c r="K32" s="27">
        <f t="shared" si="2"/>
        <v>0.52545599338016014</v>
      </c>
      <c r="L32" s="18"/>
      <c r="M32" s="16"/>
    </row>
    <row r="33" spans="1:14">
      <c r="A33" s="16"/>
      <c r="B33" s="11" t="str">
        <f>+'[3]Población Bogotá'!J89</f>
        <v>Popayán</v>
      </c>
      <c r="C33" s="53">
        <f>+'[3]Población Bogotá'!K89</f>
        <v>116.57400000000001</v>
      </c>
      <c r="D33" s="53">
        <f>+'[3]Población Bogotá'!L89</f>
        <v>111.491</v>
      </c>
      <c r="E33" s="53">
        <f>+'[3]Población Bogotá'!M89</f>
        <v>116.18933333333332</v>
      </c>
      <c r="F33" s="53">
        <f>+'[3]Población Bogotá'!N89</f>
        <v>113.99400000000001</v>
      </c>
      <c r="G33" s="54">
        <f>+'[3]Población Bogotá'!O89</f>
        <v>115.27</v>
      </c>
      <c r="H33" s="28">
        <f t="shared" si="0"/>
        <v>1.1193571591487039</v>
      </c>
      <c r="I33" s="27">
        <f t="shared" si="4"/>
        <v>-1.8894448142112719</v>
      </c>
      <c r="J33" s="28">
        <f t="shared" si="1"/>
        <v>0.50130811831248501</v>
      </c>
      <c r="K33" s="27">
        <f t="shared" si="2"/>
        <v>0.51739360840322923</v>
      </c>
      <c r="L33" s="18"/>
      <c r="M33" s="16"/>
    </row>
    <row r="34" spans="1:14">
      <c r="A34" s="16"/>
      <c r="B34" s="11" t="str">
        <f>+'[3]Población Bogotá'!J90</f>
        <v>Riohacha</v>
      </c>
      <c r="C34" s="53">
        <f>+'[3]Población Bogotá'!K90</f>
        <v>64.082666666666668</v>
      </c>
      <c r="D34" s="53">
        <f>+'[3]Población Bogotá'!L90</f>
        <v>65.390333333333331</v>
      </c>
      <c r="E34" s="53">
        <f>+'[3]Población Bogotá'!M90</f>
        <v>76.434333333333342</v>
      </c>
      <c r="F34" s="53">
        <f>+'[3]Población Bogotá'!N90</f>
        <v>81.605666666666664</v>
      </c>
      <c r="G34" s="54">
        <f>+'[3]Población Bogotá'!O90</f>
        <v>84.091666666666654</v>
      </c>
      <c r="H34" s="28">
        <f t="shared" si="0"/>
        <v>3.0463570748763269</v>
      </c>
      <c r="I34" s="27">
        <f t="shared" si="4"/>
        <v>6.7657204659337111</v>
      </c>
      <c r="J34" s="28">
        <f t="shared" si="1"/>
        <v>0.36571384733605783</v>
      </c>
      <c r="K34" s="27">
        <f t="shared" si="2"/>
        <v>0.3703901112586433</v>
      </c>
      <c r="L34" s="18"/>
      <c r="M34" s="16"/>
    </row>
    <row r="35" spans="1:14">
      <c r="A35" s="16"/>
      <c r="B35" s="11" t="str">
        <f>+'[3]Población Bogotá'!J91</f>
        <v>Tunja</v>
      </c>
      <c r="C35" s="53">
        <f>+'[3]Población Bogotá'!K91</f>
        <v>71.729333333333344</v>
      </c>
      <c r="D35" s="53">
        <f>+'[3]Población Bogotá'!L91</f>
        <v>76.293666666666681</v>
      </c>
      <c r="E35" s="53">
        <f>+'[3]Población Bogotá'!M91</f>
        <v>78.317333333333337</v>
      </c>
      <c r="F35" s="53">
        <f>+'[3]Población Bogotá'!N91</f>
        <v>77.606999999999985</v>
      </c>
      <c r="G35" s="54">
        <f>+'[3]Población Bogotá'!O91</f>
        <v>82.842333333333329</v>
      </c>
      <c r="H35" s="28">
        <f t="shared" si="0"/>
        <v>6.745955047010388</v>
      </c>
      <c r="I35" s="27">
        <f t="shared" si="4"/>
        <v>-0.90699376894006756</v>
      </c>
      <c r="J35" s="28">
        <f t="shared" si="1"/>
        <v>0.36028050871821798</v>
      </c>
      <c r="K35" s="27">
        <f t="shared" si="2"/>
        <v>0.35224104573354209</v>
      </c>
      <c r="L35" s="18"/>
      <c r="M35" s="16"/>
    </row>
    <row r="36" spans="1:14">
      <c r="A36" s="16"/>
      <c r="B36" s="11" t="str">
        <f>+'[3]Población Bogotá'!J92</f>
        <v>Florencia</v>
      </c>
      <c r="C36" s="53">
        <f>+'[3]Población Bogotá'!K92</f>
        <v>55.980333333333334</v>
      </c>
      <c r="D36" s="53">
        <f>+'[3]Población Bogotá'!L92</f>
        <v>54.292333333333339</v>
      </c>
      <c r="E36" s="53">
        <f>+'[3]Población Bogotá'!M92</f>
        <v>57.164333333333332</v>
      </c>
      <c r="F36" s="53">
        <f>+'[3]Población Bogotá'!N92</f>
        <v>59.621333333333332</v>
      </c>
      <c r="G36" s="54">
        <f>+'[3]Población Bogotá'!O92</f>
        <v>64.296333333333337</v>
      </c>
      <c r="H36" s="28">
        <f t="shared" si="0"/>
        <v>7.8411530548349706</v>
      </c>
      <c r="I36" s="27">
        <f t="shared" si="4"/>
        <v>4.2981346177394908</v>
      </c>
      <c r="J36" s="28">
        <f t="shared" si="1"/>
        <v>0.27962413357964466</v>
      </c>
      <c r="K36" s="27">
        <f t="shared" si="2"/>
        <v>0.27060807403148462</v>
      </c>
      <c r="L36" s="18"/>
      <c r="M36" s="16"/>
    </row>
    <row r="37" spans="1:14">
      <c r="A37" s="16"/>
      <c r="B37" s="11" t="str">
        <f>+'[3]Población Bogotá'!J93</f>
        <v>Quibdó</v>
      </c>
      <c r="C37" s="53">
        <f>+'[3]Población Bogotá'!K93</f>
        <v>34.355666666666671</v>
      </c>
      <c r="D37" s="53">
        <f>+'[3]Población Bogotá'!L93</f>
        <v>38.671666666666674</v>
      </c>
      <c r="E37" s="53">
        <f>+'[3]Población Bogotá'!M93</f>
        <v>40.104000000000006</v>
      </c>
      <c r="F37" s="53">
        <f>+'[3]Población Bogotá'!N93</f>
        <v>45.401666666666664</v>
      </c>
      <c r="G37" s="54">
        <f>+'[3]Población Bogotá'!O93</f>
        <v>44.926333333333332</v>
      </c>
      <c r="H37" s="28">
        <f t="shared" si="0"/>
        <v>-1.0469512866634778</v>
      </c>
      <c r="I37" s="27">
        <f t="shared" si="4"/>
        <v>13.209821131724153</v>
      </c>
      <c r="J37" s="28">
        <f t="shared" si="1"/>
        <v>0.19538419038789631</v>
      </c>
      <c r="K37" s="27">
        <f t="shared" si="2"/>
        <v>0.20606814520226746</v>
      </c>
      <c r="L37" s="18"/>
      <c r="M37" s="16"/>
    </row>
    <row r="38" spans="1:14">
      <c r="A38" s="16"/>
      <c r="B38" s="11" t="str">
        <f>+'[3]Población Bogotá'!J94</f>
        <v>San Andrés</v>
      </c>
      <c r="C38" s="53">
        <f>+'[3]Población Bogotá'!K94</f>
        <v>24.345666666666663</v>
      </c>
      <c r="D38" s="53">
        <f>+'[3]Población Bogotá'!L94</f>
        <v>24.849666666666668</v>
      </c>
      <c r="E38" s="53">
        <f>+'[3]Población Bogotá'!M94</f>
        <v>25.135000000000002</v>
      </c>
      <c r="F38" s="53">
        <f>+'[3]Población Bogotá'!N94</f>
        <v>25.568333333333332</v>
      </c>
      <c r="G38" s="54">
        <f>+'[3]Población Bogotá'!O94</f>
        <v>0</v>
      </c>
      <c r="H38" s="28" t="str">
        <f t="shared" si="0"/>
        <v/>
      </c>
      <c r="I38" s="27" t="str">
        <f t="shared" si="4"/>
        <v/>
      </c>
      <c r="J38" s="28" t="str">
        <f t="shared" si="1"/>
        <v/>
      </c>
      <c r="K38" s="27">
        <f t="shared" si="2"/>
        <v>0.11604902226599555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1"/>
      <c r="B52" s="91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tabSelected="1" zoomScaleNormal="100" zoomScaleSheetLayoutView="100" workbookViewId="0">
      <pane ySplit="11" topLeftCell="A15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Bogotá'!J102</f>
        <v>Colombia</v>
      </c>
      <c r="C13" s="26">
        <f>+'[3]Población Bogotá'!K102</f>
        <v>17385.611333333334</v>
      </c>
      <c r="D13" s="26">
        <f>+'[3]Población Bogotá'!L102</f>
        <v>17370.452000000001</v>
      </c>
      <c r="E13" s="26">
        <f>+'[3]Población Bogotá'!M102</f>
        <v>18867.079333333335</v>
      </c>
      <c r="F13" s="26">
        <f>+'[3]Población Bogotá'!N102</f>
        <v>19432.963000000003</v>
      </c>
      <c r="G13" s="26">
        <f>+'[3]Población Bogotá'!O102</f>
        <v>20581.298000000003</v>
      </c>
      <c r="H13" s="28">
        <f t="shared" ref="H13:H38" si="0">IF(OR(OR(G13=0,F13=0),G13=""),"",(G13/F13-1)*100)</f>
        <v>5.9092120949337357</v>
      </c>
      <c r="I13" s="27">
        <f>IF(OR(OR(G13=0,F13=0),F13=""),"",(F13/E13-1)*100)</f>
        <v>2.9993177887734701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7938.2150000000001</v>
      </c>
      <c r="D14" s="25">
        <f t="shared" ref="D14:F14" si="3">D13-SUM(D15:D38)</f>
        <v>7955.1350000000002</v>
      </c>
      <c r="E14" s="25">
        <f t="shared" si="3"/>
        <v>8851.7106666666696</v>
      </c>
      <c r="F14" s="25">
        <f t="shared" si="3"/>
        <v>9034.3730000000014</v>
      </c>
      <c r="G14" s="26">
        <f>G13-SUM(G15:G38)</f>
        <v>9714.1353333333336</v>
      </c>
      <c r="H14" s="28">
        <f t="shared" si="0"/>
        <v>7.5241783058252354</v>
      </c>
      <c r="I14" s="27">
        <f>IF(OR(OR(G14=0,F14=0),F14=""),"",(F14/E14-1)*100)</f>
        <v>2.0635822860906705</v>
      </c>
      <c r="J14" s="28">
        <f t="shared" si="1"/>
        <v>47.198846901363225</v>
      </c>
      <c r="K14" s="27">
        <f t="shared" si="2"/>
        <v>46.489940828889551</v>
      </c>
      <c r="L14" s="18"/>
    </row>
    <row r="15" spans="1:15">
      <c r="A15" s="16"/>
      <c r="B15" s="12" t="str">
        <f>+'[3]Población Bogotá'!J103</f>
        <v>Bogotá</v>
      </c>
      <c r="C15" s="99">
        <f>+'[3]Población Bogotá'!K103</f>
        <v>3276.0433333333335</v>
      </c>
      <c r="D15" s="99">
        <f>+'[3]Población Bogotá'!L103</f>
        <v>3309.8436666666662</v>
      </c>
      <c r="E15" s="99">
        <f>+'[3]Población Bogotá'!M103</f>
        <v>3480.9643333333333</v>
      </c>
      <c r="F15" s="99">
        <f>+'[3]Población Bogotá'!N103</f>
        <v>3771.5493333333338</v>
      </c>
      <c r="G15" s="99">
        <f>+'[3]Población Bogotá'!O103</f>
        <v>3906.7306666666668</v>
      </c>
      <c r="H15" s="48">
        <f t="shared" si="0"/>
        <v>3.5842387673041154</v>
      </c>
      <c r="I15" s="34">
        <f t="shared" ref="I15:I38" si="4">IF(OR(OR(G15=0,F15=0),F15=""),"",(F15/E15-1)*100)</f>
        <v>8.3478304335781406</v>
      </c>
      <c r="J15" s="48">
        <f t="shared" si="1"/>
        <v>18.981945000099927</v>
      </c>
      <c r="K15" s="34">
        <f t="shared" si="2"/>
        <v>19.407999353126609</v>
      </c>
      <c r="L15" s="18"/>
      <c r="N15" s="32" t="s">
        <v>2</v>
      </c>
      <c r="O15" s="32">
        <f>J15</f>
        <v>18.981945000099927</v>
      </c>
    </row>
    <row r="16" spans="1:15">
      <c r="A16" s="16"/>
      <c r="B16" s="11" t="str">
        <f>+'[3]Población Bogotá'!J104</f>
        <v>Medellín</v>
      </c>
      <c r="C16" s="53">
        <f>+'[3]Población Bogotá'!K104</f>
        <v>1426.9956666666667</v>
      </c>
      <c r="D16" s="53">
        <f>+'[3]Población Bogotá'!L104</f>
        <v>1383.5016666666668</v>
      </c>
      <c r="E16" s="53">
        <f>+'[3]Población Bogotá'!M104</f>
        <v>1520.3613333333333</v>
      </c>
      <c r="F16" s="53">
        <f>+'[3]Población Bogotá'!N104</f>
        <v>1557.2433333333331</v>
      </c>
      <c r="G16" s="54">
        <f>+'[3]Población Bogotá'!O104</f>
        <v>1641.5106666666668</v>
      </c>
      <c r="H16" s="28">
        <f t="shared" si="0"/>
        <v>5.4113144381203737</v>
      </c>
      <c r="I16" s="27">
        <f t="shared" si="4"/>
        <v>2.4258706921424622</v>
      </c>
      <c r="J16" s="28">
        <f t="shared" si="1"/>
        <v>7.9757392690522568</v>
      </c>
      <c r="K16" s="27">
        <f t="shared" si="2"/>
        <v>8.0134117135576943</v>
      </c>
      <c r="L16" s="18"/>
      <c r="N16" s="23" t="s">
        <v>12</v>
      </c>
      <c r="O16" s="32">
        <f>100-O15</f>
        <v>81.018054999900073</v>
      </c>
    </row>
    <row r="17" spans="1:12">
      <c r="A17" s="16"/>
      <c r="B17" s="11" t="str">
        <f>+'[3]Población Bogotá'!J105</f>
        <v>Cali</v>
      </c>
      <c r="C17" s="53">
        <f>+'[3]Población Bogotá'!K105</f>
        <v>1048.0623333333333</v>
      </c>
      <c r="D17" s="53">
        <f>+'[3]Población Bogotá'!L105</f>
        <v>1030.9183333333333</v>
      </c>
      <c r="E17" s="53">
        <f>+'[3]Población Bogotá'!M105</f>
        <v>1087.5959999999998</v>
      </c>
      <c r="F17" s="53">
        <f>+'[3]Población Bogotá'!N105</f>
        <v>1046.1773333333333</v>
      </c>
      <c r="G17" s="54">
        <f>+'[3]Población Bogotá'!O105</f>
        <v>1042.905</v>
      </c>
      <c r="H17" s="28">
        <f t="shared" si="0"/>
        <v>-0.31278954619547994</v>
      </c>
      <c r="I17" s="27">
        <f t="shared" si="4"/>
        <v>-3.8082768478981621</v>
      </c>
      <c r="J17" s="28">
        <f t="shared" si="1"/>
        <v>5.0672460016856071</v>
      </c>
      <c r="K17" s="27">
        <f t="shared" si="2"/>
        <v>5.3835194012016236</v>
      </c>
      <c r="L17" s="18"/>
    </row>
    <row r="18" spans="1:12">
      <c r="A18" s="16"/>
      <c r="B18" s="11" t="str">
        <f>+'[3]Población Bogotá'!J106</f>
        <v>Barranquilla</v>
      </c>
      <c r="C18" s="53">
        <f>+'[3]Población Bogotá'!K106</f>
        <v>644.09500000000003</v>
      </c>
      <c r="D18" s="53">
        <f>+'[3]Población Bogotá'!L106</f>
        <v>640.21733333333339</v>
      </c>
      <c r="E18" s="53">
        <f>+'[3]Población Bogotá'!M106</f>
        <v>706.94399999999996</v>
      </c>
      <c r="F18" s="53">
        <f>+'[3]Población Bogotá'!N106</f>
        <v>710.93266666666659</v>
      </c>
      <c r="G18" s="54">
        <f>+'[3]Población Bogotá'!O106</f>
        <v>761.7833333333333</v>
      </c>
      <c r="H18" s="28">
        <f t="shared" si="0"/>
        <v>7.1526698730962845</v>
      </c>
      <c r="I18" s="27">
        <f t="shared" si="4"/>
        <v>0.56421253545777539</v>
      </c>
      <c r="J18" s="28">
        <f t="shared" si="1"/>
        <v>3.7013376577771395</v>
      </c>
      <c r="K18" s="27">
        <f t="shared" si="2"/>
        <v>3.6583853253189775</v>
      </c>
      <c r="L18" s="18"/>
    </row>
    <row r="19" spans="1:12">
      <c r="A19" s="16"/>
      <c r="B19" s="11" t="str">
        <f>+'[3]Población Bogotá'!J107</f>
        <v>Bucaramanga</v>
      </c>
      <c r="C19" s="53">
        <f>+'[3]Población Bogotá'!K107</f>
        <v>445.16666666666669</v>
      </c>
      <c r="D19" s="53">
        <f>+'[3]Población Bogotá'!L107</f>
        <v>441.38333333333338</v>
      </c>
      <c r="E19" s="53">
        <f>+'[3]Población Bogotá'!M107</f>
        <v>506.47666666666669</v>
      </c>
      <c r="F19" s="53">
        <f>+'[3]Población Bogotá'!N107</f>
        <v>517.24733333333336</v>
      </c>
      <c r="G19" s="54">
        <f>+'[3]Población Bogotá'!O107</f>
        <v>540.98</v>
      </c>
      <c r="H19" s="28">
        <f t="shared" si="0"/>
        <v>4.5882627395533504</v>
      </c>
      <c r="I19" s="27">
        <f t="shared" si="4"/>
        <v>2.1265869437881335</v>
      </c>
      <c r="J19" s="28">
        <f t="shared" si="1"/>
        <v>2.6285028281500997</v>
      </c>
      <c r="K19" s="27">
        <f t="shared" si="2"/>
        <v>2.661700808740969</v>
      </c>
      <c r="L19" s="18"/>
    </row>
    <row r="20" spans="1:12">
      <c r="A20" s="16"/>
      <c r="B20" s="11" t="str">
        <f>+'[3]Población Bogotá'!J108</f>
        <v>Cartagena</v>
      </c>
      <c r="C20" s="53">
        <f>+'[3]Población Bogotá'!K108</f>
        <v>339.16733333333332</v>
      </c>
      <c r="D20" s="53">
        <f>+'[3]Población Bogotá'!L108</f>
        <v>322.37666666666672</v>
      </c>
      <c r="E20" s="53">
        <f>+'[3]Población Bogotá'!M108</f>
        <v>332.34033333333338</v>
      </c>
      <c r="F20" s="53">
        <f>+'[3]Población Bogotá'!N108</f>
        <v>354.85933333333332</v>
      </c>
      <c r="G20" s="54">
        <f>+'[3]Población Bogotá'!O108</f>
        <v>388.55233333333337</v>
      </c>
      <c r="H20" s="28">
        <f t="shared" si="0"/>
        <v>9.4947481537285263</v>
      </c>
      <c r="I20" s="27">
        <f t="shared" si="4"/>
        <v>6.775885362494849</v>
      </c>
      <c r="J20" s="28">
        <f t="shared" si="1"/>
        <v>1.8878903232115551</v>
      </c>
      <c r="K20" s="27">
        <f t="shared" si="2"/>
        <v>1.8260691039927019</v>
      </c>
      <c r="L20" s="18"/>
    </row>
    <row r="21" spans="1:12">
      <c r="A21" s="16"/>
      <c r="B21" s="11" t="str">
        <f>+'[3]Población Bogotá'!J109</f>
        <v>Cúcuta</v>
      </c>
      <c r="C21" s="53">
        <f>+'[3]Población Bogotá'!K109</f>
        <v>305.93666666666667</v>
      </c>
      <c r="D21" s="53">
        <f>+'[3]Población Bogotá'!L109</f>
        <v>317.76</v>
      </c>
      <c r="E21" s="53">
        <f>+'[3]Población Bogotá'!M109</f>
        <v>309.37433333333337</v>
      </c>
      <c r="F21" s="53">
        <f>+'[3]Población Bogotá'!N109</f>
        <v>301.60966666666667</v>
      </c>
      <c r="G21" s="54">
        <f>+'[3]Población Bogotá'!O109</f>
        <v>336.87833333333333</v>
      </c>
      <c r="H21" s="28">
        <f t="shared" si="0"/>
        <v>11.693480204546924</v>
      </c>
      <c r="I21" s="27">
        <f t="shared" si="4"/>
        <v>-2.5097966541072769</v>
      </c>
      <c r="J21" s="28">
        <f t="shared" si="1"/>
        <v>1.6368177232229633</v>
      </c>
      <c r="K21" s="27">
        <f t="shared" si="2"/>
        <v>1.5520518752938841</v>
      </c>
      <c r="L21" s="18"/>
    </row>
    <row r="22" spans="1:12">
      <c r="A22" s="16"/>
      <c r="B22" s="11" t="str">
        <f>+'[3]Población Bogotá'!J110</f>
        <v>Pereira</v>
      </c>
      <c r="C22" s="53">
        <f>+'[3]Población Bogotá'!K110</f>
        <v>233.92566666666667</v>
      </c>
      <c r="D22" s="53">
        <f>+'[3]Población Bogotá'!L110</f>
        <v>242.85166666666669</v>
      </c>
      <c r="E22" s="53">
        <f>+'[3]Población Bogotá'!M110</f>
        <v>245.08266666666668</v>
      </c>
      <c r="F22" s="53">
        <f>+'[3]Población Bogotá'!N110</f>
        <v>257.62533333333334</v>
      </c>
      <c r="G22" s="54">
        <f>+'[3]Población Bogotá'!O110</f>
        <v>272.27666666666664</v>
      </c>
      <c r="H22" s="28">
        <f t="shared" si="0"/>
        <v>5.6870701121525258</v>
      </c>
      <c r="I22" s="27">
        <f t="shared" si="4"/>
        <v>5.1177289839618778</v>
      </c>
      <c r="J22" s="28">
        <f t="shared" si="1"/>
        <v>1.3229324344201547</v>
      </c>
      <c r="K22" s="27">
        <f t="shared" si="2"/>
        <v>1.3257130852013319</v>
      </c>
      <c r="L22" s="18"/>
    </row>
    <row r="23" spans="1:12">
      <c r="A23" s="16"/>
      <c r="B23" s="11" t="str">
        <f>+'[3]Población Bogotá'!J111</f>
        <v>Ibagué</v>
      </c>
      <c r="C23" s="53">
        <f>+'[3]Población Bogotá'!K111</f>
        <v>217.09633333333332</v>
      </c>
      <c r="D23" s="53">
        <f>+'[3]Población Bogotá'!L111</f>
        <v>215.57733333333331</v>
      </c>
      <c r="E23" s="53">
        <f>+'[3]Población Bogotá'!M111</f>
        <v>218.04166666666666</v>
      </c>
      <c r="F23" s="53">
        <f>+'[3]Población Bogotá'!N111</f>
        <v>218.56866666666667</v>
      </c>
      <c r="G23" s="54">
        <f>+'[3]Población Bogotá'!O111</f>
        <v>243.50166666666667</v>
      </c>
      <c r="H23" s="28">
        <f t="shared" si="0"/>
        <v>11.407399047743949</v>
      </c>
      <c r="I23" s="27">
        <f t="shared" si="4"/>
        <v>0.24169692337092652</v>
      </c>
      <c r="J23" s="28">
        <f t="shared" si="1"/>
        <v>1.1831210386568749</v>
      </c>
      <c r="K23" s="27">
        <f t="shared" si="2"/>
        <v>1.1247315536321796</v>
      </c>
      <c r="L23" s="18"/>
    </row>
    <row r="24" spans="1:12">
      <c r="A24" s="16"/>
      <c r="B24" s="11" t="str">
        <f>+'[3]Población Bogotá'!J112</f>
        <v>Villavicencio</v>
      </c>
      <c r="C24" s="53">
        <f>+'[3]Población Bogotá'!K112</f>
        <v>163.59800000000001</v>
      </c>
      <c r="D24" s="53">
        <f>+'[3]Población Bogotá'!L112</f>
        <v>169.81100000000001</v>
      </c>
      <c r="E24" s="53">
        <f>+'[3]Población Bogotá'!M112</f>
        <v>181.93833333333336</v>
      </c>
      <c r="F24" s="53">
        <f>+'[3]Población Bogotá'!N112</f>
        <v>188.75199999999998</v>
      </c>
      <c r="G24" s="54">
        <f>+'[3]Población Bogotá'!O112</f>
        <v>197.005</v>
      </c>
      <c r="H24" s="28">
        <f t="shared" si="0"/>
        <v>4.372404001017216</v>
      </c>
      <c r="I24" s="27">
        <f t="shared" si="4"/>
        <v>3.7450418181984579</v>
      </c>
      <c r="J24" s="28">
        <f t="shared" si="1"/>
        <v>0.95720396254891194</v>
      </c>
      <c r="K24" s="27">
        <f t="shared" si="2"/>
        <v>0.97129809797919098</v>
      </c>
      <c r="L24" s="18"/>
    </row>
    <row r="25" spans="1:12">
      <c r="A25" s="16"/>
      <c r="B25" s="11" t="str">
        <f>+'[3]Población Bogotá'!J113</f>
        <v>Santa Marta</v>
      </c>
      <c r="C25" s="53">
        <f>+'[3]Población Bogotá'!K113</f>
        <v>152.97</v>
      </c>
      <c r="D25" s="53">
        <f>+'[3]Población Bogotá'!L113</f>
        <v>160.05733333333333</v>
      </c>
      <c r="E25" s="53">
        <f>+'[3]Población Bogotá'!M113</f>
        <v>172.14099999999999</v>
      </c>
      <c r="F25" s="53">
        <f>+'[3]Población Bogotá'!N113</f>
        <v>173.42133333333334</v>
      </c>
      <c r="G25" s="54">
        <f>+'[3]Población Bogotá'!O113</f>
        <v>180.33</v>
      </c>
      <c r="H25" s="28">
        <f t="shared" si="0"/>
        <v>3.9837467132071369</v>
      </c>
      <c r="I25" s="27">
        <f t="shared" si="4"/>
        <v>0.74377012642736773</v>
      </c>
      <c r="J25" s="28">
        <f t="shared" si="1"/>
        <v>0.87618380531684636</v>
      </c>
      <c r="K25" s="27">
        <f t="shared" si="2"/>
        <v>0.89240808688481177</v>
      </c>
      <c r="L25" s="18"/>
    </row>
    <row r="26" spans="1:12">
      <c r="A26" s="16"/>
      <c r="B26" s="11" t="str">
        <f>+'[3]Población Bogotá'!J114</f>
        <v>Manizales</v>
      </c>
      <c r="C26" s="53">
        <f>+'[3]Población Bogotá'!K114</f>
        <v>167.32866666666666</v>
      </c>
      <c r="D26" s="53">
        <f>+'[3]Población Bogotá'!L114</f>
        <v>150.27766666666668</v>
      </c>
      <c r="E26" s="53">
        <f>+'[3]Población Bogotá'!M114</f>
        <v>162.88266666666667</v>
      </c>
      <c r="F26" s="53">
        <f>+'[3]Población Bogotá'!N114</f>
        <v>166.38966666666667</v>
      </c>
      <c r="G26" s="54">
        <f>+'[3]Población Bogotá'!O114</f>
        <v>173.994</v>
      </c>
      <c r="H26" s="28">
        <f t="shared" si="0"/>
        <v>4.5701956651955422</v>
      </c>
      <c r="I26" s="27">
        <f t="shared" si="4"/>
        <v>2.1530836102879869</v>
      </c>
      <c r="J26" s="28">
        <f t="shared" si="1"/>
        <v>0.8453985749586832</v>
      </c>
      <c r="K26" s="27">
        <f t="shared" si="2"/>
        <v>0.85622386388872673</v>
      </c>
      <c r="L26" s="18"/>
    </row>
    <row r="27" spans="1:12">
      <c r="A27" s="16"/>
      <c r="B27" s="11" t="str">
        <f>+'[3]Población Bogotá'!J115</f>
        <v>Pasto</v>
      </c>
      <c r="C27" s="53">
        <f>+'[3]Población Bogotá'!K115</f>
        <v>141.66499999999999</v>
      </c>
      <c r="D27" s="53">
        <f>+'[3]Población Bogotá'!L115</f>
        <v>139.19766666666666</v>
      </c>
      <c r="E27" s="53">
        <f>+'[3]Población Bogotá'!M115</f>
        <v>151.32233333333332</v>
      </c>
      <c r="F27" s="53">
        <f>+'[3]Población Bogotá'!N115</f>
        <v>154.80933333333334</v>
      </c>
      <c r="G27" s="54">
        <f>+'[3]Población Bogotá'!O115</f>
        <v>168.52833333333331</v>
      </c>
      <c r="H27" s="28">
        <f t="shared" si="0"/>
        <v>8.8618687934405074</v>
      </c>
      <c r="I27" s="27">
        <f t="shared" si="4"/>
        <v>2.3043525190157066</v>
      </c>
      <c r="J27" s="28">
        <f t="shared" si="1"/>
        <v>0.81884210283206282</v>
      </c>
      <c r="K27" s="27">
        <f t="shared" si="2"/>
        <v>0.79663267682511063</v>
      </c>
      <c r="L27" s="18"/>
    </row>
    <row r="28" spans="1:12">
      <c r="A28" s="16"/>
      <c r="B28" s="11" t="str">
        <f>+'[3]Población Bogotá'!J116</f>
        <v>Neiva</v>
      </c>
      <c r="C28" s="53">
        <f>+'[3]Población Bogotá'!K116</f>
        <v>130.75666666666669</v>
      </c>
      <c r="D28" s="53">
        <f>+'[3]Población Bogotá'!L116</f>
        <v>126.42566666666666</v>
      </c>
      <c r="E28" s="53">
        <f>+'[3]Población Bogotá'!M116</f>
        <v>134.08700000000002</v>
      </c>
      <c r="F28" s="53">
        <f>+'[3]Población Bogotá'!N116</f>
        <v>140.15099999999998</v>
      </c>
      <c r="G28" s="54">
        <f>+'[3]Población Bogotá'!O116</f>
        <v>151.72300000000001</v>
      </c>
      <c r="H28" s="28">
        <f t="shared" si="0"/>
        <v>8.2568087277294033</v>
      </c>
      <c r="I28" s="27">
        <f t="shared" si="4"/>
        <v>4.5224369252798269</v>
      </c>
      <c r="J28" s="28">
        <f t="shared" si="1"/>
        <v>0.73718868460094211</v>
      </c>
      <c r="K28" s="27">
        <f t="shared" si="2"/>
        <v>0.72120242291409686</v>
      </c>
      <c r="L28" s="18"/>
    </row>
    <row r="29" spans="1:12">
      <c r="A29" s="16"/>
      <c r="B29" s="11" t="str">
        <f>+'[3]Población Bogotá'!J117</f>
        <v>Montería</v>
      </c>
      <c r="C29" s="53">
        <f>+'[3]Población Bogotá'!K117</f>
        <v>126.72433333333333</v>
      </c>
      <c r="D29" s="53">
        <f>+'[3]Población Bogotá'!L117</f>
        <v>137.92366666666666</v>
      </c>
      <c r="E29" s="53">
        <f>+'[3]Población Bogotá'!M117</f>
        <v>134.607</v>
      </c>
      <c r="F29" s="53">
        <f>+'[3]Población Bogotá'!N117</f>
        <v>144.11933333333334</v>
      </c>
      <c r="G29" s="54">
        <f>+'[3]Población Bogotá'!O117</f>
        <v>151.23766666666666</v>
      </c>
      <c r="H29" s="28">
        <f t="shared" si="0"/>
        <v>4.9391939087515269</v>
      </c>
      <c r="I29" s="27">
        <f t="shared" si="4"/>
        <v>7.0667449191597287</v>
      </c>
      <c r="J29" s="28">
        <f t="shared" si="1"/>
        <v>0.73483055668630148</v>
      </c>
      <c r="K29" s="27">
        <f t="shared" si="2"/>
        <v>0.74162305219915936</v>
      </c>
      <c r="L29" s="18"/>
    </row>
    <row r="30" spans="1:12">
      <c r="A30" s="16"/>
      <c r="B30" s="11" t="str">
        <f>+'[3]Población Bogotá'!J118</f>
        <v>Valledupar</v>
      </c>
      <c r="C30" s="53">
        <f>+'[3]Población Bogotá'!K118</f>
        <v>117.83733333333333</v>
      </c>
      <c r="D30" s="53">
        <f>+'[3]Población Bogotá'!L118</f>
        <v>120.17233333333333</v>
      </c>
      <c r="E30" s="53">
        <f>+'[3]Población Bogotá'!M118</f>
        <v>137.53666666666666</v>
      </c>
      <c r="F30" s="53">
        <f>+'[3]Población Bogotá'!N118</f>
        <v>138.404</v>
      </c>
      <c r="G30" s="54">
        <f>+'[3]Población Bogotá'!O118</f>
        <v>143.99233333333333</v>
      </c>
      <c r="H30" s="28">
        <f t="shared" si="0"/>
        <v>4.0376964056915599</v>
      </c>
      <c r="I30" s="27">
        <f t="shared" si="4"/>
        <v>0.63061971353093327</v>
      </c>
      <c r="J30" s="28">
        <f t="shared" si="1"/>
        <v>0.69962707567488369</v>
      </c>
      <c r="K30" s="27">
        <f t="shared" si="2"/>
        <v>0.71221254319271832</v>
      </c>
      <c r="L30" s="18"/>
    </row>
    <row r="31" spans="1:12">
      <c r="A31" s="16"/>
      <c r="B31" s="11" t="str">
        <f>+'[3]Población Bogotá'!J119</f>
        <v>Armenia</v>
      </c>
      <c r="C31" s="53">
        <f>+'[3]Población Bogotá'!K119</f>
        <v>111.75733333333334</v>
      </c>
      <c r="D31" s="53">
        <f>+'[3]Población Bogotá'!L119</f>
        <v>105.33233333333334</v>
      </c>
      <c r="E31" s="53">
        <f>+'[3]Población Bogotá'!M119</f>
        <v>110.82133333333333</v>
      </c>
      <c r="F31" s="53">
        <f>+'[3]Población Bogotá'!N119</f>
        <v>112.67266666666667</v>
      </c>
      <c r="G31" s="54">
        <f>+'[3]Población Bogotá'!O119</f>
        <v>123.88466666666666</v>
      </c>
      <c r="H31" s="28">
        <f t="shared" si="0"/>
        <v>9.9509493577264898</v>
      </c>
      <c r="I31" s="27">
        <f t="shared" si="4"/>
        <v>1.6705568121661463</v>
      </c>
      <c r="J31" s="28">
        <f t="shared" si="1"/>
        <v>0.60192834614545032</v>
      </c>
      <c r="K31" s="27">
        <f t="shared" si="2"/>
        <v>0.57980178661723714</v>
      </c>
      <c r="L31" s="18"/>
    </row>
    <row r="32" spans="1:12">
      <c r="A32" s="16"/>
      <c r="B32" s="11" t="str">
        <f>+'[3]Población Bogotá'!J120</f>
        <v>Sincelejo</v>
      </c>
      <c r="C32" s="53">
        <f>+'[3]Población Bogotá'!K120</f>
        <v>94.55</v>
      </c>
      <c r="D32" s="53">
        <f>+'[3]Población Bogotá'!L120</f>
        <v>90.995000000000005</v>
      </c>
      <c r="E32" s="53">
        <f>+'[3]Población Bogotá'!M120</f>
        <v>91.85733333333333</v>
      </c>
      <c r="F32" s="53">
        <f>+'[3]Población Bogotá'!N120</f>
        <v>99.958999999999989</v>
      </c>
      <c r="G32" s="54">
        <f>+'[3]Población Bogotá'!O120</f>
        <v>106.18433333333333</v>
      </c>
      <c r="H32" s="28">
        <f t="shared" si="0"/>
        <v>6.2278867669077753</v>
      </c>
      <c r="I32" s="27">
        <f t="shared" si="4"/>
        <v>8.8198365581408709</v>
      </c>
      <c r="J32" s="28">
        <f t="shared" si="1"/>
        <v>0.51592631977503711</v>
      </c>
      <c r="K32" s="27">
        <f t="shared" si="2"/>
        <v>0.51437858447010876</v>
      </c>
      <c r="L32" s="18"/>
    </row>
    <row r="33" spans="1:14">
      <c r="A33" s="16"/>
      <c r="B33" s="11" t="str">
        <f>+'[3]Población Bogotá'!J121</f>
        <v>Popayán</v>
      </c>
      <c r="C33" s="53">
        <f>+'[3]Población Bogotá'!K121</f>
        <v>91.765666666666675</v>
      </c>
      <c r="D33" s="53">
        <f>+'[3]Población Bogotá'!L121</f>
        <v>89.693333333333328</v>
      </c>
      <c r="E33" s="53">
        <f>+'[3]Población Bogotá'!M121</f>
        <v>92.875666666666675</v>
      </c>
      <c r="F33" s="53">
        <f>+'[3]Población Bogotá'!N121</f>
        <v>93.445666666666668</v>
      </c>
      <c r="G33" s="54">
        <f>+'[3]Población Bogotá'!O121</f>
        <v>96.242999999999995</v>
      </c>
      <c r="H33" s="28">
        <f t="shared" si="0"/>
        <v>2.9935399180272215</v>
      </c>
      <c r="I33" s="27">
        <f t="shared" si="4"/>
        <v>0.6137237238315052</v>
      </c>
      <c r="J33" s="28">
        <f t="shared" si="1"/>
        <v>0.46762356776525948</v>
      </c>
      <c r="K33" s="27">
        <f t="shared" si="2"/>
        <v>0.48086165072545367</v>
      </c>
      <c r="L33" s="18"/>
    </row>
    <row r="34" spans="1:14">
      <c r="A34" s="16"/>
      <c r="B34" s="11" t="str">
        <f>+'[3]Población Bogotá'!J122</f>
        <v>Riohacha</v>
      </c>
      <c r="C34" s="53">
        <f>+'[3]Población Bogotá'!K122</f>
        <v>51.457666666666661</v>
      </c>
      <c r="D34" s="53">
        <f>+'[3]Población Bogotá'!L122</f>
        <v>53.716333333333331</v>
      </c>
      <c r="E34" s="53">
        <f>+'[3]Población Bogotá'!M122</f>
        <v>65.046333333333337</v>
      </c>
      <c r="F34" s="53">
        <f>+'[3]Población Bogotá'!N122</f>
        <v>71.807666666666663</v>
      </c>
      <c r="G34" s="54">
        <f>+'[3]Población Bogotá'!O122</f>
        <v>73.413333333333341</v>
      </c>
      <c r="H34" s="28">
        <f t="shared" si="0"/>
        <v>2.2360657868472966</v>
      </c>
      <c r="I34" s="27">
        <f t="shared" si="4"/>
        <v>10.394641768175482</v>
      </c>
      <c r="J34" s="28">
        <f t="shared" si="1"/>
        <v>0.35669923895632499</v>
      </c>
      <c r="K34" s="27">
        <f t="shared" si="2"/>
        <v>0.36951476039277514</v>
      </c>
      <c r="L34" s="18"/>
    </row>
    <row r="35" spans="1:14">
      <c r="A35" s="16"/>
      <c r="B35" s="11" t="str">
        <f>+'[3]Población Bogotá'!J123</f>
        <v>Tunja</v>
      </c>
      <c r="C35" s="53">
        <f>+'[3]Población Bogotá'!K123</f>
        <v>63.387</v>
      </c>
      <c r="D35" s="53">
        <f>+'[3]Población Bogotá'!L123</f>
        <v>65.274333333333331</v>
      </c>
      <c r="E35" s="53">
        <f>+'[3]Población Bogotá'!M123</f>
        <v>68.034999999999997</v>
      </c>
      <c r="F35" s="53">
        <f>+'[3]Población Bogotá'!N123</f>
        <v>67.737666666666669</v>
      </c>
      <c r="G35" s="54">
        <f>+'[3]Población Bogotá'!O123</f>
        <v>72.690999999999988</v>
      </c>
      <c r="H35" s="28">
        <f t="shared" si="0"/>
        <v>7.3125242971660009</v>
      </c>
      <c r="I35" s="27">
        <f t="shared" si="4"/>
        <v>-0.43702996006956818</v>
      </c>
      <c r="J35" s="28">
        <f t="shared" si="1"/>
        <v>0.35318958017127966</v>
      </c>
      <c r="K35" s="27">
        <f t="shared" si="2"/>
        <v>0.34857096504875074</v>
      </c>
      <c r="L35" s="18"/>
    </row>
    <row r="36" spans="1:14">
      <c r="A36" s="16"/>
      <c r="B36" s="11" t="str">
        <f>+'[3]Población Bogotá'!J124</f>
        <v>Florencia</v>
      </c>
      <c r="C36" s="53">
        <f>+'[3]Población Bogotá'!K124</f>
        <v>48.132666666666665</v>
      </c>
      <c r="D36" s="53">
        <f>+'[3]Población Bogotá'!L124</f>
        <v>47.627666666666663</v>
      </c>
      <c r="E36" s="53">
        <f>+'[3]Población Bogotá'!M124</f>
        <v>49.821333333333335</v>
      </c>
      <c r="F36" s="53">
        <f>+'[3]Población Bogotá'!N124</f>
        <v>52.328000000000003</v>
      </c>
      <c r="G36" s="54">
        <f>+'[3]Población Bogotá'!O124</f>
        <v>55.634999999999998</v>
      </c>
      <c r="H36" s="28">
        <f t="shared" si="0"/>
        <v>6.3197523314477921</v>
      </c>
      <c r="I36" s="27">
        <f t="shared" si="4"/>
        <v>5.0313118878124508</v>
      </c>
      <c r="J36" s="28">
        <f t="shared" si="1"/>
        <v>0.27031822774248732</v>
      </c>
      <c r="K36" s="27">
        <f t="shared" si="2"/>
        <v>0.26927442819707936</v>
      </c>
      <c r="L36" s="18"/>
    </row>
    <row r="37" spans="1:14">
      <c r="A37" s="16"/>
      <c r="B37" s="11" t="str">
        <f>+'[3]Población Bogotá'!J125</f>
        <v>Quibdó</v>
      </c>
      <c r="C37" s="53">
        <f>+'[3]Población Bogotá'!K125</f>
        <v>26.732666666666663</v>
      </c>
      <c r="D37" s="53">
        <f>+'[3]Población Bogotá'!L125</f>
        <v>31.295000000000002</v>
      </c>
      <c r="E37" s="53">
        <f>+'[3]Población Bogotá'!M125</f>
        <v>32.443666666666665</v>
      </c>
      <c r="F37" s="53">
        <f>+'[3]Población Bogotá'!N125</f>
        <v>35.295333333333332</v>
      </c>
      <c r="G37" s="54">
        <f>+'[3]Población Bogotá'!O125</f>
        <v>37.182333333333332</v>
      </c>
      <c r="H37" s="28">
        <f t="shared" si="0"/>
        <v>5.346315849120753</v>
      </c>
      <c r="I37" s="27">
        <f t="shared" si="4"/>
        <v>8.7895942710955346</v>
      </c>
      <c r="J37" s="28">
        <f t="shared" si="1"/>
        <v>0.18066077918571186</v>
      </c>
      <c r="K37" s="27">
        <f t="shared" si="2"/>
        <v>0.18162610268610777</v>
      </c>
      <c r="L37" s="18"/>
    </row>
    <row r="38" spans="1:14">
      <c r="A38" s="16"/>
      <c r="B38" s="11" t="str">
        <f>+'[3]Población Bogotá'!J126</f>
        <v>San Andrés</v>
      </c>
      <c r="C38" s="53">
        <f>+'[3]Población Bogotá'!K126</f>
        <v>22.244333333333334</v>
      </c>
      <c r="D38" s="53">
        <f>+'[3]Población Bogotá'!L126</f>
        <v>23.087666666666667</v>
      </c>
      <c r="E38" s="53">
        <f>+'[3]Población Bogotá'!M126</f>
        <v>22.771666666666665</v>
      </c>
      <c r="F38" s="53">
        <f>+'[3]Población Bogotá'!N126</f>
        <v>23.484333333333336</v>
      </c>
      <c r="G38" s="54">
        <f>+'[3]Población Bogotá'!O126</f>
        <v>0</v>
      </c>
      <c r="H38" s="28" t="str">
        <f t="shared" si="0"/>
        <v/>
      </c>
      <c r="I38" s="27" t="str">
        <f t="shared" si="4"/>
        <v/>
      </c>
      <c r="J38" s="28" t="str">
        <f t="shared" si="1"/>
        <v/>
      </c>
      <c r="K38" s="27">
        <f t="shared" si="2"/>
        <v>0.12084792902314141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Bogotá'!J134</f>
        <v>Colombia</v>
      </c>
      <c r="C13" s="26">
        <f>+'[3]Población Bogotá'!K134</f>
        <v>2101.7453333333333</v>
      </c>
      <c r="D13" s="26">
        <f>+'[3]Población Bogotá'!L134</f>
        <v>2343.6383333333333</v>
      </c>
      <c r="E13" s="26">
        <f>+'[3]Población Bogotá'!M134</f>
        <v>2650.637666666667</v>
      </c>
      <c r="F13" s="26">
        <f>+'[3]Población Bogotá'!N134</f>
        <v>2599.393</v>
      </c>
      <c r="G13" s="26">
        <f>+'[3]Población Bogotá'!O134</f>
        <v>2412.5446666666667</v>
      </c>
      <c r="H13" s="28">
        <f t="shared" ref="H13:H38" si="0">IF(OR(OR(G13=0,F13=0),G13=""),"",(G13/F13-1)*100)</f>
        <v>-7.188152516119473</v>
      </c>
      <c r="I13" s="27">
        <f>IF(OR(OR(G13=0,F13=0),F13=""),"",(F13/E13-1)*100)</f>
        <v>-1.9332957993881572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955.60366666666687</v>
      </c>
      <c r="D14" s="25">
        <f t="shared" ref="D14:G14" si="3">D13-SUM(D15:D38)</f>
        <v>1021.4993333333332</v>
      </c>
      <c r="E14" s="25">
        <f t="shared" si="3"/>
        <v>1115.3076666666673</v>
      </c>
      <c r="F14" s="25">
        <f t="shared" si="3"/>
        <v>1129.9290000000001</v>
      </c>
      <c r="G14" s="26">
        <f t="shared" si="3"/>
        <v>1006.3743333333339</v>
      </c>
      <c r="H14" s="28">
        <f t="shared" si="0"/>
        <v>-10.934728347238298</v>
      </c>
      <c r="I14" s="27">
        <f>IF(OR(OR(G14=0,F14=0),F14=""),"",(F14/E14-1)*100)</f>
        <v>1.3109686026844702</v>
      </c>
      <c r="J14" s="28">
        <f t="shared" si="1"/>
        <v>41.714225947319271</v>
      </c>
      <c r="K14" s="27">
        <f t="shared" si="2"/>
        <v>43.468956021655828</v>
      </c>
      <c r="L14" s="18"/>
    </row>
    <row r="15" spans="1:15">
      <c r="A15" s="16"/>
      <c r="B15" s="12" t="str">
        <f>+'[3]Población Bogotá'!J135</f>
        <v>Bogotá</v>
      </c>
      <c r="C15" s="99">
        <f>+'[3]Población Bogotá'!K135</f>
        <v>341.64933333333335</v>
      </c>
      <c r="D15" s="99">
        <f>+'[3]Población Bogotá'!L135</f>
        <v>368.5506666666667</v>
      </c>
      <c r="E15" s="99">
        <f>+'[3]Población Bogotá'!M135</f>
        <v>485.72599999999994</v>
      </c>
      <c r="F15" s="99">
        <f>+'[3]Población Bogotá'!N135</f>
        <v>410.81833333333333</v>
      </c>
      <c r="G15" s="99">
        <f>+'[3]Población Bogotá'!O135</f>
        <v>424.13833333333332</v>
      </c>
      <c r="H15" s="48">
        <f t="shared" si="0"/>
        <v>3.242309049823322</v>
      </c>
      <c r="I15" s="34">
        <f t="shared" ref="I15:I38" si="4">IF(OR(OR(G15=0,F15=0),F15=""),"",(F15/E15-1)*100)</f>
        <v>-15.421794729264359</v>
      </c>
      <c r="J15" s="48">
        <f t="shared" si="1"/>
        <v>17.58053805981347</v>
      </c>
      <c r="K15" s="34">
        <f t="shared" si="2"/>
        <v>15.804394846540454</v>
      </c>
      <c r="L15" s="18"/>
      <c r="N15" s="23" t="s">
        <v>2</v>
      </c>
      <c r="O15" s="32">
        <f>J15</f>
        <v>17.58053805981347</v>
      </c>
    </row>
    <row r="16" spans="1:15">
      <c r="A16" s="16"/>
      <c r="B16" s="11" t="str">
        <f>+'[3]Población Bogotá'!J136</f>
        <v>Medellín</v>
      </c>
      <c r="C16" s="53">
        <f>+'[3]Población Bogotá'!K136</f>
        <v>186.72</v>
      </c>
      <c r="D16" s="53">
        <f>+'[3]Población Bogotá'!L136</f>
        <v>235.86500000000001</v>
      </c>
      <c r="E16" s="53">
        <f>+'[3]Población Bogotá'!M136</f>
        <v>273.50700000000001</v>
      </c>
      <c r="F16" s="53">
        <f>+'[3]Población Bogotá'!N136</f>
        <v>237.62699999999998</v>
      </c>
      <c r="G16" s="54">
        <f>+'[3]Población Bogotá'!O136</f>
        <v>229.44899999999998</v>
      </c>
      <c r="H16" s="28">
        <f t="shared" si="0"/>
        <v>-3.4415281091795147</v>
      </c>
      <c r="I16" s="27">
        <f t="shared" si="4"/>
        <v>-13.118494225010702</v>
      </c>
      <c r="J16" s="28">
        <f t="shared" si="1"/>
        <v>9.5106632913463152</v>
      </c>
      <c r="K16" s="27">
        <f t="shared" si="2"/>
        <v>9.1416342199890508</v>
      </c>
      <c r="L16" s="18"/>
      <c r="N16" s="23" t="s">
        <v>12</v>
      </c>
      <c r="O16" s="32">
        <f>100-O15</f>
        <v>82.419461940186522</v>
      </c>
    </row>
    <row r="17" spans="1:12">
      <c r="A17" s="16"/>
      <c r="B17" s="11" t="str">
        <f>+'[3]Población Bogotá'!J137</f>
        <v>Cali</v>
      </c>
      <c r="C17" s="53">
        <f>+'[3]Población Bogotá'!K137</f>
        <v>118.837</v>
      </c>
      <c r="D17" s="53">
        <f>+'[3]Población Bogotá'!L137</f>
        <v>169.46466666666666</v>
      </c>
      <c r="E17" s="53">
        <f>+'[3]Población Bogotá'!M137</f>
        <v>159.74733333333333</v>
      </c>
      <c r="F17" s="53">
        <f>+'[3]Población Bogotá'!N137</f>
        <v>176.37699999999998</v>
      </c>
      <c r="G17" s="54">
        <f>+'[3]Población Bogotá'!O137</f>
        <v>180.57399999999998</v>
      </c>
      <c r="H17" s="28">
        <f t="shared" si="0"/>
        <v>2.3795619610266661</v>
      </c>
      <c r="I17" s="27">
        <f t="shared" si="4"/>
        <v>10.409980761285521</v>
      </c>
      <c r="J17" s="28">
        <f t="shared" si="1"/>
        <v>7.4847940639164667</v>
      </c>
      <c r="K17" s="27">
        <f t="shared" si="2"/>
        <v>6.7853148792814313</v>
      </c>
      <c r="L17" s="18"/>
    </row>
    <row r="18" spans="1:12">
      <c r="A18" s="16"/>
      <c r="B18" s="11" t="str">
        <f>+'[3]Población Bogotá'!J138</f>
        <v>Barranquilla</v>
      </c>
      <c r="C18" s="53">
        <f>+'[3]Población Bogotá'!K138</f>
        <v>68.942666666666653</v>
      </c>
      <c r="D18" s="53">
        <f>+'[3]Población Bogotá'!L138</f>
        <v>76.184666666666672</v>
      </c>
      <c r="E18" s="53">
        <f>+'[3]Población Bogotá'!M138</f>
        <v>69.965999999999994</v>
      </c>
      <c r="F18" s="53">
        <f>+'[3]Población Bogotá'!N138</f>
        <v>76.423666666666662</v>
      </c>
      <c r="G18" s="54">
        <f>+'[3]Población Bogotá'!O138</f>
        <v>64.829666666666668</v>
      </c>
      <c r="H18" s="28">
        <f t="shared" si="0"/>
        <v>-15.170693197133511</v>
      </c>
      <c r="I18" s="27">
        <f t="shared" si="4"/>
        <v>9.2297211026308048</v>
      </c>
      <c r="J18" s="28">
        <f t="shared" si="1"/>
        <v>2.6871903166145179</v>
      </c>
      <c r="K18" s="27">
        <f t="shared" si="2"/>
        <v>2.9400581853789198</v>
      </c>
      <c r="L18" s="18"/>
    </row>
    <row r="19" spans="1:12">
      <c r="A19" s="16"/>
      <c r="B19" s="11" t="str">
        <f>+'[3]Población Bogotá'!J139</f>
        <v>Cúcuta</v>
      </c>
      <c r="C19" s="53">
        <f>+'[3]Población Bogotá'!K139</f>
        <v>29.009666666666664</v>
      </c>
      <c r="D19" s="53">
        <f>+'[3]Población Bogotá'!L139</f>
        <v>37.957666666666668</v>
      </c>
      <c r="E19" s="53">
        <f>+'[3]Población Bogotá'!M139</f>
        <v>53.892666666666663</v>
      </c>
      <c r="F19" s="53">
        <f>+'[3]Población Bogotá'!N139</f>
        <v>62.896999999999991</v>
      </c>
      <c r="G19" s="54">
        <f>+'[3]Población Bogotá'!O139</f>
        <v>64.414666666666662</v>
      </c>
      <c r="H19" s="28">
        <f t="shared" si="0"/>
        <v>2.4129396738583164</v>
      </c>
      <c r="I19" s="27">
        <f t="shared" si="4"/>
        <v>16.707900889422177</v>
      </c>
      <c r="J19" s="28">
        <f t="shared" si="1"/>
        <v>2.6699885625606377</v>
      </c>
      <c r="K19" s="27">
        <f t="shared" si="2"/>
        <v>2.4196802868977483</v>
      </c>
      <c r="L19" s="18"/>
    </row>
    <row r="20" spans="1:12">
      <c r="A20" s="16"/>
      <c r="B20" s="11" t="str">
        <f>+'[3]Población Bogotá'!J140</f>
        <v>Bucaramanga</v>
      </c>
      <c r="C20" s="53">
        <f>+'[3]Población Bogotá'!K140</f>
        <v>45.627000000000002</v>
      </c>
      <c r="D20" s="53">
        <f>+'[3]Población Bogotá'!L140</f>
        <v>46.118333333333332</v>
      </c>
      <c r="E20" s="53">
        <f>+'[3]Población Bogotá'!M140</f>
        <v>60.022666666666659</v>
      </c>
      <c r="F20" s="53">
        <f>+'[3]Población Bogotá'!N140</f>
        <v>67.096333333333334</v>
      </c>
      <c r="G20" s="54">
        <f>+'[3]Población Bogotá'!O140</f>
        <v>60.842333333333329</v>
      </c>
      <c r="H20" s="28">
        <f t="shared" si="0"/>
        <v>-9.3209266278832974</v>
      </c>
      <c r="I20" s="27">
        <f t="shared" si="4"/>
        <v>11.784992336228562</v>
      </c>
      <c r="J20" s="28">
        <f t="shared" si="1"/>
        <v>2.5219153109980414</v>
      </c>
      <c r="K20" s="27">
        <f t="shared" si="2"/>
        <v>2.5812308232473247</v>
      </c>
      <c r="L20" s="18"/>
    </row>
    <row r="21" spans="1:12">
      <c r="A21" s="16"/>
      <c r="B21" s="11" t="str">
        <f>+'[3]Población Bogotá'!J141</f>
        <v>Pereira</v>
      </c>
      <c r="C21" s="53">
        <f>+'[3]Población Bogotá'!K141</f>
        <v>34.823666666666668</v>
      </c>
      <c r="D21" s="53">
        <f>+'[3]Población Bogotá'!L141</f>
        <v>42.056333333333335</v>
      </c>
      <c r="E21" s="53">
        <f>+'[3]Población Bogotá'!M141</f>
        <v>63.574333333333335</v>
      </c>
      <c r="F21" s="53">
        <f>+'[3]Población Bogotá'!N141</f>
        <v>62.737333333333332</v>
      </c>
      <c r="G21" s="54">
        <f>+'[3]Población Bogotá'!O141</f>
        <v>51.61966666666666</v>
      </c>
      <c r="H21" s="28">
        <f t="shared" si="0"/>
        <v>-17.720974220559803</v>
      </c>
      <c r="I21" s="27">
        <f t="shared" si="4"/>
        <v>-1.3165690556461551</v>
      </c>
      <c r="J21" s="28">
        <f t="shared" si="1"/>
        <v>2.1396356875741436</v>
      </c>
      <c r="K21" s="27">
        <f t="shared" si="2"/>
        <v>2.4135378272286387</v>
      </c>
      <c r="L21" s="18"/>
    </row>
    <row r="22" spans="1:12">
      <c r="A22" s="16"/>
      <c r="B22" s="11" t="str">
        <f>+'[3]Población Bogotá'!J142</f>
        <v>Ibagué</v>
      </c>
      <c r="C22" s="53">
        <f>+'[3]Población Bogotá'!K142</f>
        <v>44.914000000000009</v>
      </c>
      <c r="D22" s="53">
        <f>+'[3]Población Bogotá'!L142</f>
        <v>50.626666666666665</v>
      </c>
      <c r="E22" s="53">
        <f>+'[3]Población Bogotá'!M142</f>
        <v>43.521999999999998</v>
      </c>
      <c r="F22" s="53">
        <f>+'[3]Población Bogotá'!N142</f>
        <v>53.405999999999999</v>
      </c>
      <c r="G22" s="54">
        <f>+'[3]Población Bogotá'!O142</f>
        <v>45.507000000000005</v>
      </c>
      <c r="H22" s="28">
        <f t="shared" si="0"/>
        <v>-14.790472980563973</v>
      </c>
      <c r="I22" s="27">
        <f t="shared" si="4"/>
        <v>22.710353384495207</v>
      </c>
      <c r="J22" s="28">
        <f t="shared" si="1"/>
        <v>1.8862655945299254</v>
      </c>
      <c r="K22" s="27">
        <f t="shared" si="2"/>
        <v>2.0545565830176504</v>
      </c>
      <c r="L22" s="18"/>
    </row>
    <row r="23" spans="1:12">
      <c r="A23" s="16"/>
      <c r="B23" s="11" t="str">
        <f>+'[3]Población Bogotá'!J143</f>
        <v>Cartagena</v>
      </c>
      <c r="C23" s="53">
        <f>+'[3]Población Bogotá'!K143</f>
        <v>45.242999999999995</v>
      </c>
      <c r="D23" s="53">
        <f>+'[3]Población Bogotá'!L143</f>
        <v>44.834333333333326</v>
      </c>
      <c r="E23" s="53">
        <f>+'[3]Población Bogotá'!M143</f>
        <v>53.488666666666667</v>
      </c>
      <c r="F23" s="53">
        <f>+'[3]Población Bogotá'!N143</f>
        <v>40.918333333333329</v>
      </c>
      <c r="G23" s="54">
        <f>+'[3]Población Bogotá'!O143</f>
        <v>43.702666666666666</v>
      </c>
      <c r="H23" s="28">
        <f t="shared" si="0"/>
        <v>6.8046108101503133</v>
      </c>
      <c r="I23" s="27">
        <f t="shared" si="4"/>
        <v>-23.500928545610911</v>
      </c>
      <c r="J23" s="28">
        <f t="shared" si="1"/>
        <v>1.8114759602378345</v>
      </c>
      <c r="K23" s="27">
        <f t="shared" si="2"/>
        <v>1.5741495546588504</v>
      </c>
      <c r="L23" s="18"/>
    </row>
    <row r="24" spans="1:12">
      <c r="A24" s="16"/>
      <c r="B24" s="11" t="str">
        <f>+'[3]Población Bogotá'!J144</f>
        <v>Manizales</v>
      </c>
      <c r="C24" s="53">
        <f>+'[3]Población Bogotá'!K144</f>
        <v>20.024000000000001</v>
      </c>
      <c r="D24" s="53">
        <f>+'[3]Población Bogotá'!L144</f>
        <v>27.356333333333335</v>
      </c>
      <c r="E24" s="53">
        <f>+'[3]Población Bogotá'!M144</f>
        <v>33.729666666666667</v>
      </c>
      <c r="F24" s="53">
        <f>+'[3]Población Bogotá'!N144</f>
        <v>31.349</v>
      </c>
      <c r="G24" s="54">
        <f>+'[3]Población Bogotá'!O144</f>
        <v>23.746333333333336</v>
      </c>
      <c r="H24" s="28">
        <f t="shared" si="0"/>
        <v>-24.251703935266399</v>
      </c>
      <c r="I24" s="27">
        <f t="shared" si="4"/>
        <v>-7.0580794355117664</v>
      </c>
      <c r="J24" s="28">
        <f t="shared" si="1"/>
        <v>0.98428574863000817</v>
      </c>
      <c r="K24" s="27">
        <f t="shared" si="2"/>
        <v>1.2060123267239697</v>
      </c>
      <c r="L24" s="18"/>
    </row>
    <row r="25" spans="1:12">
      <c r="A25" s="16"/>
      <c r="B25" s="11" t="str">
        <f>+'[3]Población Bogotá'!J145</f>
        <v>Armenia</v>
      </c>
      <c r="C25" s="53">
        <f>+'[3]Población Bogotá'!K145</f>
        <v>17.409333333333333</v>
      </c>
      <c r="D25" s="53">
        <f>+'[3]Población Bogotá'!L145</f>
        <v>20.823333333333334</v>
      </c>
      <c r="E25" s="53">
        <f>+'[3]Población Bogotá'!M145</f>
        <v>23.336333333333332</v>
      </c>
      <c r="F25" s="53">
        <f>+'[3]Población Bogotá'!N145</f>
        <v>27.234666666666666</v>
      </c>
      <c r="G25" s="54">
        <f>+'[3]Población Bogotá'!O145</f>
        <v>22.405666666666665</v>
      </c>
      <c r="H25" s="28">
        <f t="shared" si="0"/>
        <v>-17.731078037794965</v>
      </c>
      <c r="I25" s="27">
        <f t="shared" si="4"/>
        <v>16.704995072062157</v>
      </c>
      <c r="J25" s="28">
        <f t="shared" si="1"/>
        <v>0.92871510220052578</v>
      </c>
      <c r="K25" s="27">
        <f t="shared" si="2"/>
        <v>1.0477317845614982</v>
      </c>
      <c r="L25" s="18"/>
    </row>
    <row r="26" spans="1:12">
      <c r="A26" s="16"/>
      <c r="B26" s="11" t="str">
        <f>+'[3]Población Bogotá'!J146</f>
        <v>Montería</v>
      </c>
      <c r="C26" s="53">
        <f>+'[3]Población Bogotá'!K146</f>
        <v>20.059666666666669</v>
      </c>
      <c r="D26" s="53">
        <f>+'[3]Población Bogotá'!L146</f>
        <v>22.296000000000003</v>
      </c>
      <c r="E26" s="53">
        <f>+'[3]Población Bogotá'!M146</f>
        <v>25.684999999999999</v>
      </c>
      <c r="F26" s="53">
        <f>+'[3]Población Bogotá'!N146</f>
        <v>27.781666666666666</v>
      </c>
      <c r="G26" s="54">
        <f>+'[3]Población Bogotá'!O146</f>
        <v>22.188666666666666</v>
      </c>
      <c r="H26" s="28">
        <f t="shared" si="0"/>
        <v>-20.131981522586841</v>
      </c>
      <c r="I26" s="27">
        <f t="shared" si="4"/>
        <v>8.1630004542210255</v>
      </c>
      <c r="J26" s="28">
        <f t="shared" si="1"/>
        <v>0.91972045008078607</v>
      </c>
      <c r="K26" s="27">
        <f t="shared" si="2"/>
        <v>1.0687751589185117</v>
      </c>
      <c r="L26" s="18"/>
    </row>
    <row r="27" spans="1:12">
      <c r="A27" s="16"/>
      <c r="B27" s="11" t="str">
        <f>+'[3]Población Bogotá'!J147</f>
        <v>Villavicencio</v>
      </c>
      <c r="C27" s="53">
        <f>+'[3]Población Bogotá'!K147</f>
        <v>21.124666666666666</v>
      </c>
      <c r="D27" s="53">
        <f>+'[3]Población Bogotá'!L147</f>
        <v>19.517666666666667</v>
      </c>
      <c r="E27" s="53">
        <f>+'[3]Población Bogotá'!M147</f>
        <v>24.294333333333338</v>
      </c>
      <c r="F27" s="53">
        <f>+'[3]Población Bogotá'!N147</f>
        <v>26.805666666666667</v>
      </c>
      <c r="G27" s="54">
        <f>+'[3]Población Bogotá'!O147</f>
        <v>22.170666666666666</v>
      </c>
      <c r="H27" s="28">
        <f t="shared" si="0"/>
        <v>-17.291120036808138</v>
      </c>
      <c r="I27" s="27">
        <f t="shared" si="4"/>
        <v>10.33711565111204</v>
      </c>
      <c r="J27" s="28">
        <f t="shared" si="1"/>
        <v>0.91897434990495497</v>
      </c>
      <c r="K27" s="27">
        <f t="shared" si="2"/>
        <v>1.0312279315465829</v>
      </c>
      <c r="L27" s="18"/>
    </row>
    <row r="28" spans="1:12">
      <c r="A28" s="16"/>
      <c r="B28" s="11" t="str">
        <f>+'[3]Población Bogotá'!J148</f>
        <v>Pasto</v>
      </c>
      <c r="C28" s="53">
        <f>+'[3]Población Bogotá'!K148</f>
        <v>21.867000000000001</v>
      </c>
      <c r="D28" s="53">
        <f>+'[3]Población Bogotá'!L148</f>
        <v>24.624333333333329</v>
      </c>
      <c r="E28" s="53">
        <f>+'[3]Población Bogotá'!M148</f>
        <v>30.524666666666665</v>
      </c>
      <c r="F28" s="53">
        <f>+'[3]Población Bogotá'!N148</f>
        <v>29.890666666666664</v>
      </c>
      <c r="G28" s="54">
        <f>+'[3]Población Bogotá'!O148</f>
        <v>21.428333333333331</v>
      </c>
      <c r="H28" s="28">
        <f t="shared" si="0"/>
        <v>-28.310955482201805</v>
      </c>
      <c r="I28" s="27">
        <f t="shared" si="4"/>
        <v>-2.0770087579443985</v>
      </c>
      <c r="J28" s="28">
        <f t="shared" si="1"/>
        <v>0.88820462598689021</v>
      </c>
      <c r="K28" s="27">
        <f t="shared" si="2"/>
        <v>1.1499094852785501</v>
      </c>
      <c r="L28" s="18"/>
    </row>
    <row r="29" spans="1:12">
      <c r="A29" s="16"/>
      <c r="B29" s="11" t="str">
        <f>+'[3]Población Bogotá'!J149</f>
        <v>Santa Marta</v>
      </c>
      <c r="C29" s="53">
        <f>+'[3]Población Bogotá'!K149</f>
        <v>19.062666666666669</v>
      </c>
      <c r="D29" s="53">
        <f>+'[3]Población Bogotá'!L149</f>
        <v>26.591666666666669</v>
      </c>
      <c r="E29" s="53">
        <f>+'[3]Población Bogotá'!M149</f>
        <v>19.936333333333334</v>
      </c>
      <c r="F29" s="53">
        <f>+'[3]Población Bogotá'!N149</f>
        <v>20.848333333333333</v>
      </c>
      <c r="G29" s="54">
        <f>+'[3]Población Bogotá'!O149</f>
        <v>21.040333333333336</v>
      </c>
      <c r="H29" s="28">
        <f t="shared" si="0"/>
        <v>0.92093692541372896</v>
      </c>
      <c r="I29" s="27">
        <f t="shared" si="4"/>
        <v>4.5745623568359317</v>
      </c>
      <c r="J29" s="28">
        <f t="shared" si="1"/>
        <v>0.87212202219675672</v>
      </c>
      <c r="K29" s="27">
        <f t="shared" si="2"/>
        <v>0.80204622130371717</v>
      </c>
      <c r="L29" s="18"/>
    </row>
    <row r="30" spans="1:12">
      <c r="A30" s="16"/>
      <c r="B30" s="11" t="str">
        <f>+'[3]Población Bogotá'!J150</f>
        <v>Valledupar</v>
      </c>
      <c r="C30" s="53">
        <f>+'[3]Población Bogotá'!K150</f>
        <v>19.276333333333334</v>
      </c>
      <c r="D30" s="53">
        <f>+'[3]Población Bogotá'!L150</f>
        <v>15.457333333333333</v>
      </c>
      <c r="E30" s="53">
        <f>+'[3]Población Bogotá'!M150</f>
        <v>17.852666666666664</v>
      </c>
      <c r="F30" s="53">
        <f>+'[3]Población Bogotá'!N150</f>
        <v>20.72966666666667</v>
      </c>
      <c r="G30" s="54">
        <f>+'[3]Población Bogotá'!O150</f>
        <v>19.034333333333333</v>
      </c>
      <c r="H30" s="28">
        <f t="shared" si="0"/>
        <v>-8.1782951968997875</v>
      </c>
      <c r="I30" s="27">
        <f t="shared" si="4"/>
        <v>16.115239553381411</v>
      </c>
      <c r="J30" s="28">
        <f t="shared" si="1"/>
        <v>0.78897330260137499</v>
      </c>
      <c r="K30" s="27">
        <f t="shared" si="2"/>
        <v>0.79748105294838723</v>
      </c>
      <c r="L30" s="18"/>
    </row>
    <row r="31" spans="1:12">
      <c r="A31" s="16"/>
      <c r="B31" s="11" t="str">
        <f>+'[3]Población Bogotá'!J151</f>
        <v>Popayán</v>
      </c>
      <c r="C31" s="53">
        <f>+'[3]Población Bogotá'!K151</f>
        <v>24.808333333333334</v>
      </c>
      <c r="D31" s="53">
        <f>+'[3]Población Bogotá'!L151</f>
        <v>21.797333333333331</v>
      </c>
      <c r="E31" s="53">
        <f>+'[3]Población Bogotá'!M151</f>
        <v>23.313999999999997</v>
      </c>
      <c r="F31" s="53">
        <f>+'[3]Población Bogotá'!N151</f>
        <v>20.548333333333336</v>
      </c>
      <c r="G31" s="54">
        <f>+'[3]Población Bogotá'!O151</f>
        <v>19.027333333333331</v>
      </c>
      <c r="H31" s="28">
        <f t="shared" si="0"/>
        <v>-7.4020601833076682</v>
      </c>
      <c r="I31" s="27">
        <f t="shared" si="4"/>
        <v>-11.862686225729869</v>
      </c>
      <c r="J31" s="28">
        <f t="shared" si="1"/>
        <v>0.78868315253299626</v>
      </c>
      <c r="K31" s="27">
        <f t="shared" si="2"/>
        <v>0.79050506534923093</v>
      </c>
      <c r="L31" s="18"/>
    </row>
    <row r="32" spans="1:12">
      <c r="A32" s="16"/>
      <c r="B32" s="11" t="str">
        <f>+'[3]Población Bogotá'!J152</f>
        <v>Neiva</v>
      </c>
      <c r="C32" s="53">
        <f>+'[3]Población Bogotá'!K152</f>
        <v>16.842666666666666</v>
      </c>
      <c r="D32" s="53">
        <f>+'[3]Población Bogotá'!L152</f>
        <v>22.569333333333333</v>
      </c>
      <c r="E32" s="53">
        <f>+'[3]Población Bogotá'!M152</f>
        <v>22.425666666666668</v>
      </c>
      <c r="F32" s="53">
        <f>+'[3]Población Bogotá'!N152</f>
        <v>21.013333333333332</v>
      </c>
      <c r="G32" s="54">
        <f>+'[3]Población Bogotá'!O152</f>
        <v>17.718333333333334</v>
      </c>
      <c r="H32" s="28">
        <f t="shared" si="0"/>
        <v>-15.680520304568525</v>
      </c>
      <c r="I32" s="27">
        <f t="shared" si="4"/>
        <v>-6.2978432450912063</v>
      </c>
      <c r="J32" s="28">
        <f t="shared" si="1"/>
        <v>0.73442508974617948</v>
      </c>
      <c r="K32" s="27">
        <f t="shared" si="2"/>
        <v>0.8083938570786845</v>
      </c>
      <c r="L32" s="18"/>
    </row>
    <row r="33" spans="1:14">
      <c r="A33" s="16"/>
      <c r="B33" s="11" t="str">
        <f>+'[3]Población Bogotá'!J153</f>
        <v>Sincelejo</v>
      </c>
      <c r="C33" s="53">
        <f>+'[3]Población Bogotá'!K153</f>
        <v>11.060666666666668</v>
      </c>
      <c r="D33" s="53">
        <f>+'[3]Población Bogotá'!L153</f>
        <v>10.949666666666667</v>
      </c>
      <c r="E33" s="53">
        <f>+'[3]Población Bogotá'!M153</f>
        <v>11.748333333333335</v>
      </c>
      <c r="F33" s="53">
        <f>+'[3]Población Bogotá'!N153</f>
        <v>15.811</v>
      </c>
      <c r="G33" s="54">
        <f>+'[3]Población Bogotá'!O153</f>
        <v>15.097666666666667</v>
      </c>
      <c r="H33" s="28">
        <f t="shared" si="0"/>
        <v>-4.5116269264014459</v>
      </c>
      <c r="I33" s="27">
        <f t="shared" si="4"/>
        <v>34.580791601645601</v>
      </c>
      <c r="J33" s="28">
        <f t="shared" si="1"/>
        <v>0.62579843081316355</v>
      </c>
      <c r="K33" s="27">
        <f t="shared" si="2"/>
        <v>0.60825738932127615</v>
      </c>
      <c r="L33" s="18"/>
    </row>
    <row r="34" spans="1:14">
      <c r="A34" s="16"/>
      <c r="B34" s="11" t="str">
        <f>+'[3]Población Bogotá'!J154</f>
        <v>Riohacha</v>
      </c>
      <c r="C34" s="53">
        <f>+'[3]Población Bogotá'!K154</f>
        <v>12.625</v>
      </c>
      <c r="D34" s="53">
        <f>+'[3]Población Bogotá'!L154</f>
        <v>11.673999999999999</v>
      </c>
      <c r="E34" s="53">
        <f>+'[3]Población Bogotá'!M154</f>
        <v>11.388</v>
      </c>
      <c r="F34" s="53">
        <f>+'[3]Población Bogotá'!N154</f>
        <v>9.798</v>
      </c>
      <c r="G34" s="54">
        <f>+'[3]Población Bogotá'!O154</f>
        <v>10.678666666666667</v>
      </c>
      <c r="H34" s="28">
        <f t="shared" si="0"/>
        <v>8.9882288902497045</v>
      </c>
      <c r="I34" s="27">
        <f t="shared" si="4"/>
        <v>-13.962065331928342</v>
      </c>
      <c r="J34" s="28">
        <f t="shared" si="1"/>
        <v>0.44263083764666744</v>
      </c>
      <c r="K34" s="27">
        <f t="shared" si="2"/>
        <v>0.37693415347352249</v>
      </c>
      <c r="L34" s="18"/>
    </row>
    <row r="35" spans="1:14">
      <c r="A35" s="16"/>
      <c r="B35" s="11" t="str">
        <f>+'[3]Población Bogotá'!J155</f>
        <v>Tunja</v>
      </c>
      <c r="C35" s="53">
        <f>+'[3]Población Bogotá'!K155</f>
        <v>8.3430000000000017</v>
      </c>
      <c r="D35" s="53">
        <f>+'[3]Población Bogotá'!L155</f>
        <v>11.019333333333336</v>
      </c>
      <c r="E35" s="53">
        <f>+'[3]Población Bogotá'!M155</f>
        <v>10.281666666666666</v>
      </c>
      <c r="F35" s="53">
        <f>+'[3]Población Bogotá'!N155</f>
        <v>9.8690000000000015</v>
      </c>
      <c r="G35" s="54">
        <f>+'[3]Población Bogotá'!O155</f>
        <v>10.151333333333334</v>
      </c>
      <c r="H35" s="28">
        <f t="shared" si="0"/>
        <v>2.8608099435944112</v>
      </c>
      <c r="I35" s="27">
        <f t="shared" si="4"/>
        <v>-4.0136164694439707</v>
      </c>
      <c r="J35" s="28">
        <f t="shared" si="1"/>
        <v>0.42077286582880541</v>
      </c>
      <c r="K35" s="27">
        <f t="shared" si="2"/>
        <v>0.37966556038275096</v>
      </c>
      <c r="L35" s="18"/>
    </row>
    <row r="36" spans="1:14">
      <c r="A36" s="16"/>
      <c r="B36" s="11" t="str">
        <f>+'[3]Población Bogotá'!J156</f>
        <v>Florencia</v>
      </c>
      <c r="C36" s="53">
        <f>+'[3]Población Bogotá'!K156</f>
        <v>7.8473333333333342</v>
      </c>
      <c r="D36" s="53">
        <f>+'[3]Población Bogotá'!L156</f>
        <v>6.6653333333333338</v>
      </c>
      <c r="E36" s="53">
        <f>+'[3]Población Bogotá'!M156</f>
        <v>7.3433333333333337</v>
      </c>
      <c r="F36" s="53">
        <f>+'[3]Población Bogotá'!N156</f>
        <v>7.2933333333333339</v>
      </c>
      <c r="G36" s="54">
        <f>+'[3]Población Bogotá'!O156</f>
        <v>8.6620000000000008</v>
      </c>
      <c r="H36" s="28">
        <f t="shared" si="0"/>
        <v>18.765996343692869</v>
      </c>
      <c r="I36" s="27">
        <f t="shared" si="4"/>
        <v>-0.68088969586926895</v>
      </c>
      <c r="J36" s="28">
        <f t="shared" si="1"/>
        <v>0.35903998461375641</v>
      </c>
      <c r="K36" s="27">
        <f t="shared" si="2"/>
        <v>0.28057832476017797</v>
      </c>
      <c r="L36" s="18"/>
    </row>
    <row r="37" spans="1:14">
      <c r="A37" s="16"/>
      <c r="B37" s="11" t="str">
        <f>+'[3]Población Bogotá'!J157</f>
        <v>Quibdó</v>
      </c>
      <c r="C37" s="53">
        <f>+'[3]Población Bogotá'!K157</f>
        <v>7.6233333333333322</v>
      </c>
      <c r="D37" s="53">
        <f>+'[3]Población Bogotá'!L157</f>
        <v>7.3769999999999998</v>
      </c>
      <c r="E37" s="53">
        <f>+'[3]Población Bogotá'!M157</f>
        <v>7.6603333333333339</v>
      </c>
      <c r="F37" s="53">
        <f>+'[3]Población Bogotá'!N157</f>
        <v>10.106333333333334</v>
      </c>
      <c r="G37" s="54">
        <f>+'[3]Población Bogotá'!O157</f>
        <v>7.7433333333333332</v>
      </c>
      <c r="H37" s="28">
        <f t="shared" si="0"/>
        <v>-23.381378013786737</v>
      </c>
      <c r="I37" s="27">
        <f t="shared" si="4"/>
        <v>31.930725381837167</v>
      </c>
      <c r="J37" s="28">
        <f t="shared" si="1"/>
        <v>0.32096124230653278</v>
      </c>
      <c r="K37" s="27">
        <f t="shared" si="2"/>
        <v>0.38879589709341117</v>
      </c>
      <c r="L37" s="18"/>
    </row>
    <row r="38" spans="1:14">
      <c r="A38" s="16"/>
      <c r="B38" s="11" t="str">
        <f>+'[3]Población Bogotá'!J158</f>
        <v>San Andrés</v>
      </c>
      <c r="C38" s="53">
        <f>+'[3]Población Bogotá'!K158</f>
        <v>2.4013333333333331</v>
      </c>
      <c r="D38" s="53">
        <f>+'[3]Población Bogotá'!L158</f>
        <v>1.7619999999999998</v>
      </c>
      <c r="E38" s="53">
        <f>+'[3]Población Bogotá'!M158</f>
        <v>2.363</v>
      </c>
      <c r="F38" s="53">
        <f>+'[3]Población Bogotá'!N158</f>
        <v>2.0840000000000001</v>
      </c>
      <c r="G38" s="54">
        <f>+'[3]Población Bogotá'!O158</f>
        <v>0</v>
      </c>
      <c r="H38" s="28" t="str">
        <f t="shared" si="0"/>
        <v/>
      </c>
      <c r="I38" s="27" t="str">
        <f t="shared" si="4"/>
        <v/>
      </c>
      <c r="J38" s="28" t="str">
        <f t="shared" si="1"/>
        <v/>
      </c>
      <c r="K38" s="27">
        <f t="shared" si="2"/>
        <v>8.0172563363831481E-2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48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Bogotá'!J166</f>
        <v>Colombia</v>
      </c>
      <c r="C13" s="26">
        <f>+'[3]Población Bogotá'!K166</f>
        <v>1902.6243333333332</v>
      </c>
      <c r="D13" s="26">
        <f>+'[3]Población Bogotá'!L166</f>
        <v>2157.9116666666664</v>
      </c>
      <c r="E13" s="26">
        <f>+'[3]Población Bogotá'!M166</f>
        <v>2454.201333333333</v>
      </c>
      <c r="F13" s="26">
        <f>+'[3]Población Bogotá'!N166</f>
        <v>2400.7256666666667</v>
      </c>
      <c r="G13" s="26">
        <f>+'[3]Población Bogotá'!O166</f>
        <v>2242.3886666666667</v>
      </c>
      <c r="H13" s="28">
        <f t="shared" ref="H13" si="0">IF(OR(OR(G13=0,F13=0),G13=""),"",(G13/F13-1)*100)</f>
        <v>-6.5953808133290774</v>
      </c>
      <c r="I13" s="27">
        <f>IF(OR(OR(G13=0,F13=0),F13=""),"",(F13/E13-1)*100)</f>
        <v>-2.1789437541391399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840.90733333333355</v>
      </c>
      <c r="D14" s="25">
        <f t="shared" ref="D14:F14" si="3">D13-SUM(D15:D38)</f>
        <v>918.4549999999997</v>
      </c>
      <c r="E14" s="25">
        <f t="shared" si="3"/>
        <v>1016.9459999999992</v>
      </c>
      <c r="F14" s="25">
        <f t="shared" si="3"/>
        <v>1000.1879999999999</v>
      </c>
      <c r="G14" s="26">
        <f>G13-SUM(G15:G38)</f>
        <v>922.99466666666672</v>
      </c>
      <c r="H14" s="28">
        <f t="shared" ref="H14:H38" si="4">IF(OR(OR(G14=0,F14=0),G14=""),"",(G14/F14-1)*100)</f>
        <v>-7.717882371447482</v>
      </c>
      <c r="I14" s="27">
        <f t="shared" ref="I14:I38" si="5">IF(OR(OR(G14=0,F14=0),F14=""),"",(F14/E14-1)*100)</f>
        <v>-1.6478751084127774</v>
      </c>
      <c r="J14" s="28">
        <f t="shared" ref="J14:J38" si="6">IF(G14=0,"",G14/$G$13*100)</f>
        <v>41.161225990260981</v>
      </c>
      <c r="K14" s="27">
        <f t="shared" ref="K14:K38" si="7">IF(F14=0,"",F14/$F$13*100)</f>
        <v>41.661903060699558</v>
      </c>
      <c r="L14" s="18"/>
    </row>
    <row r="15" spans="1:15">
      <c r="A15" s="16"/>
      <c r="B15" s="12" t="str">
        <f>+'[3]Población Bogotá'!J167</f>
        <v>Bogotá</v>
      </c>
      <c r="C15" s="99">
        <f>+'[3]Población Bogotá'!K167</f>
        <v>313.93633333333332</v>
      </c>
      <c r="D15" s="99">
        <f>+'[3]Población Bogotá'!L167</f>
        <v>350.673</v>
      </c>
      <c r="E15" s="99">
        <f>+'[3]Población Bogotá'!M167</f>
        <v>448.14066666666668</v>
      </c>
      <c r="F15" s="99">
        <f>+'[3]Población Bogotá'!N167</f>
        <v>401.86933333333332</v>
      </c>
      <c r="G15" s="99">
        <f>+'[3]Población Bogotá'!O167</f>
        <v>394.73166666666663</v>
      </c>
      <c r="H15" s="48">
        <f t="shared" si="4"/>
        <v>-1.7761162832363508</v>
      </c>
      <c r="I15" s="34">
        <f t="shared" si="5"/>
        <v>-10.325180635246978</v>
      </c>
      <c r="J15" s="48">
        <f t="shared" si="6"/>
        <v>17.60317792068755</v>
      </c>
      <c r="K15" s="34">
        <f t="shared" si="7"/>
        <v>16.739494183494795</v>
      </c>
      <c r="L15" s="18"/>
      <c r="N15" s="23" t="s">
        <v>2</v>
      </c>
      <c r="O15" s="32">
        <f>J15</f>
        <v>17.60317792068755</v>
      </c>
    </row>
    <row r="16" spans="1:15">
      <c r="A16" s="16"/>
      <c r="B16" s="11" t="str">
        <f>+'[3]Población Bogotá'!J168</f>
        <v>Medellín</v>
      </c>
      <c r="C16" s="53">
        <f>+'[3]Población Bogotá'!K168</f>
        <v>175.23933333333332</v>
      </c>
      <c r="D16" s="53">
        <f>+'[3]Población Bogotá'!L168</f>
        <v>217.29600000000002</v>
      </c>
      <c r="E16" s="53">
        <f>+'[3]Población Bogotá'!M168</f>
        <v>254.61599999999999</v>
      </c>
      <c r="F16" s="53">
        <f>+'[3]Población Bogotá'!N168</f>
        <v>221.98566666666667</v>
      </c>
      <c r="G16" s="54">
        <f>+'[3]Población Bogotá'!O168</f>
        <v>210.21466666666666</v>
      </c>
      <c r="H16" s="28">
        <f t="shared" si="4"/>
        <v>-5.3025946119644392</v>
      </c>
      <c r="I16" s="27">
        <f t="shared" si="5"/>
        <v>-12.815507797362812</v>
      </c>
      <c r="J16" s="28">
        <f t="shared" si="6"/>
        <v>9.3745865643868456</v>
      </c>
      <c r="K16" s="27">
        <f t="shared" si="7"/>
        <v>9.2466069634223107</v>
      </c>
      <c r="L16" s="18"/>
      <c r="N16" s="23" t="s">
        <v>12</v>
      </c>
      <c r="O16" s="32">
        <f>100-O15</f>
        <v>82.396822079312443</v>
      </c>
    </row>
    <row r="17" spans="1:12">
      <c r="A17" s="16"/>
      <c r="B17" s="11" t="str">
        <f>+'[3]Población Bogotá'!J169</f>
        <v>Cali</v>
      </c>
      <c r="C17" s="53">
        <f>+'[3]Población Bogotá'!K169</f>
        <v>106.99933333333333</v>
      </c>
      <c r="D17" s="53">
        <f>+'[3]Población Bogotá'!L169</f>
        <v>153.33166666666668</v>
      </c>
      <c r="E17" s="53">
        <f>+'[3]Población Bogotá'!M169</f>
        <v>148.042</v>
      </c>
      <c r="F17" s="53">
        <f>+'[3]Población Bogotá'!N169</f>
        <v>165.54900000000001</v>
      </c>
      <c r="G17" s="54">
        <f>+'[3]Población Bogotá'!O169</f>
        <v>168.62199999999999</v>
      </c>
      <c r="H17" s="28">
        <f t="shared" si="4"/>
        <v>1.8562479990818392</v>
      </c>
      <c r="I17" s="27">
        <f t="shared" si="5"/>
        <v>11.825698112697758</v>
      </c>
      <c r="J17" s="28">
        <f t="shared" si="6"/>
        <v>7.5197490295318996</v>
      </c>
      <c r="K17" s="27">
        <f t="shared" si="7"/>
        <v>6.8957899812792709</v>
      </c>
      <c r="L17" s="18"/>
    </row>
    <row r="18" spans="1:12">
      <c r="A18" s="16"/>
      <c r="B18" s="11" t="str">
        <f>+'[3]Población Bogotá'!J170</f>
        <v>Barranquilla</v>
      </c>
      <c r="C18" s="53">
        <f>+'[3]Población Bogotá'!K170</f>
        <v>64.703666666666663</v>
      </c>
      <c r="D18" s="53">
        <f>+'[3]Población Bogotá'!L170</f>
        <v>72.171666666666667</v>
      </c>
      <c r="E18" s="53">
        <f>+'[3]Población Bogotá'!M170</f>
        <v>66.700333333333333</v>
      </c>
      <c r="F18" s="53">
        <f>+'[3]Población Bogotá'!N170</f>
        <v>73.072333333333333</v>
      </c>
      <c r="G18" s="54">
        <f>+'[3]Población Bogotá'!O170</f>
        <v>64.093666666666664</v>
      </c>
      <c r="H18" s="28">
        <f t="shared" si="4"/>
        <v>-12.287368224179696</v>
      </c>
      <c r="I18" s="27">
        <f t="shared" si="5"/>
        <v>9.5531756462986284</v>
      </c>
      <c r="J18" s="28">
        <f t="shared" si="6"/>
        <v>2.8582764272503458</v>
      </c>
      <c r="K18" s="27">
        <f t="shared" si="7"/>
        <v>3.0437602408271829</v>
      </c>
      <c r="L18" s="18"/>
    </row>
    <row r="19" spans="1:12">
      <c r="A19" s="16"/>
      <c r="B19" s="11" t="str">
        <f>+'[3]Población Bogotá'!J171</f>
        <v>Cúcuta</v>
      </c>
      <c r="C19" s="53">
        <f>+'[3]Población Bogotá'!K171</f>
        <v>26.50866666666667</v>
      </c>
      <c r="D19" s="53">
        <f>+'[3]Población Bogotá'!L171</f>
        <v>34.372333333333337</v>
      </c>
      <c r="E19" s="53">
        <f>+'[3]Población Bogotá'!M171</f>
        <v>51.835333333333324</v>
      </c>
      <c r="F19" s="53">
        <f>+'[3]Población Bogotá'!N171</f>
        <v>59.672333333333334</v>
      </c>
      <c r="G19" s="54">
        <f>+'[3]Población Bogotá'!O171</f>
        <v>61.426000000000009</v>
      </c>
      <c r="H19" s="28">
        <f t="shared" si="4"/>
        <v>2.9388270387728621</v>
      </c>
      <c r="I19" s="27">
        <f t="shared" si="5"/>
        <v>15.11903077694754</v>
      </c>
      <c r="J19" s="28">
        <f t="shared" si="6"/>
        <v>2.7393110263668241</v>
      </c>
      <c r="K19" s="27">
        <f t="shared" si="7"/>
        <v>2.485595674752231</v>
      </c>
      <c r="L19" s="18"/>
    </row>
    <row r="20" spans="1:12">
      <c r="A20" s="16"/>
      <c r="B20" s="11" t="str">
        <f>+'[3]Población Bogotá'!J172</f>
        <v>Bucaramanga</v>
      </c>
      <c r="C20" s="53">
        <f>+'[3]Población Bogotá'!K172</f>
        <v>43.118333333333332</v>
      </c>
      <c r="D20" s="53">
        <f>+'[3]Población Bogotá'!L172</f>
        <v>42.377999999999993</v>
      </c>
      <c r="E20" s="53">
        <f>+'[3]Población Bogotá'!M172</f>
        <v>56.784666666666674</v>
      </c>
      <c r="F20" s="53">
        <f>+'[3]Población Bogotá'!N172</f>
        <v>63.375666666666667</v>
      </c>
      <c r="G20" s="54">
        <f>+'[3]Población Bogotá'!O172</f>
        <v>57.42</v>
      </c>
      <c r="H20" s="28">
        <f t="shared" si="4"/>
        <v>-9.3974027886623119</v>
      </c>
      <c r="I20" s="27">
        <f t="shared" si="5"/>
        <v>11.607006586285017</v>
      </c>
      <c r="J20" s="28">
        <f t="shared" si="6"/>
        <v>2.560662246182122</v>
      </c>
      <c r="K20" s="27">
        <f t="shared" si="7"/>
        <v>2.6398545884112541</v>
      </c>
      <c r="L20" s="18"/>
    </row>
    <row r="21" spans="1:12">
      <c r="A21" s="16"/>
      <c r="B21" s="11" t="str">
        <f>+'[3]Población Bogotá'!J173</f>
        <v>Pereira</v>
      </c>
      <c r="C21" s="53">
        <f>+'[3]Población Bogotá'!K173</f>
        <v>32.145999999999994</v>
      </c>
      <c r="D21" s="53">
        <f>+'[3]Población Bogotá'!L173</f>
        <v>40.298666666666669</v>
      </c>
      <c r="E21" s="53">
        <f>+'[3]Población Bogotá'!M173</f>
        <v>60.644333333333329</v>
      </c>
      <c r="F21" s="53">
        <f>+'[3]Población Bogotá'!N173</f>
        <v>60.918333333333329</v>
      </c>
      <c r="G21" s="54">
        <f>+'[3]Población Bogotá'!O173</f>
        <v>49.200333333333333</v>
      </c>
      <c r="H21" s="28">
        <f t="shared" si="4"/>
        <v>-19.235588629586054</v>
      </c>
      <c r="I21" s="27">
        <f t="shared" si="5"/>
        <v>0.45181467903019357</v>
      </c>
      <c r="J21" s="28">
        <f t="shared" si="6"/>
        <v>2.1941037280780642</v>
      </c>
      <c r="K21" s="27">
        <f t="shared" si="7"/>
        <v>2.5374966485827826</v>
      </c>
      <c r="L21" s="18"/>
    </row>
    <row r="22" spans="1:12">
      <c r="A22" s="16"/>
      <c r="B22" s="11" t="str">
        <f>+'[3]Población Bogotá'!J174</f>
        <v>Ibagué</v>
      </c>
      <c r="C22" s="53">
        <f>+'[3]Población Bogotá'!K174</f>
        <v>41.215000000000003</v>
      </c>
      <c r="D22" s="53">
        <f>+'[3]Población Bogotá'!L174</f>
        <v>48.009333333333338</v>
      </c>
      <c r="E22" s="53">
        <f>+'[3]Población Bogotá'!M174</f>
        <v>41.92</v>
      </c>
      <c r="F22" s="53">
        <f>+'[3]Población Bogotá'!N174</f>
        <v>48.56133333333333</v>
      </c>
      <c r="G22" s="54">
        <f>+'[3]Población Bogotá'!O174</f>
        <v>43.817666666666668</v>
      </c>
      <c r="H22" s="28">
        <f t="shared" si="4"/>
        <v>-9.7684028445127691</v>
      </c>
      <c r="I22" s="27">
        <f t="shared" si="5"/>
        <v>15.842875318066142</v>
      </c>
      <c r="J22" s="28">
        <f t="shared" si="6"/>
        <v>1.9540620820119499</v>
      </c>
      <c r="K22" s="27">
        <f t="shared" si="7"/>
        <v>2.0227772797030674</v>
      </c>
      <c r="L22" s="18"/>
    </row>
    <row r="23" spans="1:12">
      <c r="A23" s="16"/>
      <c r="B23" s="11" t="str">
        <f>+'[3]Población Bogotá'!J175</f>
        <v>Cartagena</v>
      </c>
      <c r="C23" s="53">
        <f>+'[3]Población Bogotá'!K175</f>
        <v>42.449666666666666</v>
      </c>
      <c r="D23" s="53">
        <f>+'[3]Población Bogotá'!L175</f>
        <v>43.202333333333335</v>
      </c>
      <c r="E23" s="53">
        <f>+'[3]Población Bogotá'!M175</f>
        <v>51.832000000000001</v>
      </c>
      <c r="F23" s="53">
        <f>+'[3]Población Bogotá'!N175</f>
        <v>38.073666666666668</v>
      </c>
      <c r="G23" s="54">
        <f>+'[3]Población Bogotá'!O175</f>
        <v>40.502333333333333</v>
      </c>
      <c r="H23" s="28">
        <f t="shared" si="4"/>
        <v>6.3788620306248323</v>
      </c>
      <c r="I23" s="27">
        <f t="shared" si="5"/>
        <v>-26.544091166332251</v>
      </c>
      <c r="J23" s="28">
        <f t="shared" si="6"/>
        <v>1.8062137904728377</v>
      </c>
      <c r="K23" s="27">
        <f t="shared" si="7"/>
        <v>1.5859232562598782</v>
      </c>
      <c r="L23" s="18"/>
    </row>
    <row r="24" spans="1:12">
      <c r="A24" s="16"/>
      <c r="B24" s="11" t="str">
        <f>+'[3]Población Bogotá'!J176</f>
        <v>Manizales</v>
      </c>
      <c r="C24" s="53">
        <f>+'[3]Población Bogotá'!K176</f>
        <v>18.728333333333335</v>
      </c>
      <c r="D24" s="53">
        <f>+'[3]Población Bogotá'!L176</f>
        <v>25.162333333333333</v>
      </c>
      <c r="E24" s="53">
        <f>+'[3]Población Bogotá'!M176</f>
        <v>29.813666666666666</v>
      </c>
      <c r="F24" s="53">
        <f>+'[3]Población Bogotá'!N176</f>
        <v>29.224666666666668</v>
      </c>
      <c r="G24" s="54">
        <f>+'[3]Población Bogotá'!O176</f>
        <v>21.891999999999999</v>
      </c>
      <c r="H24" s="28">
        <f t="shared" si="4"/>
        <v>-25.090676825512702</v>
      </c>
      <c r="I24" s="27">
        <f t="shared" si="5"/>
        <v>-1.9756040294719335</v>
      </c>
      <c r="J24" s="28">
        <f t="shared" si="6"/>
        <v>0.97628035342074204</v>
      </c>
      <c r="K24" s="27">
        <f t="shared" si="7"/>
        <v>1.2173263722899339</v>
      </c>
      <c r="L24" s="18"/>
    </row>
    <row r="25" spans="1:12">
      <c r="A25" s="16"/>
      <c r="B25" s="11" t="str">
        <f>+'[3]Población Bogotá'!J177</f>
        <v>Villavicencio</v>
      </c>
      <c r="C25" s="53">
        <f>+'[3]Población Bogotá'!K177</f>
        <v>20.012333333333334</v>
      </c>
      <c r="D25" s="53">
        <f>+'[3]Población Bogotá'!L177</f>
        <v>19.068666666666669</v>
      </c>
      <c r="E25" s="53">
        <f>+'[3]Población Bogotá'!M177</f>
        <v>23.136666666666667</v>
      </c>
      <c r="F25" s="53">
        <f>+'[3]Población Bogotá'!N177</f>
        <v>26.179666666666666</v>
      </c>
      <c r="G25" s="54">
        <f>+'[3]Población Bogotá'!O177</f>
        <v>21.729333333333333</v>
      </c>
      <c r="H25" s="28">
        <f t="shared" si="4"/>
        <v>-16.999197850749304</v>
      </c>
      <c r="I25" s="27">
        <f t="shared" si="5"/>
        <v>13.152283532632181</v>
      </c>
      <c r="J25" s="28">
        <f t="shared" si="6"/>
        <v>0.96902618428027476</v>
      </c>
      <c r="K25" s="27">
        <f t="shared" si="7"/>
        <v>1.0904897227602155</v>
      </c>
      <c r="L25" s="18"/>
    </row>
    <row r="26" spans="1:12">
      <c r="A26" s="16"/>
      <c r="B26" s="11" t="str">
        <f>+'[3]Población Bogotá'!J178</f>
        <v>Montería</v>
      </c>
      <c r="C26" s="53">
        <f>+'[3]Población Bogotá'!K178</f>
        <v>19.513999999999999</v>
      </c>
      <c r="D26" s="53">
        <f>+'[3]Población Bogotá'!L178</f>
        <v>21.195666666666668</v>
      </c>
      <c r="E26" s="53">
        <f>+'[3]Población Bogotá'!M178</f>
        <v>25.119</v>
      </c>
      <c r="F26" s="53">
        <f>+'[3]Población Bogotá'!N178</f>
        <v>26.822666666666667</v>
      </c>
      <c r="G26" s="54">
        <f>+'[3]Población Bogotá'!O178</f>
        <v>21.486666666666668</v>
      </c>
      <c r="H26" s="28">
        <f t="shared" si="4"/>
        <v>-19.89362230948948</v>
      </c>
      <c r="I26" s="27">
        <f t="shared" si="5"/>
        <v>6.7823825258436443</v>
      </c>
      <c r="J26" s="28">
        <f t="shared" si="6"/>
        <v>0.95820439097236487</v>
      </c>
      <c r="K26" s="27">
        <f t="shared" si="7"/>
        <v>1.1172732911173942</v>
      </c>
      <c r="L26" s="18"/>
    </row>
    <row r="27" spans="1:12">
      <c r="A27" s="16"/>
      <c r="B27" s="11" t="str">
        <f>+'[3]Población Bogotá'!J179</f>
        <v>Armenia</v>
      </c>
      <c r="C27" s="53">
        <f>+'[3]Población Bogotá'!K179</f>
        <v>15.315666666666667</v>
      </c>
      <c r="D27" s="53">
        <f>+'[3]Población Bogotá'!L179</f>
        <v>19.724</v>
      </c>
      <c r="E27" s="53">
        <f>+'[3]Población Bogotá'!M179</f>
        <v>22.064666666666668</v>
      </c>
      <c r="F27" s="53">
        <f>+'[3]Población Bogotá'!N179</f>
        <v>26.121333333333336</v>
      </c>
      <c r="G27" s="54">
        <f>+'[3]Población Bogotá'!O179</f>
        <v>21.288666666666668</v>
      </c>
      <c r="H27" s="28">
        <f t="shared" si="4"/>
        <v>-18.500842223469959</v>
      </c>
      <c r="I27" s="27">
        <f t="shared" si="5"/>
        <v>18.385352146720258</v>
      </c>
      <c r="J27" s="28">
        <f t="shared" si="6"/>
        <v>0.94937452115794374</v>
      </c>
      <c r="K27" s="27">
        <f t="shared" si="7"/>
        <v>1.0880599018879988</v>
      </c>
      <c r="L27" s="18"/>
    </row>
    <row r="28" spans="1:12">
      <c r="A28" s="16"/>
      <c r="B28" s="11" t="str">
        <f>+'[3]Población Bogotá'!J180</f>
        <v>Pasto</v>
      </c>
      <c r="C28" s="53">
        <f>+'[3]Población Bogotá'!K180</f>
        <v>21.272333333333332</v>
      </c>
      <c r="D28" s="53">
        <f>+'[3]Población Bogotá'!L180</f>
        <v>24.203000000000003</v>
      </c>
      <c r="E28" s="53">
        <f>+'[3]Población Bogotá'!M180</f>
        <v>29.597333333333335</v>
      </c>
      <c r="F28" s="53">
        <f>+'[3]Población Bogotá'!N180</f>
        <v>28.896333333333331</v>
      </c>
      <c r="G28" s="54">
        <f>+'[3]Población Bogotá'!O180</f>
        <v>19.858000000000001</v>
      </c>
      <c r="H28" s="28">
        <f t="shared" si="4"/>
        <v>-31.278478238300124</v>
      </c>
      <c r="I28" s="27">
        <f t="shared" si="5"/>
        <v>-2.3684566177133215</v>
      </c>
      <c r="J28" s="28">
        <f t="shared" si="6"/>
        <v>0.88557350896350706</v>
      </c>
      <c r="K28" s="27">
        <f t="shared" si="7"/>
        <v>1.2036499519520276</v>
      </c>
      <c r="L28" s="18"/>
    </row>
    <row r="29" spans="1:12">
      <c r="A29" s="16"/>
      <c r="B29" s="11" t="str">
        <f>+'[3]Población Bogotá'!J181</f>
        <v>Santa Marta</v>
      </c>
      <c r="C29" s="53">
        <f>+'[3]Población Bogotá'!K181</f>
        <v>18.026666666666667</v>
      </c>
      <c r="D29" s="53">
        <f>+'[3]Población Bogotá'!L181</f>
        <v>26.132666666666665</v>
      </c>
      <c r="E29" s="53">
        <f>+'[3]Población Bogotá'!M181</f>
        <v>18.364000000000001</v>
      </c>
      <c r="F29" s="53">
        <f>+'[3]Población Bogotá'!N181</f>
        <v>18.829999999999998</v>
      </c>
      <c r="G29" s="54">
        <f>+'[3]Población Bogotá'!O181</f>
        <v>19.353999999999999</v>
      </c>
      <c r="H29" s="28">
        <f t="shared" si="4"/>
        <v>2.7827934147636846</v>
      </c>
      <c r="I29" s="27">
        <f t="shared" si="5"/>
        <v>2.5375735133957633</v>
      </c>
      <c r="J29" s="28">
        <f t="shared" si="6"/>
        <v>0.86309747670861681</v>
      </c>
      <c r="K29" s="27">
        <f t="shared" si="7"/>
        <v>0.78434617755159308</v>
      </c>
      <c r="L29" s="18"/>
    </row>
    <row r="30" spans="1:12">
      <c r="A30" s="16"/>
      <c r="B30" s="11" t="str">
        <f>+'[3]Población Bogotá'!J182</f>
        <v>Popayán</v>
      </c>
      <c r="C30" s="53">
        <f>+'[3]Población Bogotá'!K182</f>
        <v>23.727</v>
      </c>
      <c r="D30" s="53">
        <f>+'[3]Población Bogotá'!L182</f>
        <v>21.511666666666667</v>
      </c>
      <c r="E30" s="53">
        <f>+'[3]Población Bogotá'!M182</f>
        <v>22.855999999999998</v>
      </c>
      <c r="F30" s="53">
        <f>+'[3]Población Bogotá'!N182</f>
        <v>20.027000000000001</v>
      </c>
      <c r="G30" s="54">
        <f>+'[3]Población Bogotá'!O182</f>
        <v>18.582333333333334</v>
      </c>
      <c r="H30" s="28">
        <f t="shared" si="4"/>
        <v>-7.2135949801101829</v>
      </c>
      <c r="I30" s="27">
        <f t="shared" si="5"/>
        <v>-12.377493874693723</v>
      </c>
      <c r="J30" s="28">
        <f t="shared" si="6"/>
        <v>0.82868476859349094</v>
      </c>
      <c r="K30" s="27">
        <f t="shared" si="7"/>
        <v>0.83420610184948252</v>
      </c>
      <c r="L30" s="18"/>
    </row>
    <row r="31" spans="1:12">
      <c r="A31" s="16"/>
      <c r="B31" s="11" t="str">
        <f>+'[3]Población Bogotá'!J183</f>
        <v>Valledupar</v>
      </c>
      <c r="C31" s="53">
        <f>+'[3]Población Bogotá'!K183</f>
        <v>18.069333333333333</v>
      </c>
      <c r="D31" s="53">
        <f>+'[3]Población Bogotá'!L183</f>
        <v>14.82</v>
      </c>
      <c r="E31" s="53">
        <f>+'[3]Población Bogotá'!M183</f>
        <v>17.063333333333333</v>
      </c>
      <c r="F31" s="53">
        <f>+'[3]Población Bogotá'!N183</f>
        <v>19.143000000000001</v>
      </c>
      <c r="G31" s="54">
        <f>+'[3]Población Bogotá'!O183</f>
        <v>18.457333333333334</v>
      </c>
      <c r="H31" s="28">
        <f t="shared" si="4"/>
        <v>-3.5818140660641817</v>
      </c>
      <c r="I31" s="27">
        <f t="shared" si="5"/>
        <v>12.187927329556558</v>
      </c>
      <c r="J31" s="28">
        <f t="shared" si="6"/>
        <v>0.82311035583186154</v>
      </c>
      <c r="K31" s="27">
        <f t="shared" si="7"/>
        <v>0.79738390211737364</v>
      </c>
      <c r="L31" s="18"/>
    </row>
    <row r="32" spans="1:12">
      <c r="A32" s="16"/>
      <c r="B32" s="11" t="str">
        <f>+'[3]Población Bogotá'!J184</f>
        <v>Neiva</v>
      </c>
      <c r="C32" s="53">
        <f>+'[3]Población Bogotá'!K184</f>
        <v>15.952999999999998</v>
      </c>
      <c r="D32" s="53">
        <f>+'[3]Población Bogotá'!L184</f>
        <v>21.303000000000001</v>
      </c>
      <c r="E32" s="53">
        <f>+'[3]Población Bogotá'!M184</f>
        <v>21.127666666666666</v>
      </c>
      <c r="F32" s="53">
        <f>+'[3]Población Bogotá'!N184</f>
        <v>20.160666666666668</v>
      </c>
      <c r="G32" s="54">
        <f>+'[3]Población Bogotá'!O184</f>
        <v>16.263666666666666</v>
      </c>
      <c r="H32" s="28">
        <f t="shared" si="4"/>
        <v>-19.329717932608059</v>
      </c>
      <c r="I32" s="27">
        <f t="shared" si="5"/>
        <v>-4.576937033589445</v>
      </c>
      <c r="J32" s="28">
        <f t="shared" si="6"/>
        <v>0.72528312814043827</v>
      </c>
      <c r="K32" s="27">
        <f t="shared" si="7"/>
        <v>0.83977386281953359</v>
      </c>
      <c r="L32" s="18"/>
    </row>
    <row r="33" spans="1:14">
      <c r="A33" s="16"/>
      <c r="B33" s="11" t="str">
        <f>+'[3]Población Bogotá'!J185</f>
        <v>Sincelejo</v>
      </c>
      <c r="C33" s="53">
        <f>+'[3]Población Bogotá'!K185</f>
        <v>9.8849999999999998</v>
      </c>
      <c r="D33" s="53">
        <f>+'[3]Población Bogotá'!L185</f>
        <v>9.5083333333333329</v>
      </c>
      <c r="E33" s="53">
        <f>+'[3]Población Bogotá'!M185</f>
        <v>10.89</v>
      </c>
      <c r="F33" s="53">
        <f>+'[3]Población Bogotá'!N185</f>
        <v>15.211333333333334</v>
      </c>
      <c r="G33" s="54">
        <f>+'[3]Población Bogotá'!O185</f>
        <v>14.300666666666666</v>
      </c>
      <c r="H33" s="28">
        <f t="shared" si="4"/>
        <v>-5.986764254722365</v>
      </c>
      <c r="I33" s="27">
        <f t="shared" si="5"/>
        <v>39.681665136210583</v>
      </c>
      <c r="J33" s="28">
        <f t="shared" si="6"/>
        <v>0.63774255013180881</v>
      </c>
      <c r="K33" s="27">
        <f t="shared" si="7"/>
        <v>0.63361397532995933</v>
      </c>
      <c r="L33" s="18"/>
    </row>
    <row r="34" spans="1:14">
      <c r="A34" s="16"/>
      <c r="B34" s="11" t="str">
        <f>+'[3]Población Bogotá'!J186</f>
        <v>Riohacha</v>
      </c>
      <c r="C34" s="53">
        <f>+'[3]Población Bogotá'!K186</f>
        <v>10.742333333333335</v>
      </c>
      <c r="D34" s="53">
        <f>+'[3]Población Bogotá'!L186</f>
        <v>10.141999999999999</v>
      </c>
      <c r="E34" s="53">
        <f>+'[3]Población Bogotá'!M186</f>
        <v>10.447666666666668</v>
      </c>
      <c r="F34" s="53">
        <f>+'[3]Población Bogotá'!N186</f>
        <v>9.243666666666666</v>
      </c>
      <c r="G34" s="54">
        <f>+'[3]Población Bogotá'!O186</f>
        <v>10.297666666666666</v>
      </c>
      <c r="H34" s="28">
        <f t="shared" si="4"/>
        <v>11.402401644369121</v>
      </c>
      <c r="I34" s="27">
        <f t="shared" si="5"/>
        <v>-11.524104265705281</v>
      </c>
      <c r="J34" s="28">
        <f t="shared" si="6"/>
        <v>0.45922755585338604</v>
      </c>
      <c r="K34" s="27">
        <f t="shared" si="7"/>
        <v>0.38503635775682821</v>
      </c>
      <c r="L34" s="18"/>
    </row>
    <row r="35" spans="1:14">
      <c r="A35" s="16"/>
      <c r="B35" s="11" t="str">
        <f>+'[3]Población Bogotá'!J187</f>
        <v>Tunja</v>
      </c>
      <c r="C35" s="53">
        <f>+'[3]Población Bogotá'!K187</f>
        <v>7.9193333333333333</v>
      </c>
      <c r="D35" s="53">
        <f>+'[3]Población Bogotá'!L187</f>
        <v>10.568</v>
      </c>
      <c r="E35" s="53">
        <f>+'[3]Población Bogotá'!M187</f>
        <v>10.106999999999999</v>
      </c>
      <c r="F35" s="53">
        <f>+'[3]Población Bogotá'!N187</f>
        <v>9.6129999999999995</v>
      </c>
      <c r="G35" s="54">
        <f>+'[3]Población Bogotá'!O187</f>
        <v>10.058</v>
      </c>
      <c r="H35" s="28">
        <f t="shared" si="4"/>
        <v>4.6291480287111275</v>
      </c>
      <c r="I35" s="27">
        <f t="shared" si="5"/>
        <v>-4.8877015929553735</v>
      </c>
      <c r="J35" s="28">
        <f t="shared" si="6"/>
        <v>0.44853954845175514</v>
      </c>
      <c r="K35" s="27">
        <f t="shared" si="7"/>
        <v>0.40042059505063538</v>
      </c>
      <c r="L35" s="18"/>
    </row>
    <row r="36" spans="1:14">
      <c r="A36" s="16"/>
      <c r="B36" s="11" t="str">
        <f>+'[3]Población Bogotá'!J188</f>
        <v>Florencia</v>
      </c>
      <c r="C36" s="53">
        <f>+'[3]Población Bogotá'!K188</f>
        <v>7.0230000000000006</v>
      </c>
      <c r="D36" s="53">
        <f>+'[3]Población Bogotá'!L188</f>
        <v>6.2830000000000004</v>
      </c>
      <c r="E36" s="53">
        <f>+'[3]Población Bogotá'!M188</f>
        <v>6.88</v>
      </c>
      <c r="F36" s="53">
        <f>+'[3]Población Bogotá'!N188</f>
        <v>7.2076666666666673</v>
      </c>
      <c r="G36" s="54">
        <f>+'[3]Población Bogotá'!O188</f>
        <v>8.527000000000001</v>
      </c>
      <c r="H36" s="28">
        <f t="shared" si="4"/>
        <v>18.304583082828472</v>
      </c>
      <c r="I36" s="27">
        <f t="shared" si="5"/>
        <v>4.7625968992248247</v>
      </c>
      <c r="J36" s="28">
        <f t="shared" si="6"/>
        <v>0.3802641409473172</v>
      </c>
      <c r="K36" s="27">
        <f t="shared" si="7"/>
        <v>0.30022866697111167</v>
      </c>
      <c r="L36" s="18"/>
    </row>
    <row r="37" spans="1:14">
      <c r="A37" s="16"/>
      <c r="B37" s="11" t="str">
        <f>+'[3]Población Bogotá'!J189</f>
        <v>Quibdó</v>
      </c>
      <c r="C37" s="53">
        <f>+'[3]Población Bogotá'!K189</f>
        <v>6.9593333333333334</v>
      </c>
      <c r="D37" s="53">
        <f>+'[3]Población Bogotá'!L189</f>
        <v>6.4186666666666667</v>
      </c>
      <c r="E37" s="53">
        <f>+'[3]Población Bogotá'!M189</f>
        <v>7.0219999999999994</v>
      </c>
      <c r="F37" s="53">
        <f>+'[3]Población Bogotá'!N189</f>
        <v>8.7669999999999977</v>
      </c>
      <c r="G37" s="54">
        <f>+'[3]Población Bogotá'!O189</f>
        <v>7.2703333333333333</v>
      </c>
      <c r="H37" s="28">
        <f t="shared" si="4"/>
        <v>-17.071594235960585</v>
      </c>
      <c r="I37" s="27">
        <f t="shared" si="5"/>
        <v>24.850469951580735</v>
      </c>
      <c r="J37" s="28">
        <f t="shared" si="6"/>
        <v>0.3242227113170687</v>
      </c>
      <c r="K37" s="27">
        <f t="shared" si="7"/>
        <v>0.36518125005814206</v>
      </c>
      <c r="L37" s="18"/>
    </row>
    <row r="38" spans="1:14">
      <c r="A38" s="16"/>
      <c r="B38" s="11" t="str">
        <f>+'[3]Población Bogotá'!J190</f>
        <v>San Andrés</v>
      </c>
      <c r="C38" s="53">
        <f>+'[3]Población Bogotá'!K190</f>
        <v>2.2530000000000001</v>
      </c>
      <c r="D38" s="53">
        <f>+'[3]Población Bogotá'!L190</f>
        <v>1.6826666666666668</v>
      </c>
      <c r="E38" s="53">
        <f>+'[3]Población Bogotá'!M190</f>
        <v>2.2509999999999999</v>
      </c>
      <c r="F38" s="53">
        <f>+'[3]Población Bogotá'!N190</f>
        <v>2.012</v>
      </c>
      <c r="G38" s="54">
        <f>+'[3]Población Bogotá'!O190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8.38079930554331E-2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49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Bogotá'!J198</f>
        <v>Colombia</v>
      </c>
      <c r="C13" s="26">
        <f>+'[3]Población Bogotá'!K198</f>
        <v>199.12100000000001</v>
      </c>
      <c r="D13" s="26">
        <f>+'[3]Población Bogotá'!L198</f>
        <v>185.72666666666666</v>
      </c>
      <c r="E13" s="26">
        <f>+'[3]Población Bogotá'!M198</f>
        <v>196.43600000000001</v>
      </c>
      <c r="F13" s="26">
        <f>+'[3]Población Bogotá'!N198</f>
        <v>198.667</v>
      </c>
      <c r="G13" s="26">
        <f>+'[3]Población Bogotá'!O198</f>
        <v>170.15599999999998</v>
      </c>
      <c r="H13" s="28">
        <f t="shared" ref="H13" si="0">IF(OR(OR(G13=0,F13=0),G13=""),"",(G13/F13-1)*100)</f>
        <v>-14.351150417532866</v>
      </c>
      <c r="I13" s="27">
        <f>IF(OR(OR(G13=0,F13=0),F13=""),"",(F13/E13-1)*100)</f>
        <v>1.1357388666028534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114.69833333333334</v>
      </c>
      <c r="D14" s="25">
        <f t="shared" ref="D14:G14" si="3">D13-SUM(D15:D38)</f>
        <v>103.04299999999998</v>
      </c>
      <c r="E14" s="25">
        <f t="shared" si="3"/>
        <v>98.361333333333334</v>
      </c>
      <c r="F14" s="25">
        <f t="shared" si="3"/>
        <v>129.73966666666666</v>
      </c>
      <c r="G14" s="26">
        <f t="shared" si="3"/>
        <v>83.378333333333316</v>
      </c>
      <c r="H14" s="28">
        <f t="shared" ref="H14:H38" si="4">IF(OR(OR(G14=0,F14=0),G14=""),"",(G14/F14-1)*100)</f>
        <v>-35.734123976475985</v>
      </c>
      <c r="I14" s="27">
        <f t="shared" ref="I14:I38" si="5">IF(OR(OR(G14=0,F14=0),F14=""),"",(F14/E14-1)*100)</f>
        <v>31.901085792520089</v>
      </c>
      <c r="J14" s="28">
        <f t="shared" ref="J14:J38" si="6">IF(G14=0,"",G14/$G$13*100)</f>
        <v>49.001112704420251</v>
      </c>
      <c r="K14" s="27">
        <f t="shared" ref="K14:K38" si="7">IF(F14=0,"",F14/$F$13*100)</f>
        <v>65.305091769980251</v>
      </c>
      <c r="L14" s="18"/>
    </row>
    <row r="15" spans="1:15">
      <c r="A15" s="16"/>
      <c r="B15" s="12" t="str">
        <f>+'[3]Población Bogotá'!J199</f>
        <v>Bogotá</v>
      </c>
      <c r="C15" s="99">
        <f>+'[3]Población Bogotá'!K199</f>
        <v>27.713333333333335</v>
      </c>
      <c r="D15" s="99">
        <f>+'[3]Población Bogotá'!L199</f>
        <v>17.877666666666666</v>
      </c>
      <c r="E15" s="99">
        <f>+'[3]Población Bogotá'!M199</f>
        <v>37.585000000000001</v>
      </c>
      <c r="F15" s="99">
        <f>+'[3]Población Bogotá'!N199</f>
        <v>8.9489999999999998</v>
      </c>
      <c r="G15" s="99">
        <f>+'[3]Población Bogotá'!O199</f>
        <v>29.406333333333333</v>
      </c>
      <c r="H15" s="48">
        <f t="shared" si="4"/>
        <v>228.59909859574628</v>
      </c>
      <c r="I15" s="34">
        <f t="shared" si="5"/>
        <v>-76.18996940268724</v>
      </c>
      <c r="J15" s="48">
        <f t="shared" si="6"/>
        <v>17.281984375122438</v>
      </c>
      <c r="K15" s="34">
        <f t="shared" si="7"/>
        <v>4.5045226434183832</v>
      </c>
      <c r="L15" s="18"/>
      <c r="N15" s="23" t="s">
        <v>2</v>
      </c>
      <c r="O15" s="32">
        <f>J15</f>
        <v>17.281984375122438</v>
      </c>
    </row>
    <row r="16" spans="1:15">
      <c r="A16" s="16"/>
      <c r="B16" s="11" t="str">
        <f>+'[3]Población Bogotá'!J200</f>
        <v>Medellín</v>
      </c>
      <c r="C16" s="25">
        <f>+'[3]Población Bogotá'!K200</f>
        <v>11.481</v>
      </c>
      <c r="D16" s="25">
        <f>+'[3]Población Bogotá'!L200</f>
        <v>18.569333333333333</v>
      </c>
      <c r="E16" s="25">
        <f>+'[3]Población Bogotá'!M200</f>
        <v>18.891000000000002</v>
      </c>
      <c r="F16" s="25">
        <f>+'[3]Población Bogotá'!N200</f>
        <v>15.641333333333334</v>
      </c>
      <c r="G16" s="26">
        <f>+'[3]Población Bogotá'!O200</f>
        <v>19.234333333333336</v>
      </c>
      <c r="H16" s="28">
        <f t="shared" si="4"/>
        <v>22.971187452050135</v>
      </c>
      <c r="I16" s="27">
        <f t="shared" si="5"/>
        <v>-17.202195048788671</v>
      </c>
      <c r="J16" s="28">
        <f t="shared" si="6"/>
        <v>11.303940697555971</v>
      </c>
      <c r="K16" s="27">
        <f t="shared" si="7"/>
        <v>7.8731411524477313</v>
      </c>
      <c r="L16" s="18"/>
      <c r="N16" s="23" t="s">
        <v>12</v>
      </c>
      <c r="O16" s="32">
        <f>100-O15</f>
        <v>82.718015624877566</v>
      </c>
    </row>
    <row r="17" spans="1:12">
      <c r="A17" s="16"/>
      <c r="B17" s="11" t="str">
        <f>+'[3]Población Bogotá'!J201</f>
        <v>Cali</v>
      </c>
      <c r="C17" s="25">
        <f>+'[3]Población Bogotá'!K201</f>
        <v>11.837333333333333</v>
      </c>
      <c r="D17" s="25">
        <f>+'[3]Población Bogotá'!L201</f>
        <v>16.133333333333336</v>
      </c>
      <c r="E17" s="25">
        <f>+'[3]Población Bogotá'!M201</f>
        <v>11.705333333333334</v>
      </c>
      <c r="F17" s="25">
        <f>+'[3]Población Bogotá'!N201</f>
        <v>10.828333333333333</v>
      </c>
      <c r="G17" s="26">
        <f>+'[3]Población Bogotá'!O201</f>
        <v>11.952333333333334</v>
      </c>
      <c r="H17" s="28">
        <f t="shared" si="4"/>
        <v>10.380175465599507</v>
      </c>
      <c r="I17" s="27">
        <f t="shared" si="5"/>
        <v>-7.4923111971750833</v>
      </c>
      <c r="J17" s="28">
        <f t="shared" si="6"/>
        <v>7.0243384502064785</v>
      </c>
      <c r="K17" s="27">
        <f t="shared" si="7"/>
        <v>5.4504942105801835</v>
      </c>
      <c r="L17" s="18"/>
    </row>
    <row r="18" spans="1:12">
      <c r="A18" s="16"/>
      <c r="B18" s="11" t="str">
        <f>+'[3]Población Bogotá'!J202</f>
        <v>Bucaramanga</v>
      </c>
      <c r="C18" s="25">
        <f>+'[3]Población Bogotá'!K202</f>
        <v>2.508666666666667</v>
      </c>
      <c r="D18" s="25">
        <f>+'[3]Población Bogotá'!L202</f>
        <v>3.74</v>
      </c>
      <c r="E18" s="25">
        <f>+'[3]Población Bogotá'!M202</f>
        <v>3.2379999999999995</v>
      </c>
      <c r="F18" s="25">
        <f>+'[3]Población Bogotá'!N202</f>
        <v>3.7206666666666663</v>
      </c>
      <c r="G18" s="26">
        <f>+'[3]Población Bogotá'!O202</f>
        <v>3.4226666666666667</v>
      </c>
      <c r="H18" s="28">
        <f t="shared" si="4"/>
        <v>-8.009317326643961</v>
      </c>
      <c r="I18" s="27">
        <f t="shared" si="5"/>
        <v>14.906320774140426</v>
      </c>
      <c r="J18" s="28">
        <f t="shared" si="6"/>
        <v>2.0114874977471655</v>
      </c>
      <c r="K18" s="27">
        <f t="shared" si="7"/>
        <v>1.8728156496381716</v>
      </c>
      <c r="L18" s="18"/>
    </row>
    <row r="19" spans="1:12">
      <c r="A19" s="16"/>
      <c r="B19" s="11" t="str">
        <f>+'[3]Población Bogotá'!J203</f>
        <v>Cartagena</v>
      </c>
      <c r="C19" s="25">
        <f>+'[3]Población Bogotá'!K203</f>
        <v>2.7936666666666667</v>
      </c>
      <c r="D19" s="25">
        <f>+'[3]Población Bogotá'!L203</f>
        <v>1.6320000000000003</v>
      </c>
      <c r="E19" s="25">
        <f>+'[3]Población Bogotá'!M203</f>
        <v>1.656666666666667</v>
      </c>
      <c r="F19" s="25">
        <f>+'[3]Población Bogotá'!N203</f>
        <v>2.8453333333333339</v>
      </c>
      <c r="G19" s="26">
        <f>+'[3]Población Bogotá'!O203</f>
        <v>3.200333333333333</v>
      </c>
      <c r="H19" s="28">
        <f t="shared" si="4"/>
        <v>12.476569821930617</v>
      </c>
      <c r="I19" s="27">
        <f t="shared" si="5"/>
        <v>71.75050301810866</v>
      </c>
      <c r="J19" s="28">
        <f t="shared" si="6"/>
        <v>1.8808230878331258</v>
      </c>
      <c r="K19" s="27">
        <f t="shared" si="7"/>
        <v>1.4322123620597953</v>
      </c>
      <c r="L19" s="18"/>
    </row>
    <row r="20" spans="1:12">
      <c r="A20" s="16"/>
      <c r="B20" s="11" t="str">
        <f>+'[3]Población Bogotá'!J204</f>
        <v>Cúcuta</v>
      </c>
      <c r="C20" s="25">
        <f>+'[3]Población Bogotá'!K204</f>
        <v>2.5003333333333333</v>
      </c>
      <c r="D20" s="25">
        <f>+'[3]Población Bogotá'!L204</f>
        <v>3.5853333333333333</v>
      </c>
      <c r="E20" s="25">
        <f>+'[3]Población Bogotá'!M204</f>
        <v>2.0569999999999999</v>
      </c>
      <c r="F20" s="25">
        <f>+'[3]Población Bogotá'!N204</f>
        <v>3.2250000000000001</v>
      </c>
      <c r="G20" s="26">
        <f>+'[3]Población Bogotá'!O204</f>
        <v>2.9886666666666666</v>
      </c>
      <c r="H20" s="28">
        <f t="shared" si="4"/>
        <v>-7.3281653746770097</v>
      </c>
      <c r="I20" s="27">
        <f t="shared" si="5"/>
        <v>56.781720952843948</v>
      </c>
      <c r="J20" s="28">
        <f t="shared" si="6"/>
        <v>1.7564274352163116</v>
      </c>
      <c r="K20" s="27">
        <f t="shared" si="7"/>
        <v>1.6233194239606981</v>
      </c>
      <c r="L20" s="18"/>
    </row>
    <row r="21" spans="1:12">
      <c r="A21" s="16"/>
      <c r="B21" s="11" t="str">
        <f>+'[3]Población Bogotá'!J205</f>
        <v>Pereira</v>
      </c>
      <c r="C21" s="25">
        <f>+'[3]Población Bogotá'!K205</f>
        <v>2.6773333333333333</v>
      </c>
      <c r="D21" s="25">
        <f>+'[3]Población Bogotá'!L205</f>
        <v>1.7576666666666665</v>
      </c>
      <c r="E21" s="25">
        <f>+'[3]Población Bogotá'!M205</f>
        <v>2.9306666666666668</v>
      </c>
      <c r="F21" s="25">
        <f>+'[3]Población Bogotá'!N205</f>
        <v>1.819</v>
      </c>
      <c r="G21" s="26">
        <f>+'[3]Población Bogotá'!O205</f>
        <v>2.4196666666666666</v>
      </c>
      <c r="H21" s="28">
        <f t="shared" si="4"/>
        <v>33.021806853582561</v>
      </c>
      <c r="I21" s="27">
        <f t="shared" si="5"/>
        <v>-37.93221110100091</v>
      </c>
      <c r="J21" s="28">
        <f t="shared" si="6"/>
        <v>1.4220284131424499</v>
      </c>
      <c r="K21" s="27">
        <f t="shared" si="7"/>
        <v>0.915602490599848</v>
      </c>
      <c r="L21" s="18"/>
    </row>
    <row r="22" spans="1:12">
      <c r="A22" s="16"/>
      <c r="B22" s="11" t="str">
        <f>+'[3]Población Bogotá'!J206</f>
        <v>Manizales</v>
      </c>
      <c r="C22" s="25">
        <f>+'[3]Población Bogotá'!K206</f>
        <v>1.2953333333333334</v>
      </c>
      <c r="D22" s="25">
        <f>+'[3]Población Bogotá'!L206</f>
        <v>2.1943333333333332</v>
      </c>
      <c r="E22" s="25">
        <f>+'[3]Población Bogotá'!M206</f>
        <v>3.9160000000000004</v>
      </c>
      <c r="F22" s="25">
        <f>+'[3]Población Bogotá'!N206</f>
        <v>2.124333333333333</v>
      </c>
      <c r="G22" s="26">
        <f>+'[3]Población Bogotá'!O206</f>
        <v>1.8543333333333332</v>
      </c>
      <c r="H22" s="28">
        <f t="shared" si="4"/>
        <v>-12.709869763062919</v>
      </c>
      <c r="I22" s="27">
        <f t="shared" si="5"/>
        <v>-45.752468505277513</v>
      </c>
      <c r="J22" s="28">
        <f t="shared" si="6"/>
        <v>1.0897842763895094</v>
      </c>
      <c r="K22" s="27">
        <f t="shared" si="7"/>
        <v>1.0692935078967984</v>
      </c>
      <c r="L22" s="18"/>
    </row>
    <row r="23" spans="1:12">
      <c r="A23" s="16"/>
      <c r="B23" s="11" t="str">
        <f>+'[3]Población Bogotá'!J207</f>
        <v>Ibagué</v>
      </c>
      <c r="C23" s="25">
        <f>+'[3]Población Bogotá'!K207</f>
        <v>3.6989999999999998</v>
      </c>
      <c r="D23" s="25">
        <f>+'[3]Población Bogotá'!L207</f>
        <v>2.6173333333333333</v>
      </c>
      <c r="E23" s="25">
        <f>+'[3]Población Bogotá'!M207</f>
        <v>1.6020000000000001</v>
      </c>
      <c r="F23" s="25">
        <f>+'[3]Población Bogotá'!N207</f>
        <v>4.844666666666666</v>
      </c>
      <c r="G23" s="26">
        <f>+'[3]Población Bogotá'!O207</f>
        <v>1.6893333333333331</v>
      </c>
      <c r="H23" s="28">
        <f t="shared" si="4"/>
        <v>-65.130039906426319</v>
      </c>
      <c r="I23" s="27">
        <f t="shared" si="5"/>
        <v>202.41364960466078</v>
      </c>
      <c r="J23" s="28">
        <f t="shared" si="6"/>
        <v>0.99281443694805549</v>
      </c>
      <c r="K23" s="27">
        <f t="shared" si="7"/>
        <v>2.4385865124387371</v>
      </c>
      <c r="L23" s="18"/>
    </row>
    <row r="24" spans="1:12">
      <c r="A24" s="16"/>
      <c r="B24" s="11" t="str">
        <f>+'[3]Población Bogotá'!J208</f>
        <v>Santa Marta</v>
      </c>
      <c r="C24" s="25">
        <f>+'[3]Población Bogotá'!K208</f>
        <v>1.0353333333333332</v>
      </c>
      <c r="D24" s="25">
        <f>+'[3]Población Bogotá'!L208</f>
        <v>0.45866666666666661</v>
      </c>
      <c r="E24" s="25">
        <f>+'[3]Población Bogotá'!M208</f>
        <v>1.5720000000000001</v>
      </c>
      <c r="F24" s="25">
        <f>+'[3]Población Bogotá'!N208</f>
        <v>2.0183333333333331</v>
      </c>
      <c r="G24" s="26">
        <f>+'[3]Población Bogotá'!O208</f>
        <v>1.686333333333333</v>
      </c>
      <c r="H24" s="28">
        <f t="shared" si="4"/>
        <v>-16.449215524360039</v>
      </c>
      <c r="I24" s="27">
        <f t="shared" si="5"/>
        <v>28.392705682782005</v>
      </c>
      <c r="J24" s="28">
        <f t="shared" si="6"/>
        <v>0.9910513489582109</v>
      </c>
      <c r="K24" s="27">
        <f t="shared" si="7"/>
        <v>1.0159378927216565</v>
      </c>
      <c r="L24" s="18"/>
    </row>
    <row r="25" spans="1:12">
      <c r="A25" s="16"/>
      <c r="B25" s="11" t="str">
        <f>+'[3]Población Bogotá'!J209</f>
        <v>Pasto</v>
      </c>
      <c r="C25" s="25">
        <f>+'[3]Población Bogotá'!K209</f>
        <v>0.59466666666666657</v>
      </c>
      <c r="D25" s="25">
        <f>+'[3]Población Bogotá'!L209</f>
        <v>0.42133333333333334</v>
      </c>
      <c r="E25" s="25">
        <f>+'[3]Población Bogotá'!M209</f>
        <v>0.92733333333333334</v>
      </c>
      <c r="F25" s="25">
        <f>+'[3]Población Bogotá'!N209</f>
        <v>0.9943333333333334</v>
      </c>
      <c r="G25" s="26">
        <f>+'[3]Población Bogotá'!O209</f>
        <v>1.5706666666666667</v>
      </c>
      <c r="H25" s="28">
        <f t="shared" si="4"/>
        <v>57.961783439490432</v>
      </c>
      <c r="I25" s="27">
        <f t="shared" si="5"/>
        <v>7.2250179726815356</v>
      </c>
      <c r="J25" s="28">
        <f t="shared" si="6"/>
        <v>0.92307451201642432</v>
      </c>
      <c r="K25" s="27">
        <f t="shared" si="7"/>
        <v>0.50050251593537598</v>
      </c>
      <c r="L25" s="18"/>
    </row>
    <row r="26" spans="1:12">
      <c r="A26" s="16"/>
      <c r="B26" s="11" t="str">
        <f>+'[3]Población Bogotá'!J210</f>
        <v>Neiva</v>
      </c>
      <c r="C26" s="25">
        <f>+'[3]Población Bogotá'!K210</f>
        <v>0.88966666666666672</v>
      </c>
      <c r="D26" s="25">
        <f>+'[3]Población Bogotá'!L210</f>
        <v>1.266</v>
      </c>
      <c r="E26" s="25">
        <f>+'[3]Población Bogotá'!M210</f>
        <v>1.2976666666666665</v>
      </c>
      <c r="F26" s="25">
        <f>+'[3]Población Bogotá'!N210</f>
        <v>0.85266666666666657</v>
      </c>
      <c r="G26" s="26">
        <f>+'[3]Población Bogotá'!O210</f>
        <v>1.4546666666666666</v>
      </c>
      <c r="H26" s="28">
        <f t="shared" si="4"/>
        <v>70.602032838154798</v>
      </c>
      <c r="I26" s="27">
        <f t="shared" si="5"/>
        <v>-34.292319547906501</v>
      </c>
      <c r="J26" s="28">
        <f t="shared" si="6"/>
        <v>0.85490177640909915</v>
      </c>
      <c r="K26" s="27">
        <f t="shared" si="7"/>
        <v>0.42919391074847191</v>
      </c>
      <c r="L26" s="18"/>
    </row>
    <row r="27" spans="1:12">
      <c r="A27" s="16"/>
      <c r="B27" s="11" t="str">
        <f>+'[3]Población Bogotá'!J211</f>
        <v>Armenia</v>
      </c>
      <c r="C27" s="25">
        <f>+'[3]Población Bogotá'!K211</f>
        <v>2.0933333333333333</v>
      </c>
      <c r="D27" s="25">
        <f>+'[3]Población Bogotá'!L211</f>
        <v>1.099</v>
      </c>
      <c r="E27" s="25">
        <f>+'[3]Población Bogotá'!M211</f>
        <v>1.2716666666666667</v>
      </c>
      <c r="F27" s="25">
        <f>+'[3]Población Bogotá'!N211</f>
        <v>1.1136666666666668</v>
      </c>
      <c r="G27" s="26">
        <f>+'[3]Población Bogotá'!O211</f>
        <v>1.1173333333333335</v>
      </c>
      <c r="H27" s="28">
        <f t="shared" si="4"/>
        <v>0.32924274169410239</v>
      </c>
      <c r="I27" s="27">
        <f t="shared" si="5"/>
        <v>-12.42463958060288</v>
      </c>
      <c r="J27" s="28">
        <f t="shared" si="6"/>
        <v>0.65665232688434949</v>
      </c>
      <c r="K27" s="27">
        <f t="shared" si="7"/>
        <v>0.56056952924575632</v>
      </c>
      <c r="L27" s="18"/>
    </row>
    <row r="28" spans="1:12">
      <c r="A28" s="16"/>
      <c r="B28" s="11" t="str">
        <f>+'[3]Población Bogotá'!J212</f>
        <v>Sincelejo</v>
      </c>
      <c r="C28" s="25">
        <f>+'[3]Población Bogotá'!K212</f>
        <v>1.1756666666666666</v>
      </c>
      <c r="D28" s="25">
        <f>+'[3]Población Bogotá'!L212</f>
        <v>1.4416666666666667</v>
      </c>
      <c r="E28" s="25">
        <f>+'[3]Población Bogotá'!M212</f>
        <v>0.85899999999999999</v>
      </c>
      <c r="F28" s="25">
        <f>+'[3]Población Bogotá'!N212</f>
        <v>0.59933333333333338</v>
      </c>
      <c r="G28" s="26">
        <f>+'[3]Población Bogotá'!O212</f>
        <v>0.79700000000000004</v>
      </c>
      <c r="H28" s="28">
        <f t="shared" si="4"/>
        <v>32.981090100111231</v>
      </c>
      <c r="I28" s="27">
        <f t="shared" si="5"/>
        <v>-30.228948389600308</v>
      </c>
      <c r="J28" s="28">
        <f t="shared" si="6"/>
        <v>0.46839370930205237</v>
      </c>
      <c r="K28" s="27">
        <f t="shared" si="7"/>
        <v>0.30167734617894937</v>
      </c>
      <c r="L28" s="18"/>
    </row>
    <row r="29" spans="1:12">
      <c r="A29" s="16"/>
      <c r="B29" s="11" t="str">
        <f>+'[3]Población Bogotá'!J213</f>
        <v>Barranquilla</v>
      </c>
      <c r="C29" s="25">
        <f>+'[3]Población Bogotá'!K213</f>
        <v>4.2389999999999999</v>
      </c>
      <c r="D29" s="25">
        <f>+'[3]Población Bogotá'!L213</f>
        <v>4.012666666666667</v>
      </c>
      <c r="E29" s="25">
        <f>+'[3]Población Bogotá'!M213</f>
        <v>3.2656666666666667</v>
      </c>
      <c r="F29" s="25">
        <f>+'[3]Población Bogotá'!N213</f>
        <v>3.3510000000000004</v>
      </c>
      <c r="G29" s="26">
        <f>+'[3]Población Bogotá'!O213</f>
        <v>0.7360000000000001</v>
      </c>
      <c r="H29" s="28">
        <f t="shared" si="4"/>
        <v>-78.036407042673829</v>
      </c>
      <c r="I29" s="27">
        <f t="shared" si="5"/>
        <v>2.6130448096356229</v>
      </c>
      <c r="J29" s="28">
        <f t="shared" si="6"/>
        <v>0.4325442535085452</v>
      </c>
      <c r="K29" s="27">
        <f t="shared" si="7"/>
        <v>1.6867421363386976</v>
      </c>
      <c r="L29" s="18"/>
    </row>
    <row r="30" spans="1:12">
      <c r="A30" s="16"/>
      <c r="B30" s="11" t="str">
        <f>+'[3]Población Bogotá'!J214</f>
        <v>Montería</v>
      </c>
      <c r="C30" s="25">
        <f>+'[3]Población Bogotá'!K214</f>
        <v>0.54566666666666663</v>
      </c>
      <c r="D30" s="25">
        <f>+'[3]Población Bogotá'!L214</f>
        <v>1.101</v>
      </c>
      <c r="E30" s="25">
        <f>+'[3]Población Bogotá'!M214</f>
        <v>0.56566666666666665</v>
      </c>
      <c r="F30" s="25">
        <f>+'[3]Población Bogotá'!N214</f>
        <v>0.95899999999999996</v>
      </c>
      <c r="G30" s="26">
        <f>+'[3]Población Bogotá'!O214</f>
        <v>0.70166666666666666</v>
      </c>
      <c r="H30" s="28">
        <f t="shared" si="4"/>
        <v>-26.833507125477929</v>
      </c>
      <c r="I30" s="27">
        <f t="shared" si="5"/>
        <v>69.534472598703601</v>
      </c>
      <c r="J30" s="28">
        <f t="shared" si="6"/>
        <v>0.4123666909581013</v>
      </c>
      <c r="K30" s="27">
        <f t="shared" si="7"/>
        <v>0.4827173108769951</v>
      </c>
      <c r="L30" s="18"/>
    </row>
    <row r="31" spans="1:12">
      <c r="A31" s="16"/>
      <c r="B31" s="11" t="str">
        <f>+'[3]Población Bogotá'!J215</f>
        <v>Valledupar</v>
      </c>
      <c r="C31" s="25">
        <f>+'[3]Población Bogotá'!K215</f>
        <v>1.2073333333333334</v>
      </c>
      <c r="D31" s="25">
        <f>+'[3]Población Bogotá'!L215</f>
        <v>0.63700000000000001</v>
      </c>
      <c r="E31" s="25">
        <f>+'[3]Población Bogotá'!M215</f>
        <v>0.78933333333333344</v>
      </c>
      <c r="F31" s="25">
        <f>+'[3]Población Bogotá'!N215</f>
        <v>1.5866666666666667</v>
      </c>
      <c r="G31" s="26">
        <f>+'[3]Población Bogotá'!O215</f>
        <v>0.57733333333333325</v>
      </c>
      <c r="H31" s="28">
        <f t="shared" si="4"/>
        <v>-63.613445378151269</v>
      </c>
      <c r="I31" s="27">
        <f t="shared" si="5"/>
        <v>101.01351351351346</v>
      </c>
      <c r="J31" s="28">
        <f t="shared" si="6"/>
        <v>0.33929648871231888</v>
      </c>
      <c r="K31" s="27">
        <f t="shared" si="7"/>
        <v>0.79865637809332546</v>
      </c>
      <c r="L31" s="18"/>
    </row>
    <row r="32" spans="1:12">
      <c r="A32" s="16"/>
      <c r="B32" s="11" t="str">
        <f>+'[3]Población Bogotá'!J216</f>
        <v>Quibdó</v>
      </c>
      <c r="C32" s="25">
        <f>+'[3]Población Bogotá'!K216</f>
        <v>0.66433333333333333</v>
      </c>
      <c r="D32" s="25">
        <f>+'[3]Población Bogotá'!L216</f>
        <v>0.95866666666666678</v>
      </c>
      <c r="E32" s="25">
        <f>+'[3]Población Bogotá'!M216</f>
        <v>0.63800000000000001</v>
      </c>
      <c r="F32" s="25">
        <f>+'[3]Población Bogotá'!N216</f>
        <v>1.3389999999999997</v>
      </c>
      <c r="G32" s="26">
        <f>+'[3]Población Bogotá'!O216</f>
        <v>0.47333333333333333</v>
      </c>
      <c r="H32" s="28">
        <f t="shared" si="4"/>
        <v>-64.650236494896689</v>
      </c>
      <c r="I32" s="27">
        <f t="shared" si="5"/>
        <v>109.87460815047018</v>
      </c>
      <c r="J32" s="28">
        <f t="shared" si="6"/>
        <v>0.27817610506437235</v>
      </c>
      <c r="K32" s="27">
        <f t="shared" si="7"/>
        <v>0.67399215773127885</v>
      </c>
      <c r="L32" s="18"/>
    </row>
    <row r="33" spans="1:14">
      <c r="A33" s="16"/>
      <c r="B33" s="11" t="str">
        <f>+'[3]Población Bogotá'!J217</f>
        <v>Popayán</v>
      </c>
      <c r="C33" s="25">
        <f>+'[3]Población Bogotá'!K217</f>
        <v>1.0813333333333333</v>
      </c>
      <c r="D33" s="25">
        <f>+'[3]Población Bogotá'!L217</f>
        <v>0.28633333333333333</v>
      </c>
      <c r="E33" s="25">
        <f>+'[3]Población Bogotá'!M217</f>
        <v>0.45766666666666667</v>
      </c>
      <c r="F33" s="25">
        <f>+'[3]Población Bogotá'!N217</f>
        <v>0.52133333333333332</v>
      </c>
      <c r="G33" s="26">
        <f>+'[3]Población Bogotá'!O217</f>
        <v>0.44500000000000001</v>
      </c>
      <c r="H33" s="28">
        <f t="shared" si="4"/>
        <v>-14.641943734015339</v>
      </c>
      <c r="I33" s="27">
        <f t="shared" si="5"/>
        <v>13.911143481427523</v>
      </c>
      <c r="J33" s="28">
        <f t="shared" si="6"/>
        <v>0.26152471849361764</v>
      </c>
      <c r="K33" s="27">
        <f t="shared" si="7"/>
        <v>0.26241566708780689</v>
      </c>
      <c r="L33" s="18"/>
    </row>
    <row r="34" spans="1:14">
      <c r="A34" s="16"/>
      <c r="B34" s="11" t="str">
        <f>+'[3]Población Bogotá'!J218</f>
        <v>Villavicencio</v>
      </c>
      <c r="C34" s="25">
        <f>+'[3]Población Bogotá'!K218</f>
        <v>1.1123333333333334</v>
      </c>
      <c r="D34" s="25">
        <f>+'[3]Población Bogotá'!L218</f>
        <v>0.44900000000000001</v>
      </c>
      <c r="E34" s="25">
        <f>+'[3]Población Bogotá'!M218</f>
        <v>1.1580000000000001</v>
      </c>
      <c r="F34" s="25">
        <f>+'[3]Población Bogotá'!N218</f>
        <v>0.626</v>
      </c>
      <c r="G34" s="26">
        <f>+'[3]Población Bogotá'!O218</f>
        <v>0.4413333333333333</v>
      </c>
      <c r="H34" s="28">
        <f t="shared" si="4"/>
        <v>-29.499467518636855</v>
      </c>
      <c r="I34" s="27">
        <f t="shared" si="5"/>
        <v>-45.941278065630407</v>
      </c>
      <c r="J34" s="28">
        <f t="shared" si="6"/>
        <v>0.25936983317269641</v>
      </c>
      <c r="K34" s="27">
        <f t="shared" si="7"/>
        <v>0.31510014244942541</v>
      </c>
      <c r="L34" s="18"/>
    </row>
    <row r="35" spans="1:14">
      <c r="A35" s="16"/>
      <c r="B35" s="11" t="str">
        <f>+'[3]Población Bogotá'!J219</f>
        <v>Riohacha</v>
      </c>
      <c r="C35" s="25">
        <f>+'[3]Población Bogotá'!K219</f>
        <v>1.8826666666666665</v>
      </c>
      <c r="D35" s="25">
        <f>+'[3]Población Bogotá'!L219</f>
        <v>1.5323333333333331</v>
      </c>
      <c r="E35" s="25">
        <f>+'[3]Población Bogotá'!M219</f>
        <v>0.94033333333333324</v>
      </c>
      <c r="F35" s="25">
        <f>+'[3]Población Bogotá'!N219</f>
        <v>0.55433333333333334</v>
      </c>
      <c r="G35" s="26">
        <f>+'[3]Población Bogotá'!O219</f>
        <v>0.38100000000000001</v>
      </c>
      <c r="H35" s="28">
        <f t="shared" si="4"/>
        <v>-31.268791340950088</v>
      </c>
      <c r="I35" s="27">
        <f t="shared" si="5"/>
        <v>-41.04927330733782</v>
      </c>
      <c r="J35" s="28">
        <f t="shared" si="6"/>
        <v>0.22391217471026589</v>
      </c>
      <c r="K35" s="27">
        <f t="shared" si="7"/>
        <v>0.27902637747252101</v>
      </c>
      <c r="L35" s="18"/>
    </row>
    <row r="36" spans="1:14">
      <c r="A36" s="16"/>
      <c r="B36" s="11" t="str">
        <f>+'[3]Población Bogotá'!J220</f>
        <v>Florencia</v>
      </c>
      <c r="C36" s="25">
        <f>+'[3]Población Bogotá'!K220</f>
        <v>0.82433333333333325</v>
      </c>
      <c r="D36" s="25">
        <f>+'[3]Población Bogotá'!L220</f>
        <v>0.38266666666666671</v>
      </c>
      <c r="E36" s="25">
        <f>+'[3]Población Bogotá'!M220</f>
        <v>0.46333333333333337</v>
      </c>
      <c r="F36" s="25">
        <f>+'[3]Población Bogotá'!N220</f>
        <v>8.533333333333333E-2</v>
      </c>
      <c r="G36" s="26">
        <f>+'[3]Población Bogotá'!O220</f>
        <v>0.13466666666666668</v>
      </c>
      <c r="H36" s="28">
        <f t="shared" si="4"/>
        <v>57.812500000000021</v>
      </c>
      <c r="I36" s="27">
        <f t="shared" si="5"/>
        <v>-81.582733812949641</v>
      </c>
      <c r="J36" s="28">
        <f t="shared" si="6"/>
        <v>7.9143060877469334E-2</v>
      </c>
      <c r="K36" s="27">
        <f t="shared" si="7"/>
        <v>4.2952948065523376E-2</v>
      </c>
      <c r="L36" s="18"/>
    </row>
    <row r="37" spans="1:14">
      <c r="A37" s="16"/>
      <c r="B37" s="11" t="str">
        <f>+'[3]Población Bogotá'!J221</f>
        <v>Tunja</v>
      </c>
      <c r="C37" s="25">
        <f>+'[3]Población Bogotá'!K221</f>
        <v>0.42300000000000004</v>
      </c>
      <c r="D37" s="25">
        <f>+'[3]Población Bogotá'!L221</f>
        <v>0.45133333333333336</v>
      </c>
      <c r="E37" s="25">
        <f>+'[3]Población Bogotá'!M221</f>
        <v>0.17466666666666666</v>
      </c>
      <c r="F37" s="25">
        <f>+'[3]Población Bogotá'!N221</f>
        <v>0.25666666666666665</v>
      </c>
      <c r="G37" s="26">
        <f>+'[3]Población Bogotá'!O221</f>
        <v>9.3333333333333338E-2</v>
      </c>
      <c r="H37" s="28">
        <f t="shared" si="4"/>
        <v>-63.636363636363633</v>
      </c>
      <c r="I37" s="27">
        <f t="shared" si="5"/>
        <v>46.94656488549618</v>
      </c>
      <c r="J37" s="28">
        <f t="shared" si="6"/>
        <v>5.4851626350721307E-2</v>
      </c>
      <c r="K37" s="27">
        <f t="shared" si="7"/>
        <v>0.12919441410333204</v>
      </c>
      <c r="L37" s="18"/>
    </row>
    <row r="38" spans="1:14">
      <c r="A38" s="16"/>
      <c r="B38" s="11" t="str">
        <f>+'[3]Población Bogotá'!J222</f>
        <v>San Andrés</v>
      </c>
      <c r="C38" s="25">
        <f>+'[3]Población Bogotá'!K222</f>
        <v>0.14799999999999999</v>
      </c>
      <c r="D38" s="25">
        <f>+'[3]Población Bogotá'!L222</f>
        <v>7.9000000000000001E-2</v>
      </c>
      <c r="E38" s="25">
        <f>+'[3]Población Bogotá'!M222</f>
        <v>0.11266666666666665</v>
      </c>
      <c r="F38" s="25">
        <f>+'[3]Población Bogotá'!N222</f>
        <v>7.1999999999999995E-2</v>
      </c>
      <c r="G38" s="26">
        <f>+'[3]Población Bogotá'!O222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3.6241549930285354E-2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Bogotá'!J230</f>
        <v>Colombia</v>
      </c>
      <c r="C13" s="26">
        <f>+'[3]Población Bogotá'!K230</f>
        <v>13817.951333333333</v>
      </c>
      <c r="D13" s="26">
        <f>+'[3]Población Bogotá'!L230</f>
        <v>14153.332666666667</v>
      </c>
      <c r="E13" s="26">
        <f>+'[3]Población Bogotá'!M230</f>
        <v>12905.728999999999</v>
      </c>
      <c r="F13" s="26">
        <f>+'[3]Población Bogotá'!N230</f>
        <v>12928.407333333334</v>
      </c>
      <c r="G13" s="26">
        <f>+'[3]Población Bogotá'!O230</f>
        <v>12499.713000000002</v>
      </c>
      <c r="H13" s="28">
        <f t="shared" ref="H13" si="0">IF(OR(OR(G13=0,F13=0),G13=""),"",(G13/F13-1)*100)</f>
        <v>-3.3159098586569846</v>
      </c>
      <c r="I13" s="27">
        <f>IF(OR(OR(G13=0,F13=0),F13=""),"",(F13/E13-1)*100)</f>
        <v>0.17572299351191756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7280.3153333333339</v>
      </c>
      <c r="D14" s="25">
        <f t="shared" ref="D14:G14" si="3">D13-SUM(D15:D38)</f>
        <v>7432.2793333333348</v>
      </c>
      <c r="E14" s="25">
        <f t="shared" si="3"/>
        <v>6674.1443333333318</v>
      </c>
      <c r="F14" s="25">
        <f t="shared" si="3"/>
        <v>6700.0410000000029</v>
      </c>
      <c r="G14" s="26">
        <f t="shared" si="3"/>
        <v>6399.7210000000023</v>
      </c>
      <c r="H14" s="28">
        <f t="shared" ref="H14:H38" si="4">IF(OR(OR(G14=0,F14=0),G14=""),"",(G14/F14-1)*100)</f>
        <v>-4.4823606303304731</v>
      </c>
      <c r="I14" s="27">
        <f t="shared" ref="I14:I38" si="5">IF(OR(OR(G14=0,F14=0),F14=""),"",(F14/E14-1)*100)</f>
        <v>0.38801478321845995</v>
      </c>
      <c r="J14" s="28">
        <f t="shared" ref="J14:J38" si="6">IF(G14=0,"",G14/$G$13*100)</f>
        <v>51.19894352774341</v>
      </c>
      <c r="K14" s="27">
        <f t="shared" ref="K14:K38" si="7">IF(F14=0,"",F14/$F$13*100)</f>
        <v>51.824179322732789</v>
      </c>
      <c r="L14" s="18"/>
    </row>
    <row r="15" spans="1:15">
      <c r="A15" s="16"/>
      <c r="B15" s="12" t="str">
        <f>+'[3]Población Bogotá'!J231</f>
        <v>Bogotá</v>
      </c>
      <c r="C15" s="99">
        <f>+'[3]Población Bogotá'!K231</f>
        <v>2015.7059999999999</v>
      </c>
      <c r="D15" s="99">
        <f>+'[3]Población Bogotá'!L231</f>
        <v>2065.7756666666669</v>
      </c>
      <c r="E15" s="99">
        <f>+'[3]Población Bogotá'!M231</f>
        <v>1886.5746666666666</v>
      </c>
      <c r="F15" s="99">
        <f>+'[3]Población Bogotá'!N231</f>
        <v>1778.0409999999999</v>
      </c>
      <c r="G15" s="99">
        <f>+'[3]Población Bogotá'!O231</f>
        <v>1735.1120000000001</v>
      </c>
      <c r="H15" s="48">
        <f t="shared" si="4"/>
        <v>-2.4143987680823931</v>
      </c>
      <c r="I15" s="34">
        <f t="shared" si="5"/>
        <v>-5.7529483769879981</v>
      </c>
      <c r="J15" s="48">
        <f t="shared" si="6"/>
        <v>13.881214712689802</v>
      </c>
      <c r="K15" s="34">
        <f t="shared" si="7"/>
        <v>13.752977873892277</v>
      </c>
      <c r="L15" s="18"/>
      <c r="N15" s="23" t="s">
        <v>2</v>
      </c>
      <c r="O15" s="32">
        <f>J15</f>
        <v>13.881214712689802</v>
      </c>
    </row>
    <row r="16" spans="1:15">
      <c r="A16" s="16"/>
      <c r="B16" s="11" t="str">
        <f>+'[3]Población Bogotá'!J232</f>
        <v>Medellín</v>
      </c>
      <c r="C16" s="53">
        <f>+'[3]Población Bogotá'!K232</f>
        <v>1057.1936666666668</v>
      </c>
      <c r="D16" s="53">
        <f>+'[3]Población Bogotá'!L232</f>
        <v>1102.7943333333333</v>
      </c>
      <c r="E16" s="53">
        <f>+'[3]Población Bogotá'!M232</f>
        <v>978.71199999999999</v>
      </c>
      <c r="F16" s="53">
        <f>+'[3]Población Bogotá'!N232</f>
        <v>1027.3410000000001</v>
      </c>
      <c r="G16" s="54">
        <f>+'[3]Población Bogotá'!O232</f>
        <v>1000.346</v>
      </c>
      <c r="H16" s="28">
        <f t="shared" si="4"/>
        <v>-2.6276572238429274</v>
      </c>
      <c r="I16" s="27">
        <f t="shared" si="5"/>
        <v>4.9686731132345452</v>
      </c>
      <c r="J16" s="28">
        <f t="shared" si="6"/>
        <v>8.0029517477721281</v>
      </c>
      <c r="K16" s="27">
        <f t="shared" si="7"/>
        <v>7.9463848369876553</v>
      </c>
      <c r="L16" s="18"/>
      <c r="N16" s="23" t="s">
        <v>12</v>
      </c>
      <c r="O16" s="32">
        <f>100-O15</f>
        <v>86.118785287310203</v>
      </c>
    </row>
    <row r="17" spans="1:12">
      <c r="A17" s="16"/>
      <c r="B17" s="11" t="str">
        <f>+'[3]Población Bogotá'!J233</f>
        <v>Cali</v>
      </c>
      <c r="C17" s="53">
        <f>+'[3]Población Bogotá'!K233</f>
        <v>613.40599999999995</v>
      </c>
      <c r="D17" s="53">
        <f>+'[3]Población Bogotá'!L233</f>
        <v>610.15300000000002</v>
      </c>
      <c r="E17" s="53">
        <f>+'[3]Población Bogotá'!M233</f>
        <v>593.13199999999995</v>
      </c>
      <c r="F17" s="53">
        <f>+'[3]Población Bogotá'!N233</f>
        <v>646.65333333333331</v>
      </c>
      <c r="G17" s="54">
        <f>+'[3]Población Bogotá'!O233</f>
        <v>675.29633333333334</v>
      </c>
      <c r="H17" s="28">
        <f t="shared" si="4"/>
        <v>4.4294212251799081</v>
      </c>
      <c r="I17" s="27">
        <f t="shared" si="5"/>
        <v>9.0235113487947558</v>
      </c>
      <c r="J17" s="28">
        <f t="shared" si="6"/>
        <v>5.4024947079451602</v>
      </c>
      <c r="K17" s="27">
        <f t="shared" si="7"/>
        <v>5.0018019749893394</v>
      </c>
      <c r="L17" s="18"/>
    </row>
    <row r="18" spans="1:12">
      <c r="A18" s="16"/>
      <c r="B18" s="11" t="str">
        <f>+'[3]Población Bogotá'!J234</f>
        <v>Barranquilla</v>
      </c>
      <c r="C18" s="53">
        <f>+'[3]Población Bogotá'!K234</f>
        <v>568.17399999999998</v>
      </c>
      <c r="D18" s="53">
        <f>+'[3]Población Bogotá'!L234</f>
        <v>588.09766666666667</v>
      </c>
      <c r="E18" s="53">
        <f>+'[3]Población Bogotá'!M234</f>
        <v>550.80333333333328</v>
      </c>
      <c r="F18" s="53">
        <f>+'[3]Población Bogotá'!N234</f>
        <v>563.10933333333332</v>
      </c>
      <c r="G18" s="54">
        <f>+'[3]Población Bogotá'!O234</f>
        <v>548.34833333333336</v>
      </c>
      <c r="H18" s="28">
        <f t="shared" si="4"/>
        <v>-2.6213381889129805</v>
      </c>
      <c r="I18" s="27">
        <f t="shared" si="5"/>
        <v>2.2341912721419055</v>
      </c>
      <c r="J18" s="28">
        <f t="shared" si="6"/>
        <v>4.3868873896011316</v>
      </c>
      <c r="K18" s="27">
        <f t="shared" si="7"/>
        <v>4.3555970879836643</v>
      </c>
      <c r="L18" s="18"/>
    </row>
    <row r="19" spans="1:12">
      <c r="A19" s="16"/>
      <c r="B19" s="11" t="str">
        <f>+'[3]Población Bogotá'!J235</f>
        <v>Cartagena</v>
      </c>
      <c r="C19" s="53">
        <f>+'[3]Población Bogotá'!K235</f>
        <v>285.334</v>
      </c>
      <c r="D19" s="53">
        <f>+'[3]Población Bogotá'!L235</f>
        <v>314.65633333333335</v>
      </c>
      <c r="E19" s="53">
        <f>+'[3]Población Bogotá'!M235</f>
        <v>308.48199999999997</v>
      </c>
      <c r="F19" s="53">
        <f>+'[3]Población Bogotá'!N235</f>
        <v>310.79599999999999</v>
      </c>
      <c r="G19" s="54">
        <f>+'[3]Población Bogotá'!O235</f>
        <v>287.5213333333333</v>
      </c>
      <c r="H19" s="28">
        <f t="shared" si="4"/>
        <v>-7.488727868655543</v>
      </c>
      <c r="I19" s="27">
        <f t="shared" si="5"/>
        <v>0.75012480468876763</v>
      </c>
      <c r="J19" s="28">
        <f t="shared" si="6"/>
        <v>2.3002234797977623</v>
      </c>
      <c r="K19" s="27">
        <f t="shared" si="7"/>
        <v>2.4039774736883031</v>
      </c>
      <c r="L19" s="18"/>
    </row>
    <row r="20" spans="1:12">
      <c r="A20" s="16"/>
      <c r="B20" s="11" t="str">
        <f>+'[3]Población Bogotá'!J236</f>
        <v>Bucaramanga</v>
      </c>
      <c r="C20" s="53">
        <f>+'[3]Población Bogotá'!K236</f>
        <v>302.26933333333335</v>
      </c>
      <c r="D20" s="53">
        <f>+'[3]Población Bogotá'!L236</f>
        <v>317.80033333333336</v>
      </c>
      <c r="E20" s="53">
        <f>+'[3]Población Bogotá'!M236</f>
        <v>250.66899999999998</v>
      </c>
      <c r="F20" s="53">
        <f>+'[3]Población Bogotá'!N236</f>
        <v>244.12199999999999</v>
      </c>
      <c r="G20" s="54">
        <f>+'[3]Población Bogotá'!O236</f>
        <v>237.27933333333331</v>
      </c>
      <c r="H20" s="28">
        <f t="shared" si="4"/>
        <v>-2.8029700996496265</v>
      </c>
      <c r="I20" s="27">
        <f t="shared" si="5"/>
        <v>-2.6118107943144175</v>
      </c>
      <c r="J20" s="28">
        <f t="shared" si="6"/>
        <v>1.8982782511353122</v>
      </c>
      <c r="K20" s="27">
        <f t="shared" si="7"/>
        <v>1.8882604307382846</v>
      </c>
      <c r="L20" s="18"/>
    </row>
    <row r="21" spans="1:12">
      <c r="A21" s="16"/>
      <c r="B21" s="11" t="str">
        <f>+'[3]Población Bogotá'!J237</f>
        <v>Cúcuta</v>
      </c>
      <c r="C21" s="53">
        <f>+'[3]Población Bogotá'!K237</f>
        <v>226.52833333333334</v>
      </c>
      <c r="D21" s="53">
        <f>+'[3]Población Bogotá'!L237</f>
        <v>216.33799999999999</v>
      </c>
      <c r="E21" s="53">
        <f>+'[3]Población Bogotá'!M237</f>
        <v>219.5913333333333</v>
      </c>
      <c r="F21" s="53">
        <f>+'[3]Población Bogotá'!N237</f>
        <v>228.95433333333335</v>
      </c>
      <c r="G21" s="54">
        <f>+'[3]Población Bogotá'!O237</f>
        <v>202.66933333333336</v>
      </c>
      <c r="H21" s="28">
        <f t="shared" si="4"/>
        <v>-11.4804553455347</v>
      </c>
      <c r="I21" s="27">
        <f t="shared" si="5"/>
        <v>4.2638294771803587</v>
      </c>
      <c r="J21" s="28">
        <f t="shared" si="6"/>
        <v>1.6213918938245488</v>
      </c>
      <c r="K21" s="27">
        <f t="shared" si="7"/>
        <v>1.7709399729618669</v>
      </c>
      <c r="L21" s="18"/>
    </row>
    <row r="22" spans="1:12">
      <c r="A22" s="16"/>
      <c r="B22" s="11" t="str">
        <f>+'[3]Población Bogotá'!J238</f>
        <v>Pereira</v>
      </c>
      <c r="C22" s="53">
        <f>+'[3]Población Bogotá'!K238</f>
        <v>200.38800000000001</v>
      </c>
      <c r="D22" s="53">
        <f>+'[3]Población Bogotá'!L238</f>
        <v>190.36033333333333</v>
      </c>
      <c r="E22" s="53">
        <f>+'[3]Población Bogotá'!M238</f>
        <v>172.48400000000001</v>
      </c>
      <c r="F22" s="53">
        <f>+'[3]Población Bogotá'!N238</f>
        <v>166.36466666666664</v>
      </c>
      <c r="G22" s="54">
        <f>+'[3]Población Bogotá'!O238</f>
        <v>167.66333333333333</v>
      </c>
      <c r="H22" s="28">
        <f t="shared" si="4"/>
        <v>0.78061447342585577</v>
      </c>
      <c r="I22" s="27">
        <f t="shared" si="5"/>
        <v>-3.5477686819260779</v>
      </c>
      <c r="J22" s="28">
        <f t="shared" si="6"/>
        <v>1.3413374637748348</v>
      </c>
      <c r="K22" s="27">
        <f t="shared" si="7"/>
        <v>1.2868148595359332</v>
      </c>
      <c r="L22" s="18"/>
    </row>
    <row r="23" spans="1:12">
      <c r="A23" s="16"/>
      <c r="B23" s="11" t="str">
        <f>+'[3]Población Bogotá'!J239</f>
        <v>Manizales</v>
      </c>
      <c r="C23" s="53">
        <f>+'[3]Población Bogotá'!K239</f>
        <v>139.42433333333335</v>
      </c>
      <c r="D23" s="53">
        <f>+'[3]Población Bogotá'!L239</f>
        <v>152.20399999999998</v>
      </c>
      <c r="E23" s="53">
        <f>+'[3]Población Bogotá'!M239</f>
        <v>136.15066666666667</v>
      </c>
      <c r="F23" s="53">
        <f>+'[3]Población Bogotá'!N239</f>
        <v>137.69466666666665</v>
      </c>
      <c r="G23" s="54">
        <f>+'[3]Población Bogotá'!O239</f>
        <v>140.77566666666664</v>
      </c>
      <c r="H23" s="28">
        <f t="shared" si="4"/>
        <v>2.2375594310116043</v>
      </c>
      <c r="I23" s="27">
        <f t="shared" si="5"/>
        <v>1.134037781673225</v>
      </c>
      <c r="J23" s="28">
        <f t="shared" si="6"/>
        <v>1.126231191601492</v>
      </c>
      <c r="K23" s="27">
        <f t="shared" si="7"/>
        <v>1.0650551387845606</v>
      </c>
      <c r="L23" s="18"/>
    </row>
    <row r="24" spans="1:12">
      <c r="A24" s="16"/>
      <c r="B24" s="11" t="str">
        <f>+'[3]Población Bogotá'!J240</f>
        <v>Santa Marta</v>
      </c>
      <c r="C24" s="53">
        <f>+'[3]Población Bogotá'!K240</f>
        <v>126.13200000000001</v>
      </c>
      <c r="D24" s="53">
        <f>+'[3]Población Bogotá'!L240</f>
        <v>118.49233333333332</v>
      </c>
      <c r="E24" s="53">
        <f>+'[3]Población Bogotá'!M240</f>
        <v>120.26900000000001</v>
      </c>
      <c r="F24" s="53">
        <f>+'[3]Población Bogotá'!N240</f>
        <v>125.39299999999999</v>
      </c>
      <c r="G24" s="54">
        <f>+'[3]Población Bogotá'!O240</f>
        <v>126.67333333333333</v>
      </c>
      <c r="H24" s="28">
        <f t="shared" si="4"/>
        <v>1.0210564651402798</v>
      </c>
      <c r="I24" s="27">
        <f t="shared" si="5"/>
        <v>4.2604494923878855</v>
      </c>
      <c r="J24" s="28">
        <f t="shared" si="6"/>
        <v>1.0134099345587642</v>
      </c>
      <c r="K24" s="27">
        <f t="shared" si="7"/>
        <v>0.96990291817847518</v>
      </c>
      <c r="L24" s="18"/>
    </row>
    <row r="25" spans="1:12">
      <c r="A25" s="16"/>
      <c r="B25" s="11" t="str">
        <f>+'[3]Población Bogotá'!J241</f>
        <v>Ibagué</v>
      </c>
      <c r="C25" s="53">
        <f>+'[3]Población Bogotá'!K241</f>
        <v>115.10899999999999</v>
      </c>
      <c r="D25" s="53">
        <f>+'[3]Población Bogotá'!L241</f>
        <v>117.13366666666667</v>
      </c>
      <c r="E25" s="53">
        <f>+'[3]Población Bogotá'!M241</f>
        <v>127.90666666666668</v>
      </c>
      <c r="F25" s="53">
        <f>+'[3]Población Bogotá'!N241</f>
        <v>123.40333333333335</v>
      </c>
      <c r="G25" s="54">
        <f>+'[3]Población Bogotá'!O241</f>
        <v>112.66366666666666</v>
      </c>
      <c r="H25" s="28">
        <f t="shared" si="4"/>
        <v>-8.702898354987731</v>
      </c>
      <c r="I25" s="27">
        <f t="shared" si="5"/>
        <v>-3.5207964140519077</v>
      </c>
      <c r="J25" s="28">
        <f t="shared" si="6"/>
        <v>0.9013300278707731</v>
      </c>
      <c r="K25" s="27">
        <f t="shared" si="7"/>
        <v>0.95451303591868064</v>
      </c>
      <c r="L25" s="18"/>
    </row>
    <row r="26" spans="1:12">
      <c r="A26" s="16"/>
      <c r="B26" s="11" t="str">
        <f>+'[3]Población Bogotá'!J242</f>
        <v>Villavicencio</v>
      </c>
      <c r="C26" s="53">
        <f>+'[3]Población Bogotá'!K242</f>
        <v>108.69266666666665</v>
      </c>
      <c r="D26" s="53">
        <f>+'[3]Población Bogotá'!L242</f>
        <v>113.23166666666667</v>
      </c>
      <c r="E26" s="53">
        <f>+'[3]Población Bogotá'!M242</f>
        <v>105.49166666666667</v>
      </c>
      <c r="F26" s="53">
        <f>+'[3]Población Bogotá'!N242</f>
        <v>105.19200000000001</v>
      </c>
      <c r="G26" s="54">
        <f>+'[3]Población Bogotá'!O242</f>
        <v>110.99533333333333</v>
      </c>
      <c r="H26" s="28">
        <f t="shared" si="4"/>
        <v>5.5168960884224294</v>
      </c>
      <c r="I26" s="27">
        <f t="shared" si="5"/>
        <v>-0.28406667193301427</v>
      </c>
      <c r="J26" s="28">
        <f t="shared" si="6"/>
        <v>0.88798305475760386</v>
      </c>
      <c r="K26" s="27">
        <f t="shared" si="7"/>
        <v>0.81365010621829104</v>
      </c>
      <c r="L26" s="18"/>
    </row>
    <row r="27" spans="1:12">
      <c r="A27" s="16"/>
      <c r="B27" s="11" t="str">
        <f>+'[3]Población Bogotá'!J243</f>
        <v>Valledupar</v>
      </c>
      <c r="C27" s="53">
        <f>+'[3]Población Bogotá'!K243</f>
        <v>100.71233333333333</v>
      </c>
      <c r="D27" s="53">
        <f>+'[3]Población Bogotá'!L243</f>
        <v>110.991</v>
      </c>
      <c r="E27" s="53">
        <f>+'[3]Población Bogotá'!M243</f>
        <v>99.451000000000008</v>
      </c>
      <c r="F27" s="53">
        <f>+'[3]Población Bogotá'!N243</f>
        <v>101.64533333333334</v>
      </c>
      <c r="G27" s="54">
        <f>+'[3]Población Bogotá'!O243</f>
        <v>104.65933333333334</v>
      </c>
      <c r="H27" s="28">
        <f t="shared" si="4"/>
        <v>2.9652123724322355</v>
      </c>
      <c r="I27" s="27">
        <f t="shared" si="5"/>
        <v>2.206446725858302</v>
      </c>
      <c r="J27" s="28">
        <f t="shared" si="6"/>
        <v>0.83729389093440232</v>
      </c>
      <c r="K27" s="27">
        <f t="shared" si="7"/>
        <v>0.78621697717754457</v>
      </c>
      <c r="L27" s="18"/>
    </row>
    <row r="28" spans="1:12">
      <c r="A28" s="16"/>
      <c r="B28" s="11" t="str">
        <f>+'[3]Población Bogotá'!J244</f>
        <v>Pasto</v>
      </c>
      <c r="C28" s="53">
        <f>+'[3]Población Bogotá'!K244</f>
        <v>93.879666666666665</v>
      </c>
      <c r="D28" s="53">
        <f>+'[3]Población Bogotá'!L244</f>
        <v>99.379000000000005</v>
      </c>
      <c r="E28" s="53">
        <f>+'[3]Población Bogotá'!M244</f>
        <v>87.330333333333328</v>
      </c>
      <c r="F28" s="53">
        <f>+'[3]Población Bogotá'!N244</f>
        <v>90.566999999999993</v>
      </c>
      <c r="G28" s="54">
        <f>+'[3]Población Bogotá'!O244</f>
        <v>90.733999999999995</v>
      </c>
      <c r="H28" s="28">
        <f t="shared" si="4"/>
        <v>0.18439387414841413</v>
      </c>
      <c r="I28" s="27">
        <f t="shared" si="5"/>
        <v>3.7062341836169965</v>
      </c>
      <c r="J28" s="28">
        <f t="shared" si="6"/>
        <v>0.72588866640378047</v>
      </c>
      <c r="K28" s="27">
        <f t="shared" si="7"/>
        <v>0.70052712344923529</v>
      </c>
      <c r="L28" s="18"/>
    </row>
    <row r="29" spans="1:12">
      <c r="A29" s="16"/>
      <c r="B29" s="11" t="str">
        <f>+'[3]Población Bogotá'!J245</f>
        <v>Armenia</v>
      </c>
      <c r="C29" s="53">
        <f>+'[3]Población Bogotá'!K245</f>
        <v>92.472666666666669</v>
      </c>
      <c r="D29" s="53">
        <f>+'[3]Población Bogotá'!L245</f>
        <v>97.726666666666674</v>
      </c>
      <c r="E29" s="53">
        <f>+'[3]Población Bogotá'!M245</f>
        <v>91.820666666666668</v>
      </c>
      <c r="F29" s="53">
        <f>+'[3]Población Bogotá'!N245</f>
        <v>87.964333333333343</v>
      </c>
      <c r="G29" s="54">
        <f>+'[3]Población Bogotá'!O245</f>
        <v>83.453333333333333</v>
      </c>
      <c r="H29" s="28">
        <f t="shared" si="4"/>
        <v>-5.1282148446529563</v>
      </c>
      <c r="I29" s="27">
        <f t="shared" si="5"/>
        <v>-4.1998533373024172</v>
      </c>
      <c r="J29" s="28">
        <f t="shared" si="6"/>
        <v>0.66764199572688854</v>
      </c>
      <c r="K29" s="27">
        <f t="shared" si="7"/>
        <v>0.68039574454414631</v>
      </c>
      <c r="L29" s="18"/>
    </row>
    <row r="30" spans="1:12">
      <c r="A30" s="16"/>
      <c r="B30" s="11" t="str">
        <f>+'[3]Población Bogotá'!J246</f>
        <v>Neiva</v>
      </c>
      <c r="C30" s="53">
        <f>+'[3]Población Bogotá'!K246</f>
        <v>89.016000000000005</v>
      </c>
      <c r="D30" s="53">
        <f>+'[3]Población Bogotá'!L246</f>
        <v>91.559000000000012</v>
      </c>
      <c r="E30" s="53">
        <f>+'[3]Población Bogotá'!M246</f>
        <v>87.964666666666673</v>
      </c>
      <c r="F30" s="53">
        <f>+'[3]Población Bogotá'!N246</f>
        <v>87.248000000000005</v>
      </c>
      <c r="G30" s="54">
        <f>+'[3]Población Bogotá'!O246</f>
        <v>82.198333333333338</v>
      </c>
      <c r="H30" s="28">
        <f t="shared" si="4"/>
        <v>-5.7877162418240697</v>
      </c>
      <c r="I30" s="27">
        <f t="shared" si="5"/>
        <v>-0.81472106224469432</v>
      </c>
      <c r="J30" s="28">
        <f t="shared" si="6"/>
        <v>0.65760176520319569</v>
      </c>
      <c r="K30" s="27">
        <f t="shared" si="7"/>
        <v>0.67485497440236386</v>
      </c>
      <c r="L30" s="18"/>
    </row>
    <row r="31" spans="1:12">
      <c r="A31" s="16"/>
      <c r="B31" s="11" t="str">
        <f>+'[3]Población Bogotá'!J247</f>
        <v>Popayán</v>
      </c>
      <c r="C31" s="53">
        <f>+'[3]Población Bogotá'!K247</f>
        <v>71.358666666666664</v>
      </c>
      <c r="D31" s="53">
        <f>+'[3]Población Bogotá'!L247</f>
        <v>79.413666666666657</v>
      </c>
      <c r="E31" s="53">
        <f>+'[3]Población Bogotá'!M247</f>
        <v>77.435666666666677</v>
      </c>
      <c r="F31" s="53">
        <f>+'[3]Población Bogotá'!N247</f>
        <v>81.446333333333328</v>
      </c>
      <c r="G31" s="54">
        <f>+'[3]Población Bogotá'!O247</f>
        <v>81.75566666666667</v>
      </c>
      <c r="H31" s="28">
        <f t="shared" si="4"/>
        <v>0.37980019562984246</v>
      </c>
      <c r="I31" s="27">
        <f t="shared" si="5"/>
        <v>5.1793531835028439</v>
      </c>
      <c r="J31" s="28">
        <f t="shared" si="6"/>
        <v>0.65406035055898204</v>
      </c>
      <c r="K31" s="27">
        <f t="shared" si="7"/>
        <v>0.62997963502696963</v>
      </c>
      <c r="L31" s="18"/>
    </row>
    <row r="32" spans="1:12">
      <c r="A32" s="16"/>
      <c r="B32" s="11" t="str">
        <f>+'[3]Población Bogotá'!J248</f>
        <v>Montería</v>
      </c>
      <c r="C32" s="53">
        <f>+'[3]Población Bogotá'!K248</f>
        <v>82.885666666666665</v>
      </c>
      <c r="D32" s="53">
        <f>+'[3]Población Bogotá'!L248</f>
        <v>74.650666666666666</v>
      </c>
      <c r="E32" s="53">
        <f>+'[3]Población Bogotá'!M248</f>
        <v>79.759</v>
      </c>
      <c r="F32" s="53">
        <f>+'[3]Población Bogotá'!N248</f>
        <v>73.257999999999996</v>
      </c>
      <c r="G32" s="54">
        <f>+'[3]Población Bogotá'!O248</f>
        <v>77.00566666666667</v>
      </c>
      <c r="H32" s="28">
        <f t="shared" si="4"/>
        <v>5.1157097745866409</v>
      </c>
      <c r="I32" s="27">
        <f t="shared" si="5"/>
        <v>-8.1508042979475785</v>
      </c>
      <c r="J32" s="28">
        <f t="shared" si="6"/>
        <v>0.61605947805894956</v>
      </c>
      <c r="K32" s="27">
        <f t="shared" si="7"/>
        <v>0.56664365618430634</v>
      </c>
      <c r="L32" s="18"/>
    </row>
    <row r="33" spans="1:14">
      <c r="A33" s="16"/>
      <c r="B33" s="11" t="str">
        <f>+'[3]Población Bogotá'!J249</f>
        <v>Sincelejo</v>
      </c>
      <c r="C33" s="53">
        <f>+'[3]Población Bogotá'!K249</f>
        <v>68.767333333333326</v>
      </c>
      <c r="D33" s="53">
        <f>+'[3]Población Bogotá'!L249</f>
        <v>76.430000000000007</v>
      </c>
      <c r="E33" s="53">
        <f>+'[3]Población Bogotá'!M249</f>
        <v>78.754666666666665</v>
      </c>
      <c r="F33" s="53">
        <f>+'[3]Población Bogotá'!N249</f>
        <v>70.361000000000004</v>
      </c>
      <c r="G33" s="54">
        <f>+'[3]Población Bogotá'!O249</f>
        <v>68.688000000000002</v>
      </c>
      <c r="H33" s="28">
        <f t="shared" si="4"/>
        <v>-2.3777376671735739</v>
      </c>
      <c r="I33" s="27">
        <f t="shared" si="5"/>
        <v>-10.65799275386855</v>
      </c>
      <c r="J33" s="28">
        <f t="shared" si="6"/>
        <v>0.54951661690152398</v>
      </c>
      <c r="K33" s="27">
        <f t="shared" si="7"/>
        <v>0.54423563696502752</v>
      </c>
      <c r="L33" s="18"/>
    </row>
    <row r="34" spans="1:14">
      <c r="A34" s="16"/>
      <c r="B34" s="11" t="str">
        <f>+'[3]Población Bogotá'!J250</f>
        <v>Tunja</v>
      </c>
      <c r="C34" s="53">
        <f>+'[3]Población Bogotá'!K250</f>
        <v>48.530333333333338</v>
      </c>
      <c r="D34" s="53">
        <f>+'[3]Población Bogotá'!L250</f>
        <v>47.127000000000002</v>
      </c>
      <c r="E34" s="53">
        <f>+'[3]Población Bogotá'!M250</f>
        <v>48.282000000000004</v>
      </c>
      <c r="F34" s="53">
        <f>+'[3]Población Bogotá'!N250</f>
        <v>51.983000000000004</v>
      </c>
      <c r="G34" s="54">
        <f>+'[3]Población Bogotá'!O250</f>
        <v>50.247666666666667</v>
      </c>
      <c r="H34" s="28">
        <f t="shared" si="4"/>
        <v>-3.3382708449557263</v>
      </c>
      <c r="I34" s="27">
        <f t="shared" si="5"/>
        <v>7.665382544219379</v>
      </c>
      <c r="J34" s="28">
        <f t="shared" si="6"/>
        <v>0.40199056303666059</v>
      </c>
      <c r="K34" s="27">
        <f t="shared" si="7"/>
        <v>0.40208355646385108</v>
      </c>
      <c r="L34" s="18"/>
    </row>
    <row r="35" spans="1:14">
      <c r="A35" s="16"/>
      <c r="B35" s="11" t="str">
        <f>+'[3]Población Bogotá'!J251</f>
        <v>Riohacha</v>
      </c>
      <c r="C35" s="53">
        <f>+'[3]Población Bogotá'!K251</f>
        <v>42.580666666666666</v>
      </c>
      <c r="D35" s="53">
        <f>+'[3]Población Bogotá'!L251</f>
        <v>46.610666666666667</v>
      </c>
      <c r="E35" s="53">
        <f>+'[3]Población Bogotá'!M251</f>
        <v>41.034999999999997</v>
      </c>
      <c r="F35" s="53">
        <f>+'[3]Población Bogotá'!N251</f>
        <v>41.917999999999999</v>
      </c>
      <c r="G35" s="54">
        <f>+'[3]Población Bogotá'!O251</f>
        <v>46.722000000000001</v>
      </c>
      <c r="H35" s="28">
        <f t="shared" si="4"/>
        <v>11.460470442292102</v>
      </c>
      <c r="I35" s="27">
        <f t="shared" si="5"/>
        <v>2.1518216156939163</v>
      </c>
      <c r="J35" s="28">
        <f t="shared" si="6"/>
        <v>0.37378458209400489</v>
      </c>
      <c r="K35" s="27">
        <f t="shared" si="7"/>
        <v>0.32423173960432655</v>
      </c>
      <c r="L35" s="18"/>
    </row>
    <row r="36" spans="1:14">
      <c r="A36" s="16"/>
      <c r="B36" s="11" t="str">
        <f>+'[3]Población Bogotá'!J252</f>
        <v>Florencia</v>
      </c>
      <c r="C36" s="53">
        <f>+'[3]Población Bogotá'!K252</f>
        <v>38.814999999999998</v>
      </c>
      <c r="D36" s="53">
        <f>+'[3]Población Bogotá'!L252</f>
        <v>43.091000000000001</v>
      </c>
      <c r="E36" s="53">
        <f>+'[3]Población Bogotá'!M252</f>
        <v>42.902000000000008</v>
      </c>
      <c r="F36" s="53">
        <f>+'[3]Población Bogotá'!N252</f>
        <v>43.296999999999997</v>
      </c>
      <c r="G36" s="54">
        <f>+'[3]Población Bogotá'!O252</f>
        <v>41.56633333333334</v>
      </c>
      <c r="H36" s="28">
        <f t="shared" si="4"/>
        <v>-3.9971976503375695</v>
      </c>
      <c r="I36" s="27">
        <f t="shared" si="5"/>
        <v>0.92070299752922136</v>
      </c>
      <c r="J36" s="28">
        <f t="shared" si="6"/>
        <v>0.33253830174607474</v>
      </c>
      <c r="K36" s="27">
        <f t="shared" si="7"/>
        <v>0.33489817333003785</v>
      </c>
      <c r="L36" s="18"/>
    </row>
    <row r="37" spans="1:14">
      <c r="A37" s="16"/>
      <c r="B37" s="11" t="str">
        <f>+'[3]Población Bogotá'!J253</f>
        <v>Quibdó</v>
      </c>
      <c r="C37" s="53">
        <f>+'[3]Población Bogotá'!K253</f>
        <v>35.62833333333333</v>
      </c>
      <c r="D37" s="53">
        <f>+'[3]Población Bogotá'!L253</f>
        <v>32.365000000000002</v>
      </c>
      <c r="E37" s="53">
        <f>+'[3]Población Bogotá'!M253</f>
        <v>31.71166666666667</v>
      </c>
      <c r="F37" s="53">
        <f>+'[3]Población Bogotá'!N253</f>
        <v>26.702333333333332</v>
      </c>
      <c r="G37" s="54">
        <f>+'[3]Población Bogotá'!O253</f>
        <v>27.617666666666665</v>
      </c>
      <c r="H37" s="28">
        <f t="shared" si="4"/>
        <v>3.4279151634688532</v>
      </c>
      <c r="I37" s="27">
        <f t="shared" si="5"/>
        <v>-15.796499710937105</v>
      </c>
      <c r="J37" s="28">
        <f t="shared" si="6"/>
        <v>0.22094640626282108</v>
      </c>
      <c r="K37" s="27">
        <f t="shared" si="7"/>
        <v>0.2065400063972819</v>
      </c>
      <c r="L37" s="18"/>
    </row>
    <row r="38" spans="1:14">
      <c r="A38" s="16"/>
      <c r="B38" s="11" t="str">
        <f>+'[3]Población Bogotá'!J254</f>
        <v>San Andrés</v>
      </c>
      <c r="C38" s="53">
        <f>+'[3]Población Bogotá'!K254</f>
        <v>14.632</v>
      </c>
      <c r="D38" s="53">
        <f>+'[3]Población Bogotá'!L254</f>
        <v>14.672333333333333</v>
      </c>
      <c r="E38" s="53">
        <f>+'[3]Población Bogotá'!M254</f>
        <v>14.871666666666664</v>
      </c>
      <c r="F38" s="53">
        <f>+'[3]Población Bogotá'!N254</f>
        <v>14.911333333333333</v>
      </c>
      <c r="G38" s="54">
        <f>+'[3]Población Bogotá'!O254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0.11533774384480767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32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Bogotá'!J262</f>
        <v>Colombia</v>
      </c>
      <c r="C13" s="26">
        <f>+'[3]Población Bogotá'!K262</f>
        <v>6669.1276666666672</v>
      </c>
      <c r="D13" s="26">
        <f>+'[3]Población Bogotá'!L262</f>
        <v>5420.5026666666672</v>
      </c>
      <c r="E13" s="26">
        <f>+'[3]Población Bogotá'!M262</f>
        <v>6656.7169999999996</v>
      </c>
      <c r="F13" s="26">
        <f>+'[3]Población Bogotá'!N262</f>
        <v>6869.1549999999997</v>
      </c>
      <c r="G13" s="26">
        <f>+'[3]Población Bogotá'!O262</f>
        <v>7210.9490000000005</v>
      </c>
      <c r="H13" s="28">
        <f t="shared" ref="H13" si="0">IF(OR(OR(G13=0,F13=0),G13=""),"",(G13/F13-1)*100)</f>
        <v>4.9757794080931506</v>
      </c>
      <c r="I13" s="27">
        <f>IF(OR(OR(G13=0,F13=0),F13=""),"",(F13/E13-1)*100)</f>
        <v>3.1913329047937644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3328.9556666666676</v>
      </c>
      <c r="D14" s="25">
        <f t="shared" ref="D14:G14" si="3">D13-SUM(D15:D38)</f>
        <v>2704.9583333333344</v>
      </c>
      <c r="E14" s="25">
        <f t="shared" si="3"/>
        <v>3319.0853333333325</v>
      </c>
      <c r="F14" s="25">
        <f t="shared" si="3"/>
        <v>3420.7193333333316</v>
      </c>
      <c r="G14" s="26">
        <f t="shared" si="3"/>
        <v>3636.076</v>
      </c>
      <c r="H14" s="28">
        <f t="shared" ref="H14:H38" si="4">IF(OR(OR(G14=0,F14=0),G14=""),"",(G14/F14-1)*100)</f>
        <v>6.2956543838051049</v>
      </c>
      <c r="I14" s="27">
        <f t="shared" ref="I14:I38" si="5">IF(OR(OR(G14=0,F14=0),F14=""),"",(F14/E14-1)*100)</f>
        <v>3.0621086773303441</v>
      </c>
      <c r="J14" s="28">
        <f t="shared" ref="J14:J38" si="6">IF(G14=0,"",G14/$G$13*100)</f>
        <v>50.424375487886543</v>
      </c>
      <c r="K14" s="27">
        <f t="shared" ref="K14:K38" si="7">IF(F14=0,"",F14/$F$13*100)</f>
        <v>49.798255146860591</v>
      </c>
      <c r="L14" s="18"/>
    </row>
    <row r="15" spans="1:15">
      <c r="A15" s="16"/>
      <c r="B15" s="12" t="str">
        <f>+'[3]Población Bogotá'!J263</f>
        <v>Bogotá</v>
      </c>
      <c r="C15" s="99">
        <f>+'[3]Población Bogotá'!K263</f>
        <v>1226.124</v>
      </c>
      <c r="D15" s="99">
        <f>+'[3]Población Bogotá'!L263</f>
        <v>970.81933333333336</v>
      </c>
      <c r="E15" s="99">
        <f>+'[3]Población Bogotá'!M263</f>
        <v>1180.5150000000001</v>
      </c>
      <c r="F15" s="99">
        <f>+'[3]Población Bogotá'!N263</f>
        <v>1343.0386666666666</v>
      </c>
      <c r="G15" s="99">
        <f>+'[3]Población Bogotá'!O263</f>
        <v>1506.3423333333333</v>
      </c>
      <c r="H15" s="48">
        <f t="shared" si="4"/>
        <v>12.159267690480991</v>
      </c>
      <c r="I15" s="34">
        <f t="shared" si="5"/>
        <v>13.767183531481297</v>
      </c>
      <c r="J15" s="48">
        <f t="shared" si="6"/>
        <v>20.889654514729379</v>
      </c>
      <c r="K15" s="34">
        <f t="shared" si="7"/>
        <v>19.551730404491771</v>
      </c>
      <c r="L15" s="18"/>
      <c r="N15" s="23" t="s">
        <v>2</v>
      </c>
      <c r="O15" s="32">
        <f>J15</f>
        <v>20.889654514729379</v>
      </c>
    </row>
    <row r="16" spans="1:15">
      <c r="A16" s="16"/>
      <c r="B16" s="11" t="str">
        <f>+'[3]Población Bogotá'!J264</f>
        <v>Medellín</v>
      </c>
      <c r="C16" s="53">
        <f>+'[3]Población Bogotá'!K264</f>
        <v>413.66466666666662</v>
      </c>
      <c r="D16" s="53">
        <f>+'[3]Población Bogotá'!L264</f>
        <v>398.48566666666665</v>
      </c>
      <c r="E16" s="53">
        <f>+'[3]Población Bogotá'!M264</f>
        <v>478.00766666666664</v>
      </c>
      <c r="F16" s="53">
        <f>+'[3]Población Bogotá'!N264</f>
        <v>473.29700000000003</v>
      </c>
      <c r="G16" s="54">
        <f>+'[3]Población Bogotá'!O264</f>
        <v>525.75166666666667</v>
      </c>
      <c r="H16" s="28">
        <f t="shared" si="4"/>
        <v>11.082822554689042</v>
      </c>
      <c r="I16" s="27">
        <f t="shared" si="5"/>
        <v>-0.98547931239595377</v>
      </c>
      <c r="J16" s="28">
        <f t="shared" si="6"/>
        <v>7.2910190692884749</v>
      </c>
      <c r="K16" s="27">
        <f t="shared" si="7"/>
        <v>6.8901779039780013</v>
      </c>
      <c r="L16" s="18"/>
      <c r="N16" s="23" t="s">
        <v>12</v>
      </c>
      <c r="O16" s="32">
        <f>100-O15</f>
        <v>79.110345485270614</v>
      </c>
    </row>
    <row r="17" spans="1:12">
      <c r="A17" s="16"/>
      <c r="B17" s="11" t="str">
        <f>+'[3]Población Bogotá'!J265</f>
        <v>Cali</v>
      </c>
      <c r="C17" s="53">
        <f>+'[3]Población Bogotá'!K265</f>
        <v>475.70666666666665</v>
      </c>
      <c r="D17" s="53">
        <f>+'[3]Población Bogotá'!L265</f>
        <v>394.54966666666672</v>
      </c>
      <c r="E17" s="53">
        <f>+'[3]Población Bogotá'!M265</f>
        <v>462.65933333333334</v>
      </c>
      <c r="F17" s="53">
        <f>+'[3]Población Bogotá'!N265</f>
        <v>379.19566666666668</v>
      </c>
      <c r="G17" s="54">
        <f>+'[3]Población Bogotá'!O265</f>
        <v>333.36133333333333</v>
      </c>
      <c r="H17" s="28">
        <f t="shared" si="4"/>
        <v>-12.087251348688055</v>
      </c>
      <c r="I17" s="27">
        <f t="shared" si="5"/>
        <v>-18.039983342675459</v>
      </c>
      <c r="J17" s="28">
        <f t="shared" si="6"/>
        <v>4.6229883657939244</v>
      </c>
      <c r="K17" s="27">
        <f t="shared" si="7"/>
        <v>5.5202665635972208</v>
      </c>
      <c r="L17" s="18"/>
    </row>
    <row r="18" spans="1:12">
      <c r="A18" s="16"/>
      <c r="B18" s="11" t="str">
        <f>+'[3]Población Bogotá'!J266</f>
        <v>Bucaramanga</v>
      </c>
      <c r="C18" s="53">
        <f>+'[3]Población Bogotá'!K266</f>
        <v>128.56233333333333</v>
      </c>
      <c r="D18" s="53">
        <f>+'[3]Población Bogotá'!L266</f>
        <v>71.281000000000006</v>
      </c>
      <c r="E18" s="53">
        <f>+'[3]Población Bogotá'!M266</f>
        <v>202.72833333333335</v>
      </c>
      <c r="F18" s="53">
        <f>+'[3]Población Bogotá'!N266</f>
        <v>204.14433333333332</v>
      </c>
      <c r="G18" s="54">
        <f>+'[3]Población Bogotá'!O266</f>
        <v>211.2586666666667</v>
      </c>
      <c r="H18" s="28">
        <f t="shared" si="4"/>
        <v>3.4849526397173536</v>
      </c>
      <c r="I18" s="27">
        <f t="shared" si="5"/>
        <v>0.69847168213617028</v>
      </c>
      <c r="J18" s="28">
        <f t="shared" si="6"/>
        <v>2.9296929803090643</v>
      </c>
      <c r="K18" s="27">
        <f t="shared" si="7"/>
        <v>2.971898775516542</v>
      </c>
      <c r="L18" s="18"/>
    </row>
    <row r="19" spans="1:12">
      <c r="A19" s="16"/>
      <c r="B19" s="11" t="str">
        <f>+'[3]Población Bogotá'!J267</f>
        <v>Barranquilla</v>
      </c>
      <c r="C19" s="53">
        <f>+'[3]Población Bogotá'!K267</f>
        <v>129.34399999999999</v>
      </c>
      <c r="D19" s="53">
        <f>+'[3]Población Bogotá'!L267</f>
        <v>104.71233333333333</v>
      </c>
      <c r="E19" s="53">
        <f>+'[3]Población Bogotá'!M267</f>
        <v>117.41500000000001</v>
      </c>
      <c r="F19" s="53">
        <f>+'[3]Población Bogotá'!N267</f>
        <v>134.54100000000003</v>
      </c>
      <c r="G19" s="54">
        <f>+'[3]Población Bogotá'!O267</f>
        <v>135.14933333333335</v>
      </c>
      <c r="H19" s="28">
        <f t="shared" si="4"/>
        <v>0.4521546096233342</v>
      </c>
      <c r="I19" s="27">
        <f t="shared" si="5"/>
        <v>14.585870629817332</v>
      </c>
      <c r="J19" s="28">
        <f t="shared" si="6"/>
        <v>1.8742239521224366</v>
      </c>
      <c r="K19" s="27">
        <f t="shared" si="7"/>
        <v>1.9586251875230654</v>
      </c>
      <c r="L19" s="18"/>
    </row>
    <row r="20" spans="1:12">
      <c r="A20" s="16"/>
      <c r="B20" s="11" t="str">
        <f>+'[3]Población Bogotá'!J268</f>
        <v>Cúcuta</v>
      </c>
      <c r="C20" s="53">
        <f>+'[3]Población Bogotá'!K268</f>
        <v>115.24</v>
      </c>
      <c r="D20" s="53">
        <f>+'[3]Población Bogotá'!L268</f>
        <v>100.282</v>
      </c>
      <c r="E20" s="53">
        <f>+'[3]Población Bogotá'!M268</f>
        <v>109.729</v>
      </c>
      <c r="F20" s="53">
        <f>+'[3]Población Bogotá'!N268</f>
        <v>105.42466666666667</v>
      </c>
      <c r="G20" s="54">
        <f>+'[3]Población Bogotá'!O268</f>
        <v>114.15300000000001</v>
      </c>
      <c r="H20" s="28">
        <f t="shared" si="4"/>
        <v>8.2792135932767241</v>
      </c>
      <c r="I20" s="27">
        <f t="shared" si="5"/>
        <v>-3.9226943955867011</v>
      </c>
      <c r="J20" s="28">
        <f t="shared" si="6"/>
        <v>1.5830509964777175</v>
      </c>
      <c r="K20" s="27">
        <f t="shared" si="7"/>
        <v>1.5347545173557253</v>
      </c>
      <c r="L20" s="18"/>
    </row>
    <row r="21" spans="1:12">
      <c r="A21" s="16"/>
      <c r="B21" s="11" t="str">
        <f>+'[3]Población Bogotá'!J269</f>
        <v>Ibagué</v>
      </c>
      <c r="C21" s="53">
        <f>+'[3]Población Bogotá'!K269</f>
        <v>97.474999999999994</v>
      </c>
      <c r="D21" s="53">
        <f>+'[3]Población Bogotá'!L269</f>
        <v>73.608000000000004</v>
      </c>
      <c r="E21" s="53">
        <f>+'[3]Población Bogotá'!M269</f>
        <v>84.33</v>
      </c>
      <c r="F21" s="53">
        <f>+'[3]Población Bogotá'!N269</f>
        <v>84.137999999999991</v>
      </c>
      <c r="G21" s="54">
        <f>+'[3]Población Bogotá'!O269</f>
        <v>98.007000000000005</v>
      </c>
      <c r="H21" s="28">
        <f t="shared" si="4"/>
        <v>16.483634029808194</v>
      </c>
      <c r="I21" s="27">
        <f t="shared" si="5"/>
        <v>-0.22767698327997854</v>
      </c>
      <c r="J21" s="28">
        <f t="shared" si="6"/>
        <v>1.3591414944135647</v>
      </c>
      <c r="K21" s="27">
        <f t="shared" si="7"/>
        <v>1.224866814040446</v>
      </c>
      <c r="L21" s="18"/>
    </row>
    <row r="22" spans="1:12">
      <c r="A22" s="16"/>
      <c r="B22" s="11" t="str">
        <f>+'[3]Población Bogotá'!J270</f>
        <v>Pereira</v>
      </c>
      <c r="C22" s="53">
        <f>+'[3]Población Bogotá'!K270</f>
        <v>65.981000000000009</v>
      </c>
      <c r="D22" s="53">
        <f>+'[3]Población Bogotá'!L270</f>
        <v>62.097666666666669</v>
      </c>
      <c r="E22" s="53">
        <f>+'[3]Población Bogotá'!M270</f>
        <v>79.180999999999997</v>
      </c>
      <c r="F22" s="53">
        <f>+'[3]Población Bogotá'!N270</f>
        <v>82.520666666666671</v>
      </c>
      <c r="G22" s="54">
        <f>+'[3]Población Bogotá'!O270</f>
        <v>76.692666666666653</v>
      </c>
      <c r="H22" s="28">
        <f t="shared" si="4"/>
        <v>-7.0624732390270122</v>
      </c>
      <c r="I22" s="27">
        <f t="shared" si="5"/>
        <v>4.2177626787571088</v>
      </c>
      <c r="J22" s="28">
        <f t="shared" si="6"/>
        <v>1.0635585783045567</v>
      </c>
      <c r="K22" s="27">
        <f t="shared" si="7"/>
        <v>1.2013219481386963</v>
      </c>
      <c r="L22" s="18"/>
    </row>
    <row r="23" spans="1:12">
      <c r="A23" s="16"/>
      <c r="B23" s="11" t="str">
        <f>+'[3]Población Bogotá'!J271</f>
        <v>Pasto</v>
      </c>
      <c r="C23" s="53">
        <f>+'[3]Población Bogotá'!K271</f>
        <v>62.42</v>
      </c>
      <c r="D23" s="53">
        <f>+'[3]Población Bogotá'!L271</f>
        <v>50.897666666666673</v>
      </c>
      <c r="E23" s="53">
        <f>+'[3]Población Bogotá'!M271</f>
        <v>74.157666666666671</v>
      </c>
      <c r="F23" s="53">
        <f>+'[3]Población Bogotá'!N271</f>
        <v>74.35733333333333</v>
      </c>
      <c r="G23" s="54">
        <f>+'[3]Población Bogotá'!O271</f>
        <v>66.995333333333335</v>
      </c>
      <c r="H23" s="28">
        <f t="shared" si="4"/>
        <v>-9.9008391909338638</v>
      </c>
      <c r="I23" s="27">
        <f t="shared" si="5"/>
        <v>0.26924615571326527</v>
      </c>
      <c r="J23" s="28">
        <f t="shared" si="6"/>
        <v>0.92907789714409761</v>
      </c>
      <c r="K23" s="27">
        <f t="shared" si="7"/>
        <v>1.0824815182265262</v>
      </c>
      <c r="L23" s="18"/>
    </row>
    <row r="24" spans="1:12">
      <c r="A24" s="16"/>
      <c r="B24" s="11" t="str">
        <f>+'[3]Población Bogotá'!J272</f>
        <v>Cartagena</v>
      </c>
      <c r="C24" s="53">
        <f>+'[3]Población Bogotá'!K272</f>
        <v>92.396000000000001</v>
      </c>
      <c r="D24" s="53">
        <f>+'[3]Población Bogotá'!L272</f>
        <v>77.788666666666671</v>
      </c>
      <c r="E24" s="53">
        <f>+'[3]Población Bogotá'!M272</f>
        <v>91.460666666666668</v>
      </c>
      <c r="F24" s="53">
        <f>+'[3]Población Bogotá'!N272</f>
        <v>94.099333333333334</v>
      </c>
      <c r="G24" s="54">
        <f>+'[3]Población Bogotá'!O272</f>
        <v>65.403333333333322</v>
      </c>
      <c r="H24" s="28">
        <f t="shared" si="4"/>
        <v>-30.495433903180334</v>
      </c>
      <c r="I24" s="27">
        <f t="shared" si="5"/>
        <v>2.8850289013127695</v>
      </c>
      <c r="J24" s="28">
        <f t="shared" si="6"/>
        <v>0.90700035922225108</v>
      </c>
      <c r="K24" s="27">
        <f t="shared" si="7"/>
        <v>1.3698822247180815</v>
      </c>
      <c r="L24" s="18"/>
    </row>
    <row r="25" spans="1:12">
      <c r="A25" s="16"/>
      <c r="B25" s="11" t="str">
        <f>+'[3]Población Bogotá'!J273</f>
        <v>Neiva</v>
      </c>
      <c r="C25" s="53">
        <f>+'[3]Población Bogotá'!K273</f>
        <v>61.048999999999999</v>
      </c>
      <c r="D25" s="53">
        <f>+'[3]Población Bogotá'!L273</f>
        <v>50.299666666666667</v>
      </c>
      <c r="E25" s="53">
        <f>+'[3]Población Bogotá'!M273</f>
        <v>53.091000000000008</v>
      </c>
      <c r="F25" s="53">
        <f>+'[3]Población Bogotá'!N273</f>
        <v>57.70333333333334</v>
      </c>
      <c r="G25" s="54">
        <f>+'[3]Población Bogotá'!O273</f>
        <v>59.430666666666667</v>
      </c>
      <c r="H25" s="28">
        <f t="shared" si="4"/>
        <v>2.9934723586158896</v>
      </c>
      <c r="I25" s="27">
        <f t="shared" si="5"/>
        <v>8.6875992792249779</v>
      </c>
      <c r="J25" s="28">
        <f t="shared" si="6"/>
        <v>0.82417261121478824</v>
      </c>
      <c r="K25" s="27">
        <f t="shared" si="7"/>
        <v>0.84003539494061985</v>
      </c>
      <c r="L25" s="18"/>
    </row>
    <row r="26" spans="1:12">
      <c r="A26" s="16"/>
      <c r="B26" s="11" t="str">
        <f>+'[3]Población Bogotá'!J274</f>
        <v>Manizales</v>
      </c>
      <c r="C26" s="53">
        <f>+'[3]Población Bogotá'!K274</f>
        <v>46.193666666666672</v>
      </c>
      <c r="D26" s="53">
        <f>+'[3]Población Bogotá'!L274</f>
        <v>36.664999999999999</v>
      </c>
      <c r="E26" s="53">
        <f>+'[3]Población Bogotá'!M274</f>
        <v>50.617666666666672</v>
      </c>
      <c r="F26" s="53">
        <f>+'[3]Población Bogotá'!N274</f>
        <v>35.07866666666667</v>
      </c>
      <c r="G26" s="54">
        <f>+'[3]Población Bogotá'!O274</f>
        <v>55.364333333333327</v>
      </c>
      <c r="H26" s="28">
        <f t="shared" si="4"/>
        <v>57.829069900034177</v>
      </c>
      <c r="I26" s="27">
        <f t="shared" si="5"/>
        <v>-30.698767887364752</v>
      </c>
      <c r="J26" s="28">
        <f t="shared" si="6"/>
        <v>0.76778151299271868</v>
      </c>
      <c r="K26" s="27">
        <f t="shared" si="7"/>
        <v>0.51066931328040599</v>
      </c>
      <c r="L26" s="18"/>
    </row>
    <row r="27" spans="1:12">
      <c r="A27" s="16"/>
      <c r="B27" s="11" t="str">
        <f>+'[3]Población Bogotá'!J275</f>
        <v>Santa Marta</v>
      </c>
      <c r="C27" s="53">
        <f>+'[3]Población Bogotá'!K275</f>
        <v>54.190333333333335</v>
      </c>
      <c r="D27" s="53">
        <f>+'[3]Población Bogotá'!L275</f>
        <v>54.680666666666667</v>
      </c>
      <c r="E27" s="53">
        <f>+'[3]Población Bogotá'!M275</f>
        <v>58.129333333333335</v>
      </c>
      <c r="F27" s="53">
        <f>+'[3]Población Bogotá'!N275</f>
        <v>54.487666666666662</v>
      </c>
      <c r="G27" s="54">
        <f>+'[3]Población Bogotá'!O275</f>
        <v>52.052333333333337</v>
      </c>
      <c r="H27" s="28">
        <f t="shared" si="4"/>
        <v>-4.4695129784721788</v>
      </c>
      <c r="I27" s="27">
        <f t="shared" si="5"/>
        <v>-6.2647659242608515</v>
      </c>
      <c r="J27" s="28">
        <f t="shared" si="6"/>
        <v>0.72185135872314909</v>
      </c>
      <c r="K27" s="27">
        <f t="shared" si="7"/>
        <v>0.79322226193275103</v>
      </c>
      <c r="L27" s="18"/>
    </row>
    <row r="28" spans="1:12">
      <c r="A28" s="16"/>
      <c r="B28" s="11" t="str">
        <f>+'[3]Población Bogotá'!J276</f>
        <v>Villavicencio</v>
      </c>
      <c r="C28" s="53">
        <f>+'[3]Población Bogotá'!K276</f>
        <v>61.585333333333331</v>
      </c>
      <c r="D28" s="53">
        <f>+'[3]Población Bogotá'!L276</f>
        <v>41.676333333333332</v>
      </c>
      <c r="E28" s="53">
        <f>+'[3]Población Bogotá'!M276</f>
        <v>59.606000000000002</v>
      </c>
      <c r="F28" s="53">
        <f>+'[3]Población Bogotá'!N276</f>
        <v>50.847000000000001</v>
      </c>
      <c r="G28" s="54">
        <f>+'[3]Población Bogotá'!O276</f>
        <v>46.745333333333328</v>
      </c>
      <c r="H28" s="28">
        <f t="shared" si="4"/>
        <v>-8.0666837112645222</v>
      </c>
      <c r="I28" s="27">
        <f t="shared" si="5"/>
        <v>-14.694829379592655</v>
      </c>
      <c r="J28" s="28">
        <f t="shared" si="6"/>
        <v>0.64825494305026043</v>
      </c>
      <c r="K28" s="27">
        <f t="shared" si="7"/>
        <v>0.74022205060156598</v>
      </c>
      <c r="L28" s="18"/>
    </row>
    <row r="29" spans="1:12">
      <c r="A29" s="16"/>
      <c r="B29" s="11" t="str">
        <f>+'[3]Población Bogotá'!J277</f>
        <v>Sincelejo</v>
      </c>
      <c r="C29" s="53">
        <f>+'[3]Población Bogotá'!K277</f>
        <v>41.052666666666674</v>
      </c>
      <c r="D29" s="53">
        <f>+'[3]Población Bogotá'!L277</f>
        <v>33.418666666666667</v>
      </c>
      <c r="E29" s="53">
        <f>+'[3]Población Bogotá'!M277</f>
        <v>29.475999999999999</v>
      </c>
      <c r="F29" s="53">
        <f>+'[3]Población Bogotá'!N277</f>
        <v>44.119333333333337</v>
      </c>
      <c r="G29" s="54">
        <f>+'[3]Población Bogotá'!O277</f>
        <v>43.317666666666668</v>
      </c>
      <c r="H29" s="28">
        <f t="shared" si="4"/>
        <v>-1.8170416597410144</v>
      </c>
      <c r="I29" s="27">
        <f t="shared" si="5"/>
        <v>49.678834758221392</v>
      </c>
      <c r="J29" s="28">
        <f t="shared" si="6"/>
        <v>0.60072074655730701</v>
      </c>
      <c r="K29" s="27">
        <f t="shared" si="7"/>
        <v>0.64228181389608097</v>
      </c>
      <c r="L29" s="18"/>
    </row>
    <row r="30" spans="1:12">
      <c r="A30" s="16"/>
      <c r="B30" s="11" t="str">
        <f>+'[3]Población Bogotá'!J278</f>
        <v>Montería</v>
      </c>
      <c r="C30" s="53">
        <f>+'[3]Población Bogotá'!K278</f>
        <v>46.098666666666666</v>
      </c>
      <c r="D30" s="53">
        <f>+'[3]Población Bogotá'!L278</f>
        <v>46.439</v>
      </c>
      <c r="E30" s="53">
        <f>+'[3]Población Bogotá'!M278</f>
        <v>42.813000000000009</v>
      </c>
      <c r="F30" s="53">
        <f>+'[3]Población Bogotá'!N278</f>
        <v>46.062333333333335</v>
      </c>
      <c r="G30" s="54">
        <f>+'[3]Población Bogotá'!O278</f>
        <v>36.163333333333334</v>
      </c>
      <c r="H30" s="28">
        <f t="shared" si="4"/>
        <v>-21.49044410834594</v>
      </c>
      <c r="I30" s="27">
        <f t="shared" si="5"/>
        <v>7.5895950606902796</v>
      </c>
      <c r="J30" s="28">
        <f t="shared" si="6"/>
        <v>0.50150588131095275</v>
      </c>
      <c r="K30" s="27">
        <f t="shared" si="7"/>
        <v>0.6705676802071483</v>
      </c>
      <c r="L30" s="18"/>
    </row>
    <row r="31" spans="1:12">
      <c r="A31" s="16"/>
      <c r="B31" s="11" t="str">
        <f>+'[3]Población Bogotá'!J279</f>
        <v>Armenia</v>
      </c>
      <c r="C31" s="53">
        <f>+'[3]Población Bogotá'!K279</f>
        <v>46.49666666666667</v>
      </c>
      <c r="D31" s="53">
        <f>+'[3]Población Bogotá'!L279</f>
        <v>33.342666666666666</v>
      </c>
      <c r="E31" s="53">
        <f>+'[3]Población Bogotá'!M279</f>
        <v>40.330333333333336</v>
      </c>
      <c r="F31" s="53">
        <f>+'[3]Población Bogotá'!N279</f>
        <v>30.709666666666667</v>
      </c>
      <c r="G31" s="54">
        <f>+'[3]Población Bogotá'!O279</f>
        <v>34.26</v>
      </c>
      <c r="H31" s="28">
        <f t="shared" si="4"/>
        <v>11.560963431709869</v>
      </c>
      <c r="I31" s="27">
        <f t="shared" si="5"/>
        <v>-23.854666876048636</v>
      </c>
      <c r="J31" s="28">
        <f t="shared" si="6"/>
        <v>0.47511083492616563</v>
      </c>
      <c r="K31" s="27">
        <f t="shared" si="7"/>
        <v>0.44706614811671408</v>
      </c>
      <c r="L31" s="18"/>
    </row>
    <row r="32" spans="1:12">
      <c r="A32" s="16"/>
      <c r="B32" s="11" t="str">
        <f>+'[3]Población Bogotá'!J280</f>
        <v>Popayán</v>
      </c>
      <c r="C32" s="53">
        <f>+'[3]Población Bogotá'!K280</f>
        <v>49.011666666666663</v>
      </c>
      <c r="D32" s="53">
        <f>+'[3]Población Bogotá'!L280</f>
        <v>36.758333333333333</v>
      </c>
      <c r="E32" s="53">
        <f>+'[3]Población Bogotá'!M280</f>
        <v>38.554333333333339</v>
      </c>
      <c r="F32" s="53">
        <f>+'[3]Población Bogotá'!N280</f>
        <v>34.536000000000001</v>
      </c>
      <c r="G32" s="54">
        <f>+'[3]Población Bogotá'!O280</f>
        <v>31.40433333333333</v>
      </c>
      <c r="H32" s="28">
        <f t="shared" si="4"/>
        <v>-9.067832599799253</v>
      </c>
      <c r="I32" s="27">
        <f t="shared" si="5"/>
        <v>-10.422520598635698</v>
      </c>
      <c r="J32" s="28">
        <f t="shared" si="6"/>
        <v>0.43550902014885046</v>
      </c>
      <c r="K32" s="27">
        <f t="shared" si="7"/>
        <v>0.50276926346835971</v>
      </c>
      <c r="L32" s="18"/>
    </row>
    <row r="33" spans="1:14">
      <c r="A33" s="16"/>
      <c r="B33" s="11" t="str">
        <f>+'[3]Población Bogotá'!J281</f>
        <v>Valledupar</v>
      </c>
      <c r="C33" s="53">
        <f>+'[3]Población Bogotá'!K281</f>
        <v>53.030333333333338</v>
      </c>
      <c r="D33" s="53">
        <f>+'[3]Población Bogotá'!L281</f>
        <v>22.301333333333336</v>
      </c>
      <c r="E33" s="53">
        <f>+'[3]Población Bogotá'!M281</f>
        <v>28.986000000000001</v>
      </c>
      <c r="F33" s="53">
        <f>+'[3]Población Bogotá'!N281</f>
        <v>48.677</v>
      </c>
      <c r="G33" s="54">
        <f>+'[3]Población Bogotá'!O281</f>
        <v>28.866</v>
      </c>
      <c r="H33" s="28">
        <f t="shared" si="4"/>
        <v>-40.698892700864889</v>
      </c>
      <c r="I33" s="27">
        <f t="shared" si="5"/>
        <v>67.932795142482576</v>
      </c>
      <c r="J33" s="28">
        <f t="shared" si="6"/>
        <v>0.40030792063568887</v>
      </c>
      <c r="K33" s="27">
        <f t="shared" si="7"/>
        <v>0.70863155657428023</v>
      </c>
      <c r="L33" s="18"/>
    </row>
    <row r="34" spans="1:14">
      <c r="A34" s="16"/>
      <c r="B34" s="11" t="str">
        <f>+'[3]Población Bogotá'!J282</f>
        <v>Riohacha</v>
      </c>
      <c r="C34" s="53">
        <f>+'[3]Población Bogotá'!K282</f>
        <v>27.316333333333333</v>
      </c>
      <c r="D34" s="53">
        <f>+'[3]Población Bogotá'!L282</f>
        <v>22.164666666666665</v>
      </c>
      <c r="E34" s="53">
        <f>+'[3]Población Bogotá'!M282</f>
        <v>26.248000000000001</v>
      </c>
      <c r="F34" s="53">
        <f>+'[3]Población Bogotá'!N282</f>
        <v>31.409333333333333</v>
      </c>
      <c r="G34" s="54">
        <f>+'[3]Población Bogotá'!O282</f>
        <v>22.040999999999997</v>
      </c>
      <c r="H34" s="28">
        <f t="shared" si="4"/>
        <v>-29.826590822260911</v>
      </c>
      <c r="I34" s="27">
        <f t="shared" si="5"/>
        <v>19.66372041044395</v>
      </c>
      <c r="J34" s="28">
        <f t="shared" si="6"/>
        <v>0.30566018425591407</v>
      </c>
      <c r="K34" s="27">
        <f t="shared" si="7"/>
        <v>0.45725177745055012</v>
      </c>
      <c r="L34" s="18"/>
    </row>
    <row r="35" spans="1:14">
      <c r="A35" s="16"/>
      <c r="B35" s="11" t="str">
        <f>+'[3]Población Bogotá'!J283</f>
        <v>Tunja</v>
      </c>
      <c r="C35" s="53">
        <f>+'[3]Población Bogotá'!K283</f>
        <v>17.260333333333335</v>
      </c>
      <c r="D35" s="53">
        <f>+'[3]Población Bogotá'!L283</f>
        <v>14.765666666666666</v>
      </c>
      <c r="E35" s="53">
        <f>+'[3]Población Bogotá'!M283</f>
        <v>11.978</v>
      </c>
      <c r="F35" s="53">
        <f>+'[3]Población Bogotá'!N283</f>
        <v>20.144333333333332</v>
      </c>
      <c r="G35" s="54">
        <f>+'[3]Población Bogotá'!O283</f>
        <v>14.598333333333334</v>
      </c>
      <c r="H35" s="28">
        <f t="shared" si="4"/>
        <v>-27.531315671901101</v>
      </c>
      <c r="I35" s="27">
        <f t="shared" si="5"/>
        <v>68.17777035676518</v>
      </c>
      <c r="J35" s="28">
        <f t="shared" si="6"/>
        <v>0.20244676995126903</v>
      </c>
      <c r="K35" s="27">
        <f t="shared" si="7"/>
        <v>0.29325780730429485</v>
      </c>
      <c r="L35" s="18"/>
    </row>
    <row r="36" spans="1:14">
      <c r="A36" s="16"/>
      <c r="B36" s="11" t="str">
        <f>+'[3]Población Bogotá'!J284</f>
        <v>Florencia</v>
      </c>
      <c r="C36" s="53">
        <f>+'[3]Población Bogotá'!K284</f>
        <v>20.046333333333333</v>
      </c>
      <c r="D36" s="53">
        <f>+'[3]Población Bogotá'!L284</f>
        <v>7.7319999999999993</v>
      </c>
      <c r="E36" s="53">
        <f>+'[3]Población Bogotá'!M284</f>
        <v>8.336333333333334</v>
      </c>
      <c r="F36" s="53">
        <f>+'[3]Población Bogotá'!N284</f>
        <v>10.263999999999998</v>
      </c>
      <c r="G36" s="54">
        <f>+'[3]Población Bogotá'!O284</f>
        <v>10.419666666666666</v>
      </c>
      <c r="H36" s="28">
        <f t="shared" si="4"/>
        <v>1.5166276955053348</v>
      </c>
      <c r="I36" s="27">
        <f t="shared" si="5"/>
        <v>23.123675476828296</v>
      </c>
      <c r="J36" s="28">
        <f t="shared" si="6"/>
        <v>0.14449785550648972</v>
      </c>
      <c r="K36" s="27">
        <f t="shared" si="7"/>
        <v>0.14942158096592664</v>
      </c>
      <c r="L36" s="18"/>
    </row>
    <row r="37" spans="1:14">
      <c r="A37" s="16"/>
      <c r="B37" s="11" t="str">
        <f>+'[3]Población Bogotá'!J285</f>
        <v>Quibdó</v>
      </c>
      <c r="C37" s="53">
        <f>+'[3]Población Bogotá'!K285</f>
        <v>7.8463333333333338</v>
      </c>
      <c r="D37" s="53">
        <f>+'[3]Población Bogotá'!L285</f>
        <v>9.2006666666666685</v>
      </c>
      <c r="E37" s="53">
        <f>+'[3]Población Bogotá'!M285</f>
        <v>7.2216666666666667</v>
      </c>
      <c r="F37" s="53">
        <f>+'[3]Población Bogotá'!N285</f>
        <v>8.7946666666666662</v>
      </c>
      <c r="G37" s="54">
        <f>+'[3]Población Bogotá'!O285</f>
        <v>7.0953333333333335</v>
      </c>
      <c r="H37" s="28">
        <f t="shared" si="4"/>
        <v>-19.322316555488172</v>
      </c>
      <c r="I37" s="27">
        <f t="shared" si="5"/>
        <v>21.781675513501032</v>
      </c>
      <c r="J37" s="28">
        <f t="shared" si="6"/>
        <v>9.8396665034426581E-2</v>
      </c>
      <c r="K37" s="27">
        <f t="shared" si="7"/>
        <v>0.12803127410382598</v>
      </c>
      <c r="L37" s="18"/>
    </row>
    <row r="38" spans="1:14">
      <c r="A38" s="16"/>
      <c r="B38" s="11" t="str">
        <f>+'[3]Población Bogotá'!J286</f>
        <v>San Andrés</v>
      </c>
      <c r="C38" s="53">
        <f>+'[3]Población Bogotá'!K286</f>
        <v>2.0806666666666667</v>
      </c>
      <c r="D38" s="53">
        <f>+'[3]Población Bogotá'!L286</f>
        <v>1.5776666666666666</v>
      </c>
      <c r="E38" s="53">
        <f>+'[3]Población Bogotá'!M286</f>
        <v>2.0603333333333333</v>
      </c>
      <c r="F38" s="53">
        <f>+'[3]Población Bogotá'!N286</f>
        <v>0.84566666666666668</v>
      </c>
      <c r="G38" s="54">
        <f>+'[3]Población Bogotá'!O286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1.2311072710787088E-2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Bogotá'!J294</f>
        <v>Colombia</v>
      </c>
      <c r="C13" s="26">
        <f>+'[3]Población Bogotá'!K294</f>
        <v>1913.662333333333</v>
      </c>
      <c r="D13" s="26">
        <f>+'[3]Población Bogotá'!L294</f>
        <v>1554.4780000000001</v>
      </c>
      <c r="E13" s="26">
        <f>+'[3]Población Bogotá'!M294</f>
        <v>2123.8563333333332</v>
      </c>
      <c r="F13" s="26">
        <f>+'[3]Población Bogotá'!N294</f>
        <v>2148.5970000000002</v>
      </c>
      <c r="G13" s="26">
        <f>+'[3]Población Bogotá'!O294</f>
        <v>2279.3686666666667</v>
      </c>
      <c r="H13" s="28">
        <f t="shared" ref="H13" si="0">IF(OR(OR(G13=0,F13=0),G13=""),"",(G13/F13-1)*100)</f>
        <v>6.0863748142004459</v>
      </c>
      <c r="I13" s="27">
        <f>IF(OR(OR(G13=0,F13=0),F13=""),"",(F13/E13-1)*100)</f>
        <v>1.1648936078382022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1025.8223333333331</v>
      </c>
      <c r="D14" s="25">
        <f t="shared" ref="D14:G14" si="3">D13-SUM(D15:D38)</f>
        <v>795.71200000000022</v>
      </c>
      <c r="E14" s="25">
        <f t="shared" si="3"/>
        <v>1069.192</v>
      </c>
      <c r="F14" s="25">
        <f t="shared" si="3"/>
        <v>1098.7853333333335</v>
      </c>
      <c r="G14" s="26">
        <f t="shared" si="3"/>
        <v>1184.5510000000004</v>
      </c>
      <c r="H14" s="28">
        <f t="shared" ref="H14:H38" si="4">IF(OR(OR(G14=0,F14=0),G14=""),"",(G14/F14-1)*100)</f>
        <v>7.8054979498573873</v>
      </c>
      <c r="I14" s="27">
        <f t="shared" ref="I14:I38" si="5">IF(OR(OR(G14=0,F14=0),F14=""),"",(F14/E14-1)*100)</f>
        <v>2.7678221809865233</v>
      </c>
      <c r="J14" s="28">
        <f t="shared" ref="J14:J38" si="6">IF(G14=0,"",G14/$G$13*100)</f>
        <v>51.96838130324393</v>
      </c>
      <c r="K14" s="27">
        <f t="shared" ref="K14:K38" si="7">IF(F14=0,"",F14/$F$13*100)</f>
        <v>51.139666179061663</v>
      </c>
      <c r="L14" s="18"/>
    </row>
    <row r="15" spans="1:15">
      <c r="A15" s="16"/>
      <c r="B15" s="12" t="str">
        <f>+'[3]Población Bogotá'!J295</f>
        <v>Bogotá</v>
      </c>
      <c r="C15" s="99">
        <f>+'[3]Población Bogotá'!K295</f>
        <v>318.29366666666664</v>
      </c>
      <c r="D15" s="99">
        <f>+'[3]Población Bogotá'!L295</f>
        <v>266.64</v>
      </c>
      <c r="E15" s="99">
        <f>+'[3]Población Bogotá'!M295</f>
        <v>373.05400000000003</v>
      </c>
      <c r="F15" s="99">
        <f>+'[3]Población Bogotá'!N295</f>
        <v>441.14699999999993</v>
      </c>
      <c r="G15" s="99">
        <f>+'[3]Población Bogotá'!O295</f>
        <v>517.93600000000004</v>
      </c>
      <c r="H15" s="48">
        <f t="shared" si="4"/>
        <v>17.406669432184763</v>
      </c>
      <c r="I15" s="34">
        <f t="shared" si="5"/>
        <v>18.252853474295925</v>
      </c>
      <c r="J15" s="48">
        <f t="shared" si="6"/>
        <v>22.722783180020901</v>
      </c>
      <c r="K15" s="34">
        <f t="shared" si="7"/>
        <v>20.531863350828466</v>
      </c>
      <c r="L15" s="18"/>
      <c r="N15" s="23" t="s">
        <v>2</v>
      </c>
      <c r="O15" s="32">
        <f>J15</f>
        <v>22.722783180020901</v>
      </c>
    </row>
    <row r="16" spans="1:15">
      <c r="A16" s="16"/>
      <c r="B16" s="11" t="str">
        <f>+'[3]Población Bogotá'!J296</f>
        <v>Medellín</v>
      </c>
      <c r="C16" s="53">
        <f>+'[3]Población Bogotá'!K296</f>
        <v>119.38833333333334</v>
      </c>
      <c r="D16" s="53">
        <f>+'[3]Población Bogotá'!L296</f>
        <v>135.41366666666667</v>
      </c>
      <c r="E16" s="53">
        <f>+'[3]Población Bogotá'!M296</f>
        <v>187.28866666666667</v>
      </c>
      <c r="F16" s="53">
        <f>+'[3]Población Bogotá'!N296</f>
        <v>163.096</v>
      </c>
      <c r="G16" s="54">
        <f>+'[3]Población Bogotá'!O296</f>
        <v>184.84166666666667</v>
      </c>
      <c r="H16" s="28">
        <f t="shared" si="4"/>
        <v>13.333047203283144</v>
      </c>
      <c r="I16" s="27">
        <f t="shared" si="5"/>
        <v>-12.917314804597535</v>
      </c>
      <c r="J16" s="28">
        <f t="shared" si="6"/>
        <v>8.1093361231896672</v>
      </c>
      <c r="K16" s="27">
        <f t="shared" si="7"/>
        <v>7.5908139125205887</v>
      </c>
      <c r="L16" s="18"/>
      <c r="N16" s="23" t="s">
        <v>12</v>
      </c>
      <c r="O16" s="32">
        <f>100-O15</f>
        <v>77.277216819979103</v>
      </c>
    </row>
    <row r="17" spans="1:12">
      <c r="A17" s="16"/>
      <c r="B17" s="11" t="str">
        <f>+'[3]Población Bogotá'!J297</f>
        <v>Cali</v>
      </c>
      <c r="C17" s="53">
        <f>+'[3]Población Bogotá'!K297</f>
        <v>164.27500000000001</v>
      </c>
      <c r="D17" s="53">
        <f>+'[3]Población Bogotá'!L297</f>
        <v>149.43699999999998</v>
      </c>
      <c r="E17" s="53">
        <f>+'[3]Población Bogotá'!M297</f>
        <v>198.16899999999998</v>
      </c>
      <c r="F17" s="53">
        <f>+'[3]Población Bogotá'!N297</f>
        <v>137.08833333333334</v>
      </c>
      <c r="G17" s="54">
        <f>+'[3]Población Bogotá'!O297</f>
        <v>86.74466666666666</v>
      </c>
      <c r="H17" s="28">
        <f t="shared" si="4"/>
        <v>-36.723523762051236</v>
      </c>
      <c r="I17" s="27">
        <f t="shared" si="5"/>
        <v>-30.822513443912346</v>
      </c>
      <c r="J17" s="28">
        <f t="shared" si="6"/>
        <v>3.8056444284426125</v>
      </c>
      <c r="K17" s="27">
        <f t="shared" si="7"/>
        <v>6.3803651095730523</v>
      </c>
      <c r="L17" s="18"/>
    </row>
    <row r="18" spans="1:12">
      <c r="A18" s="16"/>
      <c r="B18" s="11" t="str">
        <f>+'[3]Población Bogotá'!J298</f>
        <v>Bucaramanga</v>
      </c>
      <c r="C18" s="53">
        <f>+'[3]Población Bogotá'!K298</f>
        <v>23.166333333333331</v>
      </c>
      <c r="D18" s="53">
        <f>+'[3]Población Bogotá'!L298</f>
        <v>17.279666666666667</v>
      </c>
      <c r="E18" s="53">
        <f>+'[3]Población Bogotá'!M298</f>
        <v>51.738</v>
      </c>
      <c r="F18" s="53">
        <f>+'[3]Población Bogotá'!N298</f>
        <v>62.86966666666666</v>
      </c>
      <c r="G18" s="54">
        <f>+'[3]Población Bogotá'!O298</f>
        <v>67.848333333333343</v>
      </c>
      <c r="H18" s="28">
        <f t="shared" si="4"/>
        <v>7.9190282542190626</v>
      </c>
      <c r="I18" s="27">
        <f t="shared" si="5"/>
        <v>21.515456079992767</v>
      </c>
      <c r="J18" s="28">
        <f t="shared" si="6"/>
        <v>2.9766283236908002</v>
      </c>
      <c r="K18" s="27">
        <f t="shared" si="7"/>
        <v>2.9260799799435007</v>
      </c>
      <c r="L18" s="18"/>
    </row>
    <row r="19" spans="1:12">
      <c r="A19" s="16"/>
      <c r="B19" s="11" t="str">
        <f>+'[3]Población Bogotá'!J299</f>
        <v>Barranquilla</v>
      </c>
      <c r="C19" s="53">
        <f>+'[3]Población Bogotá'!K299</f>
        <v>19.244333333333334</v>
      </c>
      <c r="D19" s="53">
        <f>+'[3]Población Bogotá'!L299</f>
        <v>21.850999999999999</v>
      </c>
      <c r="E19" s="53">
        <f>+'[3]Población Bogotá'!M299</f>
        <v>11.901333333333332</v>
      </c>
      <c r="F19" s="53">
        <f>+'[3]Población Bogotá'!N299</f>
        <v>27.686666666666667</v>
      </c>
      <c r="G19" s="54">
        <f>+'[3]Población Bogotá'!O299</f>
        <v>33.755333333333333</v>
      </c>
      <c r="H19" s="28">
        <f t="shared" si="4"/>
        <v>21.919094630387658</v>
      </c>
      <c r="I19" s="27">
        <f t="shared" si="5"/>
        <v>132.63499887967737</v>
      </c>
      <c r="J19" s="28">
        <f t="shared" si="6"/>
        <v>1.4809071400765066</v>
      </c>
      <c r="K19" s="27">
        <f t="shared" si="7"/>
        <v>1.2885928197175489</v>
      </c>
      <c r="L19" s="18"/>
    </row>
    <row r="20" spans="1:12">
      <c r="A20" s="16"/>
      <c r="B20" s="11" t="str">
        <f>+'[3]Población Bogotá'!J300</f>
        <v>Cúcuta</v>
      </c>
      <c r="C20" s="53">
        <f>+'[3]Población Bogotá'!K300</f>
        <v>26.334666666666667</v>
      </c>
      <c r="D20" s="53">
        <f>+'[3]Población Bogotá'!L300</f>
        <v>21.037333333333333</v>
      </c>
      <c r="E20" s="53">
        <f>+'[3]Población Bogotá'!M300</f>
        <v>36.225000000000001</v>
      </c>
      <c r="F20" s="53">
        <f>+'[3]Población Bogotá'!N300</f>
        <v>31.102666666666668</v>
      </c>
      <c r="G20" s="54">
        <f>+'[3]Población Bogotá'!O300</f>
        <v>30.289333333333332</v>
      </c>
      <c r="H20" s="28">
        <f t="shared" si="4"/>
        <v>-2.6149954987782498</v>
      </c>
      <c r="I20" s="27">
        <f t="shared" si="5"/>
        <v>-14.140326662065794</v>
      </c>
      <c r="J20" s="28">
        <f t="shared" si="6"/>
        <v>1.3288474908110519</v>
      </c>
      <c r="K20" s="27">
        <f t="shared" si="7"/>
        <v>1.4475802892150862</v>
      </c>
      <c r="L20" s="18"/>
    </row>
    <row r="21" spans="1:12">
      <c r="A21" s="16"/>
      <c r="B21" s="11" t="str">
        <f>+'[3]Población Bogotá'!J301</f>
        <v>Ibagué</v>
      </c>
      <c r="C21" s="53">
        <f>+'[3]Población Bogotá'!K301</f>
        <v>32.240666666666662</v>
      </c>
      <c r="D21" s="53">
        <f>+'[3]Población Bogotá'!L301</f>
        <v>27.733000000000001</v>
      </c>
      <c r="E21" s="53">
        <f>+'[3]Población Bogotá'!M301</f>
        <v>31.237666666666666</v>
      </c>
      <c r="F21" s="53">
        <f>+'[3]Población Bogotá'!N301</f>
        <v>28.733000000000001</v>
      </c>
      <c r="G21" s="54">
        <f>+'[3]Población Bogotá'!O301</f>
        <v>28.986666666666668</v>
      </c>
      <c r="H21" s="28">
        <f t="shared" si="4"/>
        <v>0.88284086822352226</v>
      </c>
      <c r="I21" s="27">
        <f t="shared" si="5"/>
        <v>-8.0180978092687205</v>
      </c>
      <c r="J21" s="28">
        <f t="shared" si="6"/>
        <v>1.2716971629278633</v>
      </c>
      <c r="K21" s="27">
        <f t="shared" si="7"/>
        <v>1.3372912649510353</v>
      </c>
      <c r="L21" s="18"/>
    </row>
    <row r="22" spans="1:12">
      <c r="A22" s="16"/>
      <c r="B22" s="11" t="str">
        <f>+'[3]Población Bogotá'!J302</f>
        <v>Pasto</v>
      </c>
      <c r="C22" s="53">
        <f>+'[3]Población Bogotá'!K302</f>
        <v>16.14</v>
      </c>
      <c r="D22" s="53">
        <f>+'[3]Población Bogotá'!L302</f>
        <v>14.175333333333333</v>
      </c>
      <c r="E22" s="53">
        <f>+'[3]Población Bogotá'!M302</f>
        <v>26.388666666666666</v>
      </c>
      <c r="F22" s="53">
        <f>+'[3]Población Bogotá'!N302</f>
        <v>29.03533333333333</v>
      </c>
      <c r="G22" s="54">
        <f>+'[3]Población Bogotá'!O302</f>
        <v>20.291666666666668</v>
      </c>
      <c r="H22" s="28">
        <f t="shared" si="4"/>
        <v>-30.113884233003454</v>
      </c>
      <c r="I22" s="27">
        <f t="shared" si="5"/>
        <v>10.02955814364752</v>
      </c>
      <c r="J22" s="28">
        <f t="shared" si="6"/>
        <v>0.89023188584675339</v>
      </c>
      <c r="K22" s="27">
        <f t="shared" si="7"/>
        <v>1.3513624627295546</v>
      </c>
      <c r="L22" s="18"/>
    </row>
    <row r="23" spans="1:12">
      <c r="A23" s="16"/>
      <c r="B23" s="11" t="str">
        <f>+'[3]Población Bogotá'!J303</f>
        <v>Pereira</v>
      </c>
      <c r="C23" s="53">
        <f>+'[3]Población Bogotá'!K303</f>
        <v>17.479333333333333</v>
      </c>
      <c r="D23" s="53">
        <f>+'[3]Población Bogotá'!L303</f>
        <v>12.162666666666667</v>
      </c>
      <c r="E23" s="53">
        <f>+'[3]Población Bogotá'!M303</f>
        <v>21.57</v>
      </c>
      <c r="F23" s="53">
        <f>+'[3]Población Bogotá'!N303</f>
        <v>22.115666666666669</v>
      </c>
      <c r="G23" s="54">
        <f>+'[3]Población Bogotá'!O303</f>
        <v>19.818333333333332</v>
      </c>
      <c r="H23" s="28">
        <f t="shared" si="4"/>
        <v>-10.387809546776817</v>
      </c>
      <c r="I23" s="27">
        <f t="shared" si="5"/>
        <v>2.5297481069386674</v>
      </c>
      <c r="J23" s="28">
        <f t="shared" si="6"/>
        <v>0.86946590181550265</v>
      </c>
      <c r="K23" s="27">
        <f t="shared" si="7"/>
        <v>1.0293073417987024</v>
      </c>
      <c r="L23" s="18"/>
    </row>
    <row r="24" spans="1:12">
      <c r="A24" s="16"/>
      <c r="B24" s="11" t="str">
        <f>+'[3]Población Bogotá'!J304</f>
        <v>Neiva</v>
      </c>
      <c r="C24" s="53">
        <f>+'[3]Población Bogotá'!K304</f>
        <v>17.963333333333335</v>
      </c>
      <c r="D24" s="53">
        <f>+'[3]Población Bogotá'!L304</f>
        <v>14.972</v>
      </c>
      <c r="E24" s="53">
        <f>+'[3]Población Bogotá'!M304</f>
        <v>14.247666666666667</v>
      </c>
      <c r="F24" s="53">
        <f>+'[3]Población Bogotá'!N304</f>
        <v>20.64</v>
      </c>
      <c r="G24" s="54">
        <f>+'[3]Población Bogotá'!O304</f>
        <v>19.738000000000003</v>
      </c>
      <c r="H24" s="28">
        <f t="shared" si="4"/>
        <v>-4.3701550387596821</v>
      </c>
      <c r="I24" s="27">
        <f t="shared" si="5"/>
        <v>44.865825983201923</v>
      </c>
      <c r="J24" s="28">
        <f t="shared" si="6"/>
        <v>0.86594153410315677</v>
      </c>
      <c r="K24" s="27">
        <f t="shared" si="7"/>
        <v>0.96062686487973314</v>
      </c>
      <c r="L24" s="18"/>
    </row>
    <row r="25" spans="1:12">
      <c r="A25" s="16"/>
      <c r="B25" s="11" t="str">
        <f>+'[3]Población Bogotá'!J305</f>
        <v>Manizales</v>
      </c>
      <c r="C25" s="53">
        <f>+'[3]Población Bogotá'!K305</f>
        <v>17.255666666666666</v>
      </c>
      <c r="D25" s="53">
        <f>+'[3]Población Bogotá'!L305</f>
        <v>10.577333333333334</v>
      </c>
      <c r="E25" s="53">
        <f>+'[3]Población Bogotá'!M305</f>
        <v>17.140333333333334</v>
      </c>
      <c r="F25" s="53">
        <f>+'[3]Población Bogotá'!N305</f>
        <v>12.229333333333335</v>
      </c>
      <c r="G25" s="54">
        <f>+'[3]Población Bogotá'!O305</f>
        <v>16.193333333333332</v>
      </c>
      <c r="H25" s="28">
        <f t="shared" si="4"/>
        <v>32.413868294810257</v>
      </c>
      <c r="I25" s="27">
        <f t="shared" si="5"/>
        <v>-28.651718169619411</v>
      </c>
      <c r="J25" s="28">
        <f t="shared" si="6"/>
        <v>0.71043063678743779</v>
      </c>
      <c r="K25" s="27">
        <f t="shared" si="7"/>
        <v>0.56917762304114428</v>
      </c>
      <c r="L25" s="18"/>
    </row>
    <row r="26" spans="1:12">
      <c r="A26" s="16"/>
      <c r="B26" s="11" t="str">
        <f>+'[3]Población Bogotá'!J306</f>
        <v>Cartagena</v>
      </c>
      <c r="C26" s="53">
        <f>+'[3]Población Bogotá'!K306</f>
        <v>18.346999999999998</v>
      </c>
      <c r="D26" s="53">
        <f>+'[3]Población Bogotá'!L306</f>
        <v>12.598666666666666</v>
      </c>
      <c r="E26" s="53">
        <f>+'[3]Población Bogotá'!M306</f>
        <v>11.840666666666666</v>
      </c>
      <c r="F26" s="53">
        <f>+'[3]Población Bogotá'!N306</f>
        <v>5.6756666666666673</v>
      </c>
      <c r="G26" s="54">
        <f>+'[3]Población Bogotá'!O306</f>
        <v>11.397666666666666</v>
      </c>
      <c r="H26" s="28">
        <f t="shared" si="4"/>
        <v>100.81635050214364</v>
      </c>
      <c r="I26" s="27">
        <f t="shared" si="5"/>
        <v>-52.066325094307743</v>
      </c>
      <c r="J26" s="28">
        <f t="shared" si="6"/>
        <v>0.50003612111306839</v>
      </c>
      <c r="K26" s="27">
        <f t="shared" si="7"/>
        <v>0.26415687384217085</v>
      </c>
      <c r="L26" s="18"/>
    </row>
    <row r="27" spans="1:12">
      <c r="A27" s="16"/>
      <c r="B27" s="11" t="str">
        <f>+'[3]Población Bogotá'!J307</f>
        <v>Armenia</v>
      </c>
      <c r="C27" s="53">
        <f>+'[3]Población Bogotá'!K307</f>
        <v>15.518000000000001</v>
      </c>
      <c r="D27" s="53">
        <f>+'[3]Población Bogotá'!L307</f>
        <v>11.372666666666667</v>
      </c>
      <c r="E27" s="53">
        <f>+'[3]Población Bogotá'!M307</f>
        <v>14.949</v>
      </c>
      <c r="F27" s="53">
        <f>+'[3]Población Bogotá'!N307</f>
        <v>9.5463333333333331</v>
      </c>
      <c r="G27" s="54">
        <f>+'[3]Población Bogotá'!O307</f>
        <v>10.769666666666666</v>
      </c>
      <c r="H27" s="28">
        <f t="shared" si="4"/>
        <v>12.81469325046265</v>
      </c>
      <c r="I27" s="27">
        <f t="shared" si="5"/>
        <v>-36.140656008205674</v>
      </c>
      <c r="J27" s="28">
        <f t="shared" si="6"/>
        <v>0.47248463244062022</v>
      </c>
      <c r="K27" s="27">
        <f t="shared" si="7"/>
        <v>0.44430543900663233</v>
      </c>
      <c r="L27" s="18"/>
    </row>
    <row r="28" spans="1:12">
      <c r="A28" s="16"/>
      <c r="B28" s="11" t="str">
        <f>+'[3]Población Bogotá'!J308</f>
        <v>Sincelejo</v>
      </c>
      <c r="C28" s="53">
        <f>+'[3]Población Bogotá'!K308</f>
        <v>11.367333333333335</v>
      </c>
      <c r="D28" s="53">
        <f>+'[3]Población Bogotá'!L308</f>
        <v>5.0103333333333326</v>
      </c>
      <c r="E28" s="53">
        <f>+'[3]Población Bogotá'!M308</f>
        <v>4.690666666666667</v>
      </c>
      <c r="F28" s="53">
        <f>+'[3]Población Bogotá'!N308</f>
        <v>7.3890000000000002</v>
      </c>
      <c r="G28" s="54">
        <f>+'[3]Población Bogotá'!O308</f>
        <v>7.149</v>
      </c>
      <c r="H28" s="28">
        <f t="shared" si="4"/>
        <v>-3.2480714575720659</v>
      </c>
      <c r="I28" s="27">
        <f t="shared" si="5"/>
        <v>57.525582717453091</v>
      </c>
      <c r="J28" s="28">
        <f t="shared" si="6"/>
        <v>0.31363947853396834</v>
      </c>
      <c r="K28" s="27">
        <f t="shared" si="7"/>
        <v>0.34389883258703235</v>
      </c>
      <c r="L28" s="18"/>
    </row>
    <row r="29" spans="1:12">
      <c r="A29" s="16"/>
      <c r="B29" s="11" t="str">
        <f>+'[3]Población Bogotá'!J309</f>
        <v>Villavicencio</v>
      </c>
      <c r="C29" s="53">
        <f>+'[3]Población Bogotá'!K309</f>
        <v>11.257</v>
      </c>
      <c r="D29" s="53">
        <f>+'[3]Población Bogotá'!L309</f>
        <v>3.5823333333333331</v>
      </c>
      <c r="E29" s="53">
        <f>+'[3]Población Bogotá'!M309</f>
        <v>14.466000000000001</v>
      </c>
      <c r="F29" s="53">
        <f>+'[3]Población Bogotá'!N309</f>
        <v>10.324</v>
      </c>
      <c r="G29" s="54">
        <f>+'[3]Población Bogotá'!O309</f>
        <v>6.9393333333333338</v>
      </c>
      <c r="H29" s="28">
        <f t="shared" si="4"/>
        <v>-32.784450471393512</v>
      </c>
      <c r="I29" s="27">
        <f t="shared" si="5"/>
        <v>-28.632655882759583</v>
      </c>
      <c r="J29" s="28">
        <f t="shared" si="6"/>
        <v>0.30444102504406922</v>
      </c>
      <c r="K29" s="27">
        <f t="shared" si="7"/>
        <v>0.48049960043693624</v>
      </c>
      <c r="L29" s="18"/>
    </row>
    <row r="30" spans="1:12">
      <c r="A30" s="16"/>
      <c r="B30" s="11" t="str">
        <f>+'[3]Población Bogotá'!J310</f>
        <v>Popayán</v>
      </c>
      <c r="C30" s="53">
        <f>+'[3]Población Bogotá'!K310</f>
        <v>14.104666666666667</v>
      </c>
      <c r="D30" s="53">
        <f>+'[3]Población Bogotá'!L310</f>
        <v>7.4726666666666661</v>
      </c>
      <c r="E30" s="53">
        <f>+'[3]Población Bogotá'!M310</f>
        <v>10.796333333333331</v>
      </c>
      <c r="F30" s="53">
        <f>+'[3]Población Bogotá'!N310</f>
        <v>6.8206666666666669</v>
      </c>
      <c r="G30" s="54">
        <f>+'[3]Población Bogotá'!O310</f>
        <v>6.4536666666666669</v>
      </c>
      <c r="H30" s="28">
        <f t="shared" si="4"/>
        <v>-5.3807056983677048</v>
      </c>
      <c r="I30" s="27">
        <f t="shared" si="5"/>
        <v>-36.824230448609086</v>
      </c>
      <c r="J30" s="28">
        <f t="shared" si="6"/>
        <v>0.28313395551341264</v>
      </c>
      <c r="K30" s="27">
        <f t="shared" si="7"/>
        <v>0.3174474630033769</v>
      </c>
      <c r="L30" s="18"/>
    </row>
    <row r="31" spans="1:12">
      <c r="A31" s="16"/>
      <c r="B31" s="11" t="str">
        <f>+'[3]Población Bogotá'!J311</f>
        <v>Montería</v>
      </c>
      <c r="C31" s="53">
        <f>+'[3]Población Bogotá'!K311</f>
        <v>9.0320000000000018</v>
      </c>
      <c r="D31" s="53">
        <f>+'[3]Población Bogotá'!L311</f>
        <v>6.6776666666666671</v>
      </c>
      <c r="E31" s="53">
        <f>+'[3]Población Bogotá'!M311</f>
        <v>7.5263333333333335</v>
      </c>
      <c r="F31" s="53">
        <f>+'[3]Población Bogotá'!N311</f>
        <v>5.7296666666666667</v>
      </c>
      <c r="G31" s="54">
        <f>+'[3]Población Bogotá'!O311</f>
        <v>6.3983333333333334</v>
      </c>
      <c r="H31" s="28">
        <f t="shared" si="4"/>
        <v>11.670254232357902</v>
      </c>
      <c r="I31" s="27">
        <f t="shared" si="5"/>
        <v>-23.871739226715093</v>
      </c>
      <c r="J31" s="28">
        <f t="shared" si="6"/>
        <v>0.28070638273229459</v>
      </c>
      <c r="K31" s="27">
        <f t="shared" si="7"/>
        <v>0.26667014180261195</v>
      </c>
      <c r="L31" s="18"/>
    </row>
    <row r="32" spans="1:12">
      <c r="A32" s="16"/>
      <c r="B32" s="11" t="str">
        <f>+'[3]Población Bogotá'!J312</f>
        <v>Valledupar</v>
      </c>
      <c r="C32" s="53">
        <f>+'[3]Población Bogotá'!K312</f>
        <v>5.81</v>
      </c>
      <c r="D32" s="53">
        <f>+'[3]Población Bogotá'!L312</f>
        <v>1.3696666666666666</v>
      </c>
      <c r="E32" s="53">
        <f>+'[3]Población Bogotá'!M312</f>
        <v>1.3339999999999999</v>
      </c>
      <c r="F32" s="53">
        <f>+'[3]Población Bogotá'!N312</f>
        <v>9.7753333333333341</v>
      </c>
      <c r="G32" s="54">
        <f>+'[3]Población Bogotá'!O312</f>
        <v>4.7983333333333329</v>
      </c>
      <c r="H32" s="28">
        <f t="shared" si="4"/>
        <v>-50.913864829843838</v>
      </c>
      <c r="I32" s="27">
        <f t="shared" si="5"/>
        <v>632.78360819590227</v>
      </c>
      <c r="J32" s="28">
        <f t="shared" si="6"/>
        <v>0.21051150713370043</v>
      </c>
      <c r="K32" s="27">
        <f t="shared" si="7"/>
        <v>0.45496355683887363</v>
      </c>
      <c r="L32" s="18"/>
    </row>
    <row r="33" spans="1:14">
      <c r="A33" s="16"/>
      <c r="B33" s="11" t="str">
        <f>+'[3]Población Bogotá'!J313</f>
        <v>Santa Marta</v>
      </c>
      <c r="C33" s="53">
        <f>+'[3]Población Bogotá'!K313</f>
        <v>10.387666666666666</v>
      </c>
      <c r="D33" s="53">
        <f>+'[3]Población Bogotá'!L313</f>
        <v>7.0720000000000001</v>
      </c>
      <c r="E33" s="53">
        <f>+'[3]Población Bogotá'!M313</f>
        <v>9.4586666666666677</v>
      </c>
      <c r="F33" s="53">
        <f>+'[3]Población Bogotá'!N313</f>
        <v>6.1303333333333327</v>
      </c>
      <c r="G33" s="54">
        <f>+'[3]Población Bogotá'!O313</f>
        <v>4.7796666666666674</v>
      </c>
      <c r="H33" s="28">
        <f t="shared" si="4"/>
        <v>-22.03251590451849</v>
      </c>
      <c r="I33" s="27">
        <f t="shared" si="5"/>
        <v>-35.188187200451097</v>
      </c>
      <c r="J33" s="28">
        <f t="shared" si="6"/>
        <v>0.20969256691838359</v>
      </c>
      <c r="K33" s="27">
        <f t="shared" si="7"/>
        <v>0.2853179695090951</v>
      </c>
      <c r="L33" s="18"/>
    </row>
    <row r="34" spans="1:14">
      <c r="A34" s="16"/>
      <c r="B34" s="11" t="str">
        <f>+'[3]Población Bogotá'!J314</f>
        <v>Tunja</v>
      </c>
      <c r="C34" s="53">
        <f>+'[3]Población Bogotá'!K314</f>
        <v>5.3676666666666675</v>
      </c>
      <c r="D34" s="53">
        <f>+'[3]Población Bogotá'!L314</f>
        <v>3.1173333333333333</v>
      </c>
      <c r="E34" s="53">
        <f>+'[3]Población Bogotá'!M314</f>
        <v>2.8409999999999997</v>
      </c>
      <c r="F34" s="53">
        <f>+'[3]Población Bogotá'!N314</f>
        <v>5.8359999999999994</v>
      </c>
      <c r="G34" s="54">
        <f>+'[3]Población Bogotá'!O314</f>
        <v>4.1726666666666663</v>
      </c>
      <c r="H34" s="28">
        <f t="shared" si="4"/>
        <v>-28.501256568425859</v>
      </c>
      <c r="I34" s="27">
        <f t="shared" si="5"/>
        <v>105.4206265399507</v>
      </c>
      <c r="J34" s="28">
        <f t="shared" si="6"/>
        <v>0.18306238598816688</v>
      </c>
      <c r="K34" s="27">
        <f t="shared" si="7"/>
        <v>0.2716191077247152</v>
      </c>
      <c r="L34" s="18"/>
    </row>
    <row r="35" spans="1:14">
      <c r="A35" s="16"/>
      <c r="B35" s="11" t="str">
        <f>+'[3]Población Bogotá'!J315</f>
        <v>Riohacha</v>
      </c>
      <c r="C35" s="53">
        <f>+'[3]Población Bogotá'!K315</f>
        <v>8.3879999999999999</v>
      </c>
      <c r="D35" s="53">
        <f>+'[3]Población Bogotá'!L315</f>
        <v>6.1106666666666669</v>
      </c>
      <c r="E35" s="53">
        <f>+'[3]Población Bogotá'!M315</f>
        <v>6.0116666666666667</v>
      </c>
      <c r="F35" s="53">
        <f>+'[3]Población Bogotá'!N315</f>
        <v>4.5979999999999999</v>
      </c>
      <c r="G35" s="54">
        <f>+'[3]Población Bogotá'!O315</f>
        <v>2.6993333333333331</v>
      </c>
      <c r="H35" s="28">
        <f t="shared" si="4"/>
        <v>-41.29331593446426</v>
      </c>
      <c r="I35" s="27">
        <f t="shared" si="5"/>
        <v>-23.515386747990018</v>
      </c>
      <c r="J35" s="28">
        <f t="shared" si="6"/>
        <v>0.1184246047077948</v>
      </c>
      <c r="K35" s="27">
        <f t="shared" si="7"/>
        <v>0.21400011263163821</v>
      </c>
      <c r="L35" s="18"/>
    </row>
    <row r="36" spans="1:14">
      <c r="A36" s="16"/>
      <c r="B36" s="11" t="str">
        <f>+'[3]Población Bogotá'!J316</f>
        <v>Quibdó</v>
      </c>
      <c r="C36" s="53">
        <f>+'[3]Población Bogotá'!K316</f>
        <v>0.70199999999999996</v>
      </c>
      <c r="D36" s="53">
        <f>+'[3]Población Bogotá'!L316</f>
        <v>1.3869999999999998</v>
      </c>
      <c r="E36" s="53">
        <f>+'[3]Población Bogotá'!M316</f>
        <v>0.66699999999999993</v>
      </c>
      <c r="F36" s="53">
        <f>+'[3]Población Bogotá'!N316</f>
        <v>0.84700000000000009</v>
      </c>
      <c r="G36" s="54">
        <f>+'[3]Población Bogotá'!O316</f>
        <v>1.5233333333333334</v>
      </c>
      <c r="H36" s="28">
        <f t="shared" si="4"/>
        <v>79.850452577725292</v>
      </c>
      <c r="I36" s="27">
        <f t="shared" si="5"/>
        <v>26.986506746626702</v>
      </c>
      <c r="J36" s="28">
        <f t="shared" si="6"/>
        <v>6.6831371142828139E-2</v>
      </c>
      <c r="K36" s="27">
        <f t="shared" si="7"/>
        <v>3.9421073379512304E-2</v>
      </c>
      <c r="L36" s="18"/>
    </row>
    <row r="37" spans="1:14">
      <c r="A37" s="16"/>
      <c r="B37" s="11" t="str">
        <f>+'[3]Población Bogotá'!J317</f>
        <v>Florencia</v>
      </c>
      <c r="C37" s="53">
        <f>+'[3]Población Bogotá'!K317</f>
        <v>5.1716666666666669</v>
      </c>
      <c r="D37" s="53">
        <f>+'[3]Población Bogotá'!L317</f>
        <v>1.3843333333333332</v>
      </c>
      <c r="E37" s="53">
        <f>+'[3]Población Bogotá'!M317</f>
        <v>0.70966666666666667</v>
      </c>
      <c r="F37" s="53">
        <f>+'[3]Población Bogotá'!N317</f>
        <v>1.2169999999999999</v>
      </c>
      <c r="G37" s="54">
        <f>+'[3]Población Bogotá'!O317</f>
        <v>1.2933333333333332</v>
      </c>
      <c r="H37" s="28">
        <f t="shared" si="4"/>
        <v>6.2722541769378193</v>
      </c>
      <c r="I37" s="27">
        <f t="shared" si="5"/>
        <v>71.488961953968982</v>
      </c>
      <c r="J37" s="28">
        <f t="shared" si="6"/>
        <v>5.6740857775530229E-2</v>
      </c>
      <c r="K37" s="27">
        <f t="shared" si="7"/>
        <v>5.6641613108460998E-2</v>
      </c>
      <c r="L37" s="18"/>
    </row>
    <row r="38" spans="1:14">
      <c r="A38" s="16"/>
      <c r="B38" s="11" t="str">
        <f>+'[3]Población Bogotá'!J318</f>
        <v>San Andrés</v>
      </c>
      <c r="C38" s="53">
        <f>+'[3]Población Bogotá'!K318</f>
        <v>0.60566666666666669</v>
      </c>
      <c r="D38" s="53">
        <f>+'[3]Población Bogotá'!L318</f>
        <v>0.33166666666666667</v>
      </c>
      <c r="E38" s="53">
        <f>+'[3]Población Bogotá'!M318</f>
        <v>0.41299999999999998</v>
      </c>
      <c r="F38" s="53">
        <f>+'[3]Población Bogotá'!N318</f>
        <v>0.17900000000000002</v>
      </c>
      <c r="G38" s="54">
        <f>+'[3]Población Bogotá'!O318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8.3310178688697795E-3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Bogotá'!J326</f>
        <v>Colombia</v>
      </c>
      <c r="C13" s="26">
        <f>+'[3]Población Bogotá'!K326</f>
        <v>3668.7406666666666</v>
      </c>
      <c r="D13" s="26">
        <f>+'[3]Población Bogotá'!L326</f>
        <v>2785.8503333333333</v>
      </c>
      <c r="E13" s="26">
        <f>+'[3]Población Bogotá'!M326</f>
        <v>3445.7523333333334</v>
      </c>
      <c r="F13" s="26">
        <f>+'[3]Población Bogotá'!N326</f>
        <v>3476.3970000000004</v>
      </c>
      <c r="G13" s="26">
        <f>+'[3]Población Bogotá'!O326</f>
        <v>3778.2309999999998</v>
      </c>
      <c r="H13" s="28">
        <f t="shared" ref="H13" si="0">IF(OR(OR(G13=0,F13=0),G13=""),"",(G13/F13-1)*100)</f>
        <v>8.6823800618858868</v>
      </c>
      <c r="I13" s="27">
        <f>IF(OR(OR(G13=0,F13=0),F13=""),"",(F13/E13-1)*100)</f>
        <v>0.88934617761753376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1555.1493333333333</v>
      </c>
      <c r="D14" s="25">
        <f t="shared" ref="D14:G14" si="3">D13-SUM(D15:D38)</f>
        <v>1259.1799999999992</v>
      </c>
      <c r="E14" s="25">
        <f t="shared" si="3"/>
        <v>1506.9678333333338</v>
      </c>
      <c r="F14" s="25">
        <f t="shared" si="3"/>
        <v>1560.1053333333343</v>
      </c>
      <c r="G14" s="26">
        <f t="shared" si="3"/>
        <v>1669.3953333333329</v>
      </c>
      <c r="H14" s="28">
        <f t="shared" ref="H14:H38" si="4">IF(OR(OR(G14=0,F14=0),G14=""),"",(G14/F14-1)*100)</f>
        <v>7.005296223588231</v>
      </c>
      <c r="I14" s="27">
        <f t="shared" ref="I14:I38" si="5">IF(OR(OR(G14=0,F14=0),F14=""),"",(F14/E14-1)*100)</f>
        <v>3.5261203872190894</v>
      </c>
      <c r="J14" s="28">
        <f t="shared" ref="J14:J38" si="6">IF(G14=0,"",G14/$G$13*100)</f>
        <v>44.184575621060041</v>
      </c>
      <c r="K14" s="27">
        <f t="shared" ref="K14:K38" si="7">IF(F14=0,"",F14/$F$13*100)</f>
        <v>44.877076275619096</v>
      </c>
      <c r="L14" s="18"/>
    </row>
    <row r="15" spans="1:15">
      <c r="A15" s="16"/>
      <c r="B15" s="12" t="str">
        <f>+'[3]Población Bogotá'!J327</f>
        <v>Bogotá</v>
      </c>
      <c r="C15" s="99">
        <f>+'[3]Población Bogotá'!K327</f>
        <v>905.26566666666668</v>
      </c>
      <c r="D15" s="99">
        <f>+'[3]Población Bogotá'!L327</f>
        <v>684.35966666666661</v>
      </c>
      <c r="E15" s="99">
        <f>+'[3]Población Bogotá'!M327</f>
        <v>762.06100000000004</v>
      </c>
      <c r="F15" s="99">
        <f>+'[3]Población Bogotá'!N327</f>
        <v>833.01733333333334</v>
      </c>
      <c r="G15" s="99">
        <f>+'[3]Población Bogotá'!O327</f>
        <v>947.52700000000004</v>
      </c>
      <c r="H15" s="48">
        <f t="shared" si="4"/>
        <v>13.746372624499203</v>
      </c>
      <c r="I15" s="34">
        <f t="shared" si="5"/>
        <v>9.3111093906305786</v>
      </c>
      <c r="J15" s="48">
        <f t="shared" si="6"/>
        <v>25.078588365825173</v>
      </c>
      <c r="K15" s="34">
        <f t="shared" si="7"/>
        <v>23.962088718099032</v>
      </c>
      <c r="L15" s="18"/>
      <c r="N15" s="23" t="s">
        <v>2</v>
      </c>
      <c r="O15" s="32">
        <f>J15</f>
        <v>25.078588365825173</v>
      </c>
    </row>
    <row r="16" spans="1:15">
      <c r="A16" s="16"/>
      <c r="B16" s="11" t="str">
        <f>+'[3]Población Bogotá'!J328</f>
        <v>Medellín</v>
      </c>
      <c r="C16" s="53">
        <f>+'[3]Población Bogotá'!K328</f>
        <v>235.69933333333336</v>
      </c>
      <c r="D16" s="53">
        <f>+'[3]Población Bogotá'!L328</f>
        <v>182.51133333333334</v>
      </c>
      <c r="E16" s="53">
        <f>+'[3]Población Bogotá'!M328</f>
        <v>257.4493333333333</v>
      </c>
      <c r="F16" s="53">
        <f>+'[3]Población Bogotá'!N328</f>
        <v>214.38266666666667</v>
      </c>
      <c r="G16" s="54">
        <f>+'[3]Población Bogotá'!O328</f>
        <v>308.93800000000005</v>
      </c>
      <c r="H16" s="28">
        <f t="shared" si="4"/>
        <v>44.105866767835721</v>
      </c>
      <c r="I16" s="27">
        <f t="shared" si="5"/>
        <v>-16.72821059936711</v>
      </c>
      <c r="J16" s="28">
        <f t="shared" si="6"/>
        <v>8.1767896139754317</v>
      </c>
      <c r="K16" s="27">
        <f t="shared" si="7"/>
        <v>6.1668062268684114</v>
      </c>
      <c r="L16" s="18"/>
      <c r="N16" s="23" t="s">
        <v>12</v>
      </c>
      <c r="O16" s="32">
        <f>100-O15</f>
        <v>74.921411634174831</v>
      </c>
    </row>
    <row r="17" spans="1:12">
      <c r="A17" s="16"/>
      <c r="B17" s="11" t="str">
        <f>+'[3]Población Bogotá'!J329</f>
        <v>Cali</v>
      </c>
      <c r="C17" s="53">
        <f>+'[3]Población Bogotá'!K329</f>
        <v>267.85733333333332</v>
      </c>
      <c r="D17" s="53">
        <f>+'[3]Población Bogotá'!L329</f>
        <v>212.65333333333334</v>
      </c>
      <c r="E17" s="53">
        <f>+'[3]Población Bogotá'!M329</f>
        <v>270.82600000000002</v>
      </c>
      <c r="F17" s="53">
        <f>+'[3]Población Bogotá'!N329</f>
        <v>198.15099999999998</v>
      </c>
      <c r="G17" s="54">
        <f>+'[3]Población Bogotá'!O329</f>
        <v>175.62266666666665</v>
      </c>
      <c r="H17" s="28">
        <f t="shared" si="4"/>
        <v>-11.369275619771457</v>
      </c>
      <c r="I17" s="27">
        <f t="shared" si="5"/>
        <v>-26.834572751508357</v>
      </c>
      <c r="J17" s="28">
        <f t="shared" si="6"/>
        <v>4.6482776375151937</v>
      </c>
      <c r="K17" s="27">
        <f t="shared" si="7"/>
        <v>5.6998956103114793</v>
      </c>
      <c r="L17" s="18"/>
    </row>
    <row r="18" spans="1:12">
      <c r="A18" s="16"/>
      <c r="B18" s="11" t="str">
        <f>+'[3]Población Bogotá'!J330</f>
        <v>Bucaramanga</v>
      </c>
      <c r="C18" s="53">
        <f>+'[3]Población Bogotá'!K330</f>
        <v>67.956333333333333</v>
      </c>
      <c r="D18" s="53">
        <f>+'[3]Población Bogotá'!L330</f>
        <v>44.52</v>
      </c>
      <c r="E18" s="53">
        <f>+'[3]Población Bogotá'!M330</f>
        <v>133.27250000000001</v>
      </c>
      <c r="F18" s="53">
        <f>+'[3]Población Bogotá'!N330</f>
        <v>132.18066666666667</v>
      </c>
      <c r="G18" s="54">
        <f>+'[3]Población Bogotá'!O330</f>
        <v>117.12466666666667</v>
      </c>
      <c r="H18" s="28">
        <f t="shared" si="4"/>
        <v>-11.390470618496906</v>
      </c>
      <c r="I18" s="27">
        <f t="shared" si="5"/>
        <v>-0.81924878225690945</v>
      </c>
      <c r="J18" s="28">
        <f t="shared" si="6"/>
        <v>3.0999869162755447</v>
      </c>
      <c r="K18" s="27">
        <f t="shared" si="7"/>
        <v>3.8022316400188663</v>
      </c>
      <c r="L18" s="18"/>
    </row>
    <row r="19" spans="1:12">
      <c r="A19" s="16"/>
      <c r="B19" s="11" t="str">
        <f>+'[3]Población Bogotá'!J331</f>
        <v>Barranquilla</v>
      </c>
      <c r="C19" s="53">
        <f>+'[3]Población Bogotá'!K331</f>
        <v>68.872</v>
      </c>
      <c r="D19" s="53">
        <f>+'[3]Población Bogotá'!L331</f>
        <v>49.850999999999999</v>
      </c>
      <c r="E19" s="53">
        <f>+'[3]Población Bogotá'!M331</f>
        <v>76.782333333333341</v>
      </c>
      <c r="F19" s="53">
        <f>+'[3]Población Bogotá'!N331</f>
        <v>64.735333333333344</v>
      </c>
      <c r="G19" s="54">
        <f>+'[3]Población Bogotá'!O331</f>
        <v>104.34866666666666</v>
      </c>
      <c r="H19" s="28">
        <f t="shared" si="4"/>
        <v>61.192754085867548</v>
      </c>
      <c r="I19" s="27">
        <f t="shared" si="5"/>
        <v>-15.689807117088561</v>
      </c>
      <c r="J19" s="28">
        <f t="shared" si="6"/>
        <v>2.7618392487560097</v>
      </c>
      <c r="K19" s="27">
        <f t="shared" si="7"/>
        <v>1.8621386836236868</v>
      </c>
      <c r="L19" s="18"/>
    </row>
    <row r="20" spans="1:12">
      <c r="A20" s="16"/>
      <c r="B20" s="11" t="str">
        <f>+'[3]Población Bogotá'!J332</f>
        <v>Cúcuta</v>
      </c>
      <c r="C20" s="53">
        <f>+'[3]Población Bogotá'!K332</f>
        <v>70.483666666666679</v>
      </c>
      <c r="D20" s="53">
        <f>+'[3]Población Bogotá'!L332</f>
        <v>46.630666666666663</v>
      </c>
      <c r="E20" s="53">
        <f>+'[3]Población Bogotá'!M332</f>
        <v>53.413666666666664</v>
      </c>
      <c r="F20" s="53">
        <f>+'[3]Población Bogotá'!N332</f>
        <v>75.219333333333324</v>
      </c>
      <c r="G20" s="54">
        <f>+'[3]Población Bogotá'!O332</f>
        <v>71.64</v>
      </c>
      <c r="H20" s="28">
        <f t="shared" si="4"/>
        <v>-4.7585283925231874</v>
      </c>
      <c r="I20" s="27">
        <f t="shared" si="5"/>
        <v>40.824133648691642</v>
      </c>
      <c r="J20" s="28">
        <f t="shared" si="6"/>
        <v>1.8961254618894399</v>
      </c>
      <c r="K20" s="27">
        <f t="shared" si="7"/>
        <v>2.1637152872164287</v>
      </c>
      <c r="L20" s="18"/>
    </row>
    <row r="21" spans="1:12">
      <c r="A21" s="16"/>
      <c r="B21" s="11" t="str">
        <f>+'[3]Población Bogotá'!J333</f>
        <v>Ibagué</v>
      </c>
      <c r="C21" s="53">
        <f>+'[3]Población Bogotá'!K333</f>
        <v>68.887999999999991</v>
      </c>
      <c r="D21" s="53">
        <f>+'[3]Población Bogotá'!L333</f>
        <v>36.112000000000002</v>
      </c>
      <c r="E21" s="53">
        <f>+'[3]Población Bogotá'!M333</f>
        <v>41.254333333333335</v>
      </c>
      <c r="F21" s="53">
        <f>+'[3]Población Bogotá'!N333</f>
        <v>38.397999999999996</v>
      </c>
      <c r="G21" s="54">
        <f>+'[3]Población Bogotá'!O333</f>
        <v>57.701666666666661</v>
      </c>
      <c r="H21" s="28">
        <f t="shared" si="4"/>
        <v>50.272583641509108</v>
      </c>
      <c r="I21" s="27">
        <f t="shared" si="5"/>
        <v>-6.9237171044658101</v>
      </c>
      <c r="J21" s="28">
        <f t="shared" si="6"/>
        <v>1.5272138380810136</v>
      </c>
      <c r="K21" s="27">
        <f t="shared" si="7"/>
        <v>1.1045343785534274</v>
      </c>
      <c r="L21" s="18"/>
    </row>
    <row r="22" spans="1:12">
      <c r="A22" s="16"/>
      <c r="B22" s="11" t="str">
        <f>+'[3]Población Bogotá'!J334</f>
        <v>Neiva</v>
      </c>
      <c r="C22" s="53">
        <f>+'[3]Población Bogotá'!K334</f>
        <v>42.992333333333335</v>
      </c>
      <c r="D22" s="53">
        <f>+'[3]Población Bogotá'!L334</f>
        <v>31.822333333333333</v>
      </c>
      <c r="E22" s="53">
        <f>+'[3]Población Bogotá'!M334</f>
        <v>37.893999999999998</v>
      </c>
      <c r="F22" s="53">
        <f>+'[3]Población Bogotá'!N334</f>
        <v>41.621333333333332</v>
      </c>
      <c r="G22" s="54">
        <f>+'[3]Población Bogotá'!O334</f>
        <v>40.909666666666666</v>
      </c>
      <c r="H22" s="28">
        <f t="shared" si="4"/>
        <v>-1.7098603280369051</v>
      </c>
      <c r="I22" s="27">
        <f t="shared" si="5"/>
        <v>9.8362097781530942</v>
      </c>
      <c r="J22" s="28">
        <f t="shared" si="6"/>
        <v>1.0827730402579057</v>
      </c>
      <c r="K22" s="27">
        <f t="shared" si="7"/>
        <v>1.1972548973357569</v>
      </c>
      <c r="L22" s="18"/>
    </row>
    <row r="23" spans="1:12">
      <c r="A23" s="16"/>
      <c r="B23" s="11" t="str">
        <f>+'[3]Población Bogotá'!J335</f>
        <v>Manizales</v>
      </c>
      <c r="C23" s="53">
        <f>+'[3]Población Bogotá'!K335</f>
        <v>29.822333333333336</v>
      </c>
      <c r="D23" s="53">
        <f>+'[3]Población Bogotá'!L335</f>
        <v>21.471333333333334</v>
      </c>
      <c r="E23" s="53">
        <f>+'[3]Población Bogotá'!M335</f>
        <v>35.07033333333333</v>
      </c>
      <c r="F23" s="53">
        <f>+'[3]Población Bogotá'!N335</f>
        <v>23.205666666666669</v>
      </c>
      <c r="G23" s="54">
        <f>+'[3]Población Bogotá'!O335</f>
        <v>36.919666666666664</v>
      </c>
      <c r="H23" s="28">
        <f t="shared" si="4"/>
        <v>59.097634198543439</v>
      </c>
      <c r="I23" s="27">
        <f t="shared" si="5"/>
        <v>-33.831063291861106</v>
      </c>
      <c r="J23" s="28">
        <f t="shared" si="6"/>
        <v>0.97716806269036138</v>
      </c>
      <c r="K23" s="27">
        <f t="shared" si="7"/>
        <v>0.66752061593272194</v>
      </c>
      <c r="L23" s="18"/>
    </row>
    <row r="24" spans="1:12">
      <c r="A24" s="16"/>
      <c r="B24" s="11" t="str">
        <f>+'[3]Población Bogotá'!J336</f>
        <v>Pasto</v>
      </c>
      <c r="C24" s="53">
        <f>+'[3]Población Bogotá'!K336</f>
        <v>25.135333333333335</v>
      </c>
      <c r="D24" s="53">
        <f>+'[3]Población Bogotá'!L336</f>
        <v>15.154333333333334</v>
      </c>
      <c r="E24" s="53">
        <f>+'[3]Población Bogotá'!M336</f>
        <v>26.463999999999999</v>
      </c>
      <c r="F24" s="53">
        <f>+'[3]Población Bogotá'!N336</f>
        <v>35.61</v>
      </c>
      <c r="G24" s="54">
        <f>+'[3]Población Bogotá'!O336</f>
        <v>34.18266666666667</v>
      </c>
      <c r="H24" s="28">
        <f t="shared" si="4"/>
        <v>-4.0082373865019116</v>
      </c>
      <c r="I24" s="27">
        <f t="shared" si="5"/>
        <v>34.560157194679576</v>
      </c>
      <c r="J24" s="28">
        <f t="shared" si="6"/>
        <v>0.90472675351683551</v>
      </c>
      <c r="K24" s="27">
        <f t="shared" si="7"/>
        <v>1.0243364034660021</v>
      </c>
      <c r="L24" s="18"/>
    </row>
    <row r="25" spans="1:12">
      <c r="A25" s="16"/>
      <c r="B25" s="11" t="str">
        <f>+'[3]Población Bogotá'!J337</f>
        <v>Villavicencio</v>
      </c>
      <c r="C25" s="53">
        <f>+'[3]Población Bogotá'!K337</f>
        <v>45.30533333333333</v>
      </c>
      <c r="D25" s="53">
        <f>+'[3]Población Bogotá'!L337</f>
        <v>23.813000000000002</v>
      </c>
      <c r="E25" s="53">
        <f>+'[3]Población Bogotá'!M337</f>
        <v>43.288000000000004</v>
      </c>
      <c r="F25" s="53">
        <f>+'[3]Población Bogotá'!N337</f>
        <v>28.403666666666666</v>
      </c>
      <c r="G25" s="54">
        <f>+'[3]Población Bogotá'!O337</f>
        <v>23.330333333333332</v>
      </c>
      <c r="H25" s="28">
        <f t="shared" si="4"/>
        <v>-17.861543697409964</v>
      </c>
      <c r="I25" s="27">
        <f t="shared" si="5"/>
        <v>-34.384432945235019</v>
      </c>
      <c r="J25" s="28">
        <f t="shared" si="6"/>
        <v>0.61749356599247995</v>
      </c>
      <c r="K25" s="27">
        <f t="shared" si="7"/>
        <v>0.81704323949959279</v>
      </c>
      <c r="L25" s="18"/>
    </row>
    <row r="26" spans="1:12">
      <c r="A26" s="16"/>
      <c r="B26" s="11" t="str">
        <f>+'[3]Población Bogotá'!J338</f>
        <v>Valledupar</v>
      </c>
      <c r="C26" s="53">
        <f>+'[3]Población Bogotá'!K338</f>
        <v>39.083000000000006</v>
      </c>
      <c r="D26" s="53">
        <f>+'[3]Población Bogotá'!L338</f>
        <v>18.779333333333334</v>
      </c>
      <c r="E26" s="53">
        <f>+'[3]Población Bogotá'!M338</f>
        <v>23.800666666666668</v>
      </c>
      <c r="F26" s="53">
        <f>+'[3]Población Bogotá'!N338</f>
        <v>42.972999999999992</v>
      </c>
      <c r="G26" s="54">
        <f>+'[3]Población Bogotá'!O338</f>
        <v>22.990333333333336</v>
      </c>
      <c r="H26" s="28">
        <f t="shared" si="4"/>
        <v>-46.500515827767806</v>
      </c>
      <c r="I26" s="27">
        <f t="shared" si="5"/>
        <v>80.553766000952294</v>
      </c>
      <c r="J26" s="28">
        <f t="shared" si="6"/>
        <v>0.60849464559825317</v>
      </c>
      <c r="K26" s="27">
        <f t="shared" si="7"/>
        <v>1.236136149007147</v>
      </c>
      <c r="L26" s="18"/>
    </row>
    <row r="27" spans="1:12">
      <c r="A27" s="16"/>
      <c r="B27" s="11" t="str">
        <f>+'[3]Población Bogotá'!J339</f>
        <v>Armenia</v>
      </c>
      <c r="C27" s="53">
        <f>+'[3]Población Bogotá'!K339</f>
        <v>24.885666666666669</v>
      </c>
      <c r="D27" s="53">
        <f>+'[3]Población Bogotá'!L339</f>
        <v>18.472666666666669</v>
      </c>
      <c r="E27" s="53">
        <f>+'[3]Población Bogotá'!M339</f>
        <v>26.962666666666667</v>
      </c>
      <c r="F27" s="53">
        <f>+'[3]Población Bogotá'!N339</f>
        <v>25.414000000000001</v>
      </c>
      <c r="G27" s="54">
        <f>+'[3]Población Bogotá'!O339</f>
        <v>22.504333333333335</v>
      </c>
      <c r="H27" s="28">
        <f t="shared" si="4"/>
        <v>-11.449070066367618</v>
      </c>
      <c r="I27" s="27">
        <f t="shared" si="5"/>
        <v>-5.7437444367520518</v>
      </c>
      <c r="J27" s="28">
        <f t="shared" si="6"/>
        <v>0.59563148291709367</v>
      </c>
      <c r="K27" s="27">
        <f t="shared" si="7"/>
        <v>0.73104423919362482</v>
      </c>
      <c r="L27" s="18"/>
    </row>
    <row r="28" spans="1:12">
      <c r="A28" s="16"/>
      <c r="B28" s="11" t="str">
        <f>+'[3]Población Bogotá'!J340</f>
        <v>Cartagena</v>
      </c>
      <c r="C28" s="53">
        <f>+'[3]Población Bogotá'!K340</f>
        <v>45.963999999999999</v>
      </c>
      <c r="D28" s="53">
        <f>+'[3]Población Bogotá'!L340</f>
        <v>27.600666666666669</v>
      </c>
      <c r="E28" s="53">
        <f>+'[3]Población Bogotá'!M340</f>
        <v>24.457666666666665</v>
      </c>
      <c r="F28" s="53">
        <f>+'[3]Población Bogotá'!N340</f>
        <v>31.155333333333335</v>
      </c>
      <c r="G28" s="54">
        <f>+'[3]Población Bogotá'!O340</f>
        <v>22.153666666666666</v>
      </c>
      <c r="H28" s="28">
        <f t="shared" si="4"/>
        <v>-28.892859435516659</v>
      </c>
      <c r="I28" s="27">
        <f t="shared" si="5"/>
        <v>27.384732803619883</v>
      </c>
      <c r="J28" s="28">
        <f t="shared" si="6"/>
        <v>0.58635024345167541</v>
      </c>
      <c r="K28" s="27">
        <f t="shared" si="7"/>
        <v>0.8961960712005369</v>
      </c>
      <c r="L28" s="18"/>
    </row>
    <row r="29" spans="1:12">
      <c r="A29" s="16"/>
      <c r="B29" s="11" t="str">
        <f>+'[3]Población Bogotá'!J341</f>
        <v>Pereira</v>
      </c>
      <c r="C29" s="53">
        <f>+'[3]Población Bogotá'!K341</f>
        <v>34.902666666666669</v>
      </c>
      <c r="D29" s="53">
        <f>+'[3]Población Bogotá'!L341</f>
        <v>16.115333333333336</v>
      </c>
      <c r="E29" s="53">
        <f>+'[3]Población Bogotá'!M341</f>
        <v>23.417999999999996</v>
      </c>
      <c r="F29" s="53">
        <f>+'[3]Población Bogotá'!N341</f>
        <v>27.604333333333329</v>
      </c>
      <c r="G29" s="54">
        <f>+'[3]Población Bogotá'!O341</f>
        <v>21.683333333333334</v>
      </c>
      <c r="H29" s="28">
        <f t="shared" si="4"/>
        <v>-21.449530870756995</v>
      </c>
      <c r="I29" s="27">
        <f t="shared" si="5"/>
        <v>17.87656218862983</v>
      </c>
      <c r="J29" s="28">
        <f t="shared" si="6"/>
        <v>0.57390173690632829</v>
      </c>
      <c r="K29" s="27">
        <f t="shared" si="7"/>
        <v>0.79405008499700491</v>
      </c>
      <c r="L29" s="18"/>
    </row>
    <row r="30" spans="1:12">
      <c r="A30" s="16"/>
      <c r="B30" s="11" t="str">
        <f>+'[3]Población Bogotá'!J342</f>
        <v>Popayán</v>
      </c>
      <c r="C30" s="53">
        <f>+'[3]Población Bogotá'!K342</f>
        <v>21.953333333333333</v>
      </c>
      <c r="D30" s="53">
        <f>+'[3]Población Bogotá'!L342</f>
        <v>11.874333333333334</v>
      </c>
      <c r="E30" s="53">
        <f>+'[3]Población Bogotá'!M342</f>
        <v>24.76433333333333</v>
      </c>
      <c r="F30" s="53">
        <f>+'[3]Población Bogotá'!N342</f>
        <v>22.148333333333337</v>
      </c>
      <c r="G30" s="54">
        <f>+'[3]Población Bogotá'!O342</f>
        <v>20.980999999999998</v>
      </c>
      <c r="H30" s="28">
        <f t="shared" si="4"/>
        <v>-5.2705244939423856</v>
      </c>
      <c r="I30" s="27">
        <f t="shared" si="5"/>
        <v>-10.56357934125689</v>
      </c>
      <c r="J30" s="28">
        <f t="shared" si="6"/>
        <v>0.55531279056256744</v>
      </c>
      <c r="K30" s="27">
        <f t="shared" si="7"/>
        <v>0.63710598453897338</v>
      </c>
      <c r="L30" s="18"/>
    </row>
    <row r="31" spans="1:12">
      <c r="A31" s="16"/>
      <c r="B31" s="11" t="str">
        <f>+'[3]Población Bogotá'!J343</f>
        <v>Sincelejo</v>
      </c>
      <c r="C31" s="53">
        <f>+'[3]Población Bogotá'!K343</f>
        <v>31.92</v>
      </c>
      <c r="D31" s="53">
        <f>+'[3]Población Bogotá'!L343</f>
        <v>14.054</v>
      </c>
      <c r="E31" s="53">
        <f>+'[3]Población Bogotá'!M343</f>
        <v>12.299666666666667</v>
      </c>
      <c r="F31" s="53">
        <f>+'[3]Población Bogotá'!N343</f>
        <v>18.791</v>
      </c>
      <c r="G31" s="54">
        <f>+'[3]Población Bogotá'!O343</f>
        <v>19.091333333333335</v>
      </c>
      <c r="H31" s="28">
        <f t="shared" si="4"/>
        <v>1.5982828659109938</v>
      </c>
      <c r="I31" s="27">
        <f t="shared" si="5"/>
        <v>52.776498008076089</v>
      </c>
      <c r="J31" s="28">
        <f t="shared" si="6"/>
        <v>0.50529820260681091</v>
      </c>
      <c r="K31" s="27">
        <f t="shared" si="7"/>
        <v>0.54053090023952954</v>
      </c>
      <c r="L31" s="18"/>
    </row>
    <row r="32" spans="1:12">
      <c r="A32" s="16"/>
      <c r="B32" s="11" t="str">
        <f>+'[3]Población Bogotá'!J344</f>
        <v>Santa Marta</v>
      </c>
      <c r="C32" s="53">
        <f>+'[3]Población Bogotá'!K344</f>
        <v>25.149666666666665</v>
      </c>
      <c r="D32" s="53">
        <f>+'[3]Población Bogotá'!L344</f>
        <v>18.342000000000002</v>
      </c>
      <c r="E32" s="53">
        <f>+'[3]Población Bogotá'!M344</f>
        <v>22.5</v>
      </c>
      <c r="F32" s="53">
        <f>+'[3]Población Bogotá'!N344</f>
        <v>12.629666666666667</v>
      </c>
      <c r="G32" s="54">
        <f>+'[3]Población Bogotá'!O344</f>
        <v>14.346333333333334</v>
      </c>
      <c r="H32" s="28">
        <f t="shared" si="4"/>
        <v>13.592335506347485</v>
      </c>
      <c r="I32" s="27">
        <f t="shared" si="5"/>
        <v>-43.868148148148144</v>
      </c>
      <c r="J32" s="28">
        <f t="shared" si="6"/>
        <v>0.37971032828149831</v>
      </c>
      <c r="K32" s="27">
        <f t="shared" si="7"/>
        <v>0.36329759422375141</v>
      </c>
      <c r="L32" s="18"/>
    </row>
    <row r="33" spans="1:14">
      <c r="A33" s="16"/>
      <c r="B33" s="11" t="str">
        <f>+'[3]Población Bogotá'!J345</f>
        <v>Riohacha</v>
      </c>
      <c r="C33" s="53">
        <f>+'[3]Población Bogotá'!K345</f>
        <v>19.946666666666665</v>
      </c>
      <c r="D33" s="53">
        <f>+'[3]Población Bogotá'!L345</f>
        <v>14.721666666666666</v>
      </c>
      <c r="E33" s="53">
        <f>+'[3]Población Bogotá'!M345</f>
        <v>15.296666666666667</v>
      </c>
      <c r="F33" s="53">
        <f>+'[3]Población Bogotá'!N345</f>
        <v>12.734</v>
      </c>
      <c r="G33" s="54">
        <f>+'[3]Población Bogotá'!O345</f>
        <v>13.955</v>
      </c>
      <c r="H33" s="28">
        <f t="shared" si="4"/>
        <v>9.5885032197267073</v>
      </c>
      <c r="I33" s="27">
        <f t="shared" si="5"/>
        <v>-16.753105251688826</v>
      </c>
      <c r="J33" s="28">
        <f t="shared" si="6"/>
        <v>0.36935274735716267</v>
      </c>
      <c r="K33" s="27">
        <f t="shared" si="7"/>
        <v>0.36629878578309666</v>
      </c>
      <c r="L33" s="18"/>
    </row>
    <row r="34" spans="1:14">
      <c r="A34" s="16"/>
      <c r="B34" s="11" t="str">
        <f>+'[3]Población Bogotá'!J346</f>
        <v>Tunja</v>
      </c>
      <c r="C34" s="53">
        <f>+'[3]Población Bogotá'!K346</f>
        <v>10.018000000000001</v>
      </c>
      <c r="D34" s="53">
        <f>+'[3]Población Bogotá'!L346</f>
        <v>9.6603333333333339</v>
      </c>
      <c r="E34" s="53">
        <f>+'[3]Población Bogotá'!M346</f>
        <v>7.7336666666666671</v>
      </c>
      <c r="F34" s="53">
        <f>+'[3]Población Bogotá'!N346</f>
        <v>14.770666666666665</v>
      </c>
      <c r="G34" s="54">
        <f>+'[3]Población Bogotá'!O346</f>
        <v>11.279666666666666</v>
      </c>
      <c r="H34" s="28">
        <f t="shared" si="4"/>
        <v>-23.63468135042427</v>
      </c>
      <c r="I34" s="27">
        <f t="shared" si="5"/>
        <v>90.991767596224264</v>
      </c>
      <c r="J34" s="28">
        <f t="shared" si="6"/>
        <v>0.29854359531396218</v>
      </c>
      <c r="K34" s="27">
        <f t="shared" si="7"/>
        <v>0.42488434625466143</v>
      </c>
      <c r="L34" s="18"/>
    </row>
    <row r="35" spans="1:14">
      <c r="A35" s="16"/>
      <c r="B35" s="11" t="str">
        <f>+'[3]Población Bogotá'!J347</f>
        <v>Montería</v>
      </c>
      <c r="C35" s="53">
        <f>+'[3]Población Bogotá'!K347</f>
        <v>18.252666666666666</v>
      </c>
      <c r="D35" s="53">
        <f>+'[3]Población Bogotá'!L347</f>
        <v>17.066333333333333</v>
      </c>
      <c r="E35" s="53">
        <f>+'[3]Población Bogotá'!M347</f>
        <v>7.8969999999999994</v>
      </c>
      <c r="F35" s="53">
        <f>+'[3]Población Bogotá'!N347</f>
        <v>12.902333333333333</v>
      </c>
      <c r="G35" s="54">
        <f>+'[3]Población Bogotá'!O347</f>
        <v>11.027333333333333</v>
      </c>
      <c r="H35" s="28">
        <f t="shared" si="4"/>
        <v>-14.53225514764771</v>
      </c>
      <c r="I35" s="27">
        <f t="shared" si="5"/>
        <v>63.382719176058423</v>
      </c>
      <c r="J35" s="28">
        <f t="shared" si="6"/>
        <v>0.29186498478608991</v>
      </c>
      <c r="K35" s="27">
        <f t="shared" si="7"/>
        <v>0.37114096385807871</v>
      </c>
      <c r="L35" s="18"/>
    </row>
    <row r="36" spans="1:14">
      <c r="A36" s="16"/>
      <c r="B36" s="11" t="str">
        <f>+'[3]Población Bogotá'!J348</f>
        <v>Quibdó</v>
      </c>
      <c r="C36" s="53">
        <f>+'[3]Población Bogotá'!K348</f>
        <v>4.2896666666666663</v>
      </c>
      <c r="D36" s="53">
        <f>+'[3]Población Bogotá'!L348</f>
        <v>6.2560000000000002</v>
      </c>
      <c r="E36" s="53">
        <f>+'[3]Población Bogotá'!M348</f>
        <v>6.2943333333333333</v>
      </c>
      <c r="F36" s="53">
        <f>+'[3]Población Bogotá'!N348</f>
        <v>7.8563333333333327</v>
      </c>
      <c r="G36" s="54">
        <f>+'[3]Población Bogotá'!O348</f>
        <v>5.3530000000000006</v>
      </c>
      <c r="H36" s="28">
        <f t="shared" si="4"/>
        <v>-31.863889006746138</v>
      </c>
      <c r="I36" s="27">
        <f t="shared" si="5"/>
        <v>24.815972038341361</v>
      </c>
      <c r="J36" s="28">
        <f t="shared" si="6"/>
        <v>0.14168006138322409</v>
      </c>
      <c r="K36" s="27">
        <f t="shared" si="7"/>
        <v>0.22599068326584482</v>
      </c>
      <c r="L36" s="18"/>
    </row>
    <row r="37" spans="1:14">
      <c r="A37" s="16"/>
      <c r="B37" s="11" t="str">
        <f>+'[3]Población Bogotá'!J349</f>
        <v>Florencia</v>
      </c>
      <c r="C37" s="53">
        <f>+'[3]Población Bogotá'!K349</f>
        <v>8.0296666666666656</v>
      </c>
      <c r="D37" s="53">
        <f>+'[3]Población Bogotá'!L349</f>
        <v>3.9803333333333328</v>
      </c>
      <c r="E37" s="53">
        <f>+'[3]Población Bogotá'!M349</f>
        <v>4.4643333333333333</v>
      </c>
      <c r="F37" s="53">
        <f>+'[3]Población Bogotá'!N349</f>
        <v>1.8433333333333335</v>
      </c>
      <c r="G37" s="54">
        <f>+'[3]Población Bogotá'!O349</f>
        <v>5.2253333333333334</v>
      </c>
      <c r="H37" s="28">
        <f t="shared" si="4"/>
        <v>183.47197106690777</v>
      </c>
      <c r="I37" s="27">
        <f t="shared" si="5"/>
        <v>-58.709773762413199</v>
      </c>
      <c r="J37" s="28">
        <f t="shared" si="6"/>
        <v>0.13830105499990164</v>
      </c>
      <c r="K37" s="27">
        <f t="shared" si="7"/>
        <v>5.3024247038912217E-2</v>
      </c>
      <c r="L37" s="18"/>
    </row>
    <row r="38" spans="1:14">
      <c r="A38" s="16"/>
      <c r="B38" s="11" t="str">
        <f>+'[3]Población Bogotá'!J350</f>
        <v>San Andrés</v>
      </c>
      <c r="C38" s="53">
        <f>+'[3]Población Bogotá'!K350</f>
        <v>0.91866666666666663</v>
      </c>
      <c r="D38" s="53">
        <f>+'[3]Población Bogotá'!L350</f>
        <v>0.84833333333333327</v>
      </c>
      <c r="E38" s="53">
        <f>+'[3]Población Bogotá'!M350</f>
        <v>1.1200000000000001</v>
      </c>
      <c r="F38" s="53">
        <f>+'[3]Población Bogotá'!N350</f>
        <v>0.54433333333333334</v>
      </c>
      <c r="G38" s="54">
        <f>+'[3]Población Bogotá'!O350</f>
        <v>0</v>
      </c>
      <c r="H38" s="28" t="str">
        <f t="shared" si="4"/>
        <v/>
      </c>
      <c r="I38" s="27" t="str">
        <f t="shared" si="5"/>
        <v/>
      </c>
      <c r="J38" s="28" t="str">
        <f t="shared" si="6"/>
        <v/>
      </c>
      <c r="K38" s="27">
        <f t="shared" si="7"/>
        <v>1.5657973854347858E-2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Bogotá'!J358</f>
        <v>Colombia</v>
      </c>
      <c r="C13" s="26">
        <f>+'[3]Población Bogotá'!K358</f>
        <v>5957.3456666666671</v>
      </c>
      <c r="D13" s="26">
        <f>+'[3]Población Bogotá'!L358</f>
        <v>4825.9783333333335</v>
      </c>
      <c r="E13" s="26">
        <f>+'[3]Población Bogotá'!M358</f>
        <v>5795.2796666666663</v>
      </c>
      <c r="F13" s="26">
        <f>+'[3]Población Bogotá'!N358</f>
        <v>6029.0573333333332</v>
      </c>
      <c r="G13" s="26">
        <f>+'[3]Población Bogotá'!O358</f>
        <v>6319.7576666666673</v>
      </c>
      <c r="H13" s="28">
        <f t="shared" ref="H13" si="0">IF(OR(OR(G13=0,F13=0),G13=""),"",(G13/F13-1)*100)</f>
        <v>4.8216548170161744</v>
      </c>
      <c r="I13" s="27">
        <f>IF(OR(OR(G13=0,F13=0),F13=""),"",(F13/E13-1)*100)</f>
        <v>4.0339324435248791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3024.1473333333333</v>
      </c>
      <c r="D14" s="25">
        <f>D13-SUM(D15:D38)</f>
        <v>2444.9616666666666</v>
      </c>
      <c r="E14" s="25">
        <f>E13-SUM(E15:E38)</f>
        <v>2929.7511666666664</v>
      </c>
      <c r="F14" s="25">
        <f>F13-SUM(F15:F38)</f>
        <v>3048.6313333333323</v>
      </c>
      <c r="G14" s="26">
        <f>G13-SUM(G15:G38)</f>
        <v>3222.5713333333342</v>
      </c>
      <c r="H14" s="28">
        <f t="shared" ref="H14:H38" si="3">IF(OR(OR(G14=0,F14=0),G14=""),"",(G14/F14-1)*100)</f>
        <v>5.7055111288191851</v>
      </c>
      <c r="I14" s="27">
        <f t="shared" ref="I14:I38" si="4">IF(OR(OR(G14=0,F14=0),F14=""),"",(F14/E14-1)*100)</f>
        <v>4.057688175679508</v>
      </c>
      <c r="J14" s="28">
        <f t="shared" ref="J14:J38" si="5">IF(G14=0,"",G14/$G$13*100)</f>
        <v>50.992007974145423</v>
      </c>
      <c r="K14" s="27">
        <f t="shared" ref="K14:K38" si="6">IF(F14=0,"",F14/$F$13*100)</f>
        <v>50.565638453595717</v>
      </c>
      <c r="L14" s="18"/>
    </row>
    <row r="15" spans="1:15">
      <c r="A15" s="16"/>
      <c r="B15" s="12" t="str">
        <f>+'[3]Población Bogotá'!J359</f>
        <v>Bogotá</v>
      </c>
      <c r="C15" s="99">
        <f>+'[3]Población Bogotá'!K359</f>
        <v>1066.6016666666667</v>
      </c>
      <c r="D15" s="99">
        <f>+'[3]Población Bogotá'!L359</f>
        <v>837.77599999999995</v>
      </c>
      <c r="E15" s="99">
        <f>+'[3]Población Bogotá'!M359</f>
        <v>980.90766666666661</v>
      </c>
      <c r="F15" s="99">
        <f>+'[3]Población Bogotá'!N359</f>
        <v>1124.579</v>
      </c>
      <c r="G15" s="99">
        <f>+'[3]Población Bogotá'!O359</f>
        <v>1265.9753333333333</v>
      </c>
      <c r="H15" s="48">
        <f t="shared" si="3"/>
        <v>12.573268159314143</v>
      </c>
      <c r="I15" s="34">
        <f t="shared" si="4"/>
        <v>14.646774433067611</v>
      </c>
      <c r="J15" s="48">
        <f t="shared" si="5"/>
        <v>20.032023379799423</v>
      </c>
      <c r="K15" s="34">
        <f t="shared" si="6"/>
        <v>18.652650618902722</v>
      </c>
      <c r="L15" s="18"/>
      <c r="N15" s="23" t="s">
        <v>2</v>
      </c>
      <c r="O15" s="32">
        <f>J15</f>
        <v>20.032023379799423</v>
      </c>
    </row>
    <row r="16" spans="1:15">
      <c r="A16" s="16"/>
      <c r="B16" s="11" t="str">
        <f>+'[3]Población Bogotá'!J360</f>
        <v>Medellín</v>
      </c>
      <c r="C16" s="53">
        <f>+'[3]Población Bogotá'!K360</f>
        <v>352.03766666666667</v>
      </c>
      <c r="D16" s="53">
        <f>+'[3]Población Bogotá'!L360</f>
        <v>339.83966666666669</v>
      </c>
      <c r="E16" s="53">
        <f>+'[3]Población Bogotá'!M360</f>
        <v>404.15033333333332</v>
      </c>
      <c r="F16" s="53">
        <f>+'[3]Población Bogotá'!N360</f>
        <v>402.55033333333336</v>
      </c>
      <c r="G16" s="54">
        <f>+'[3]Población Bogotá'!O360</f>
        <v>453.06833333333333</v>
      </c>
      <c r="H16" s="28">
        <f t="shared" si="3"/>
        <v>12.549486565241107</v>
      </c>
      <c r="I16" s="27">
        <f t="shared" si="4"/>
        <v>-0.39589228760583683</v>
      </c>
      <c r="J16" s="28">
        <f t="shared" si="5"/>
        <v>7.169077632881808</v>
      </c>
      <c r="K16" s="27">
        <f t="shared" si="6"/>
        <v>6.6768370422971595</v>
      </c>
      <c r="L16" s="18"/>
      <c r="N16" s="23" t="s">
        <v>12</v>
      </c>
      <c r="O16" s="32">
        <f>100-O15</f>
        <v>79.967976620200574</v>
      </c>
    </row>
    <row r="17" spans="1:12">
      <c r="A17" s="16"/>
      <c r="B17" s="11" t="str">
        <f>+'[3]Población Bogotá'!J361</f>
        <v>Cali</v>
      </c>
      <c r="C17" s="53">
        <f>+'[3]Población Bogotá'!K361</f>
        <v>403.70966666666664</v>
      </c>
      <c r="D17" s="53">
        <f>+'[3]Población Bogotá'!L361</f>
        <v>331.07</v>
      </c>
      <c r="E17" s="53">
        <f>+'[3]Población Bogotá'!M361</f>
        <v>376.64699999999999</v>
      </c>
      <c r="F17" s="53">
        <f>+'[3]Población Bogotá'!N361</f>
        <v>316.49433333333332</v>
      </c>
      <c r="G17" s="54">
        <f>+'[3]Población Bogotá'!O361</f>
        <v>292.32566666666668</v>
      </c>
      <c r="H17" s="28">
        <f t="shared" si="3"/>
        <v>-7.6363663172484326</v>
      </c>
      <c r="I17" s="27">
        <f t="shared" si="4"/>
        <v>-15.970568374808957</v>
      </c>
      <c r="J17" s="28">
        <f t="shared" si="5"/>
        <v>4.6255834809699712</v>
      </c>
      <c r="K17" s="27">
        <f t="shared" si="6"/>
        <v>5.2494828931797626</v>
      </c>
      <c r="L17" s="18"/>
    </row>
    <row r="18" spans="1:12">
      <c r="A18" s="16"/>
      <c r="B18" s="11" t="str">
        <f>+'[3]Población Bogotá'!J362</f>
        <v>Bucaramanga</v>
      </c>
      <c r="C18" s="53">
        <f>+'[3]Población Bogotá'!K362</f>
        <v>116.79300000000001</v>
      </c>
      <c r="D18" s="53">
        <f>+'[3]Población Bogotá'!L362</f>
        <v>64.194333333333333</v>
      </c>
      <c r="E18" s="53">
        <f>+'[3]Población Bogotá'!M362</f>
        <v>182.92483333333334</v>
      </c>
      <c r="F18" s="53">
        <f>+'[3]Población Bogotá'!N362</f>
        <v>176.43933333333334</v>
      </c>
      <c r="G18" s="54">
        <f>+'[3]Población Bogotá'!O362</f>
        <v>177.74066666666667</v>
      </c>
      <c r="H18" s="28">
        <f t="shared" si="3"/>
        <v>0.73755285102716783</v>
      </c>
      <c r="I18" s="27">
        <f t="shared" si="4"/>
        <v>-3.5454453514148332</v>
      </c>
      <c r="J18" s="28">
        <f t="shared" si="5"/>
        <v>2.8124601613152569</v>
      </c>
      <c r="K18" s="27">
        <f t="shared" si="6"/>
        <v>2.9264829239197812</v>
      </c>
      <c r="L18" s="18"/>
    </row>
    <row r="19" spans="1:12">
      <c r="A19" s="16"/>
      <c r="B19" s="11" t="str">
        <f>+'[3]Población Bogotá'!J363</f>
        <v>Barranquilla</v>
      </c>
      <c r="C19" s="53">
        <f>+'[3]Población Bogotá'!K363</f>
        <v>122.649</v>
      </c>
      <c r="D19" s="53">
        <f>+'[3]Población Bogotá'!L363</f>
        <v>96.816666666666677</v>
      </c>
      <c r="E19" s="53">
        <f>+'[3]Población Bogotá'!M363</f>
        <v>112.93833333333333</v>
      </c>
      <c r="F19" s="53">
        <f>+'[3]Población Bogotá'!N363</f>
        <v>126.145</v>
      </c>
      <c r="G19" s="54">
        <f>+'[3]Población Bogotá'!O363</f>
        <v>123.01799999999999</v>
      </c>
      <c r="H19" s="28">
        <f t="shared" si="3"/>
        <v>-2.4788933370327837</v>
      </c>
      <c r="I19" s="27">
        <f t="shared" si="4"/>
        <v>11.693697150362281</v>
      </c>
      <c r="J19" s="28">
        <f t="shared" si="5"/>
        <v>1.9465619805147587</v>
      </c>
      <c r="K19" s="27">
        <f t="shared" si="6"/>
        <v>2.0922839678861904</v>
      </c>
      <c r="L19" s="18"/>
    </row>
    <row r="20" spans="1:12">
      <c r="A20" s="16"/>
      <c r="B20" s="11" t="str">
        <f>+'[3]Población Bogotá'!J364</f>
        <v>Cúcuta</v>
      </c>
      <c r="C20" s="53">
        <f>+'[3]Población Bogotá'!K364</f>
        <v>103.66333333333334</v>
      </c>
      <c r="D20" s="53">
        <f>+'[3]Población Bogotá'!L364</f>
        <v>90.737333333333325</v>
      </c>
      <c r="E20" s="53">
        <f>+'[3]Población Bogotá'!M364</f>
        <v>92.929666666666662</v>
      </c>
      <c r="F20" s="53">
        <f>+'[3]Población Bogotá'!N364</f>
        <v>94.222999999999999</v>
      </c>
      <c r="G20" s="54">
        <f>+'[3]Población Bogotá'!O364</f>
        <v>100.62033333333333</v>
      </c>
      <c r="H20" s="28">
        <f t="shared" si="3"/>
        <v>6.7895665955587603</v>
      </c>
      <c r="I20" s="27">
        <f t="shared" si="4"/>
        <v>1.391733533245576</v>
      </c>
      <c r="J20" s="28">
        <f t="shared" si="5"/>
        <v>1.5921549312571213</v>
      </c>
      <c r="K20" s="27">
        <f t="shared" si="6"/>
        <v>1.5628147949275875</v>
      </c>
      <c r="L20" s="18"/>
    </row>
    <row r="21" spans="1:12">
      <c r="A21" s="16"/>
      <c r="B21" s="11" t="str">
        <f>+'[3]Población Bogotá'!J365</f>
        <v>Ibagué</v>
      </c>
      <c r="C21" s="53">
        <f>+'[3]Población Bogotá'!K365</f>
        <v>84.224000000000004</v>
      </c>
      <c r="D21" s="53">
        <f>+'[3]Población Bogotá'!L365</f>
        <v>63.12433333333334</v>
      </c>
      <c r="E21" s="53">
        <f>+'[3]Población Bogotá'!M365</f>
        <v>73.593666666666664</v>
      </c>
      <c r="F21" s="53">
        <f>+'[3]Población Bogotá'!N365</f>
        <v>71.529666666666671</v>
      </c>
      <c r="G21" s="54">
        <f>+'[3]Población Bogotá'!O365</f>
        <v>86.799666666666667</v>
      </c>
      <c r="H21" s="28">
        <f t="shared" si="3"/>
        <v>21.347785767210791</v>
      </c>
      <c r="I21" s="27">
        <f t="shared" si="4"/>
        <v>-2.8045891630167352</v>
      </c>
      <c r="J21" s="28">
        <f t="shared" si="5"/>
        <v>1.3734651112413434</v>
      </c>
      <c r="K21" s="27">
        <f t="shared" si="6"/>
        <v>1.1864154329930627</v>
      </c>
      <c r="L21" s="18"/>
    </row>
    <row r="22" spans="1:12">
      <c r="A22" s="16"/>
      <c r="B22" s="11" t="str">
        <f>+'[3]Población Bogotá'!J366</f>
        <v>Pereira</v>
      </c>
      <c r="C22" s="53">
        <f>+'[3]Población Bogotá'!K366</f>
        <v>58.519666666666666</v>
      </c>
      <c r="D22" s="53">
        <f>+'[3]Población Bogotá'!L366</f>
        <v>58.69</v>
      </c>
      <c r="E22" s="53">
        <f>+'[3]Población Bogotá'!M366</f>
        <v>71.187666666666672</v>
      </c>
      <c r="F22" s="53">
        <f>+'[3]Población Bogotá'!N366</f>
        <v>75.402333333333331</v>
      </c>
      <c r="G22" s="54">
        <f>+'[3]Población Bogotá'!O366</f>
        <v>71.276666666666671</v>
      </c>
      <c r="H22" s="28">
        <f t="shared" si="3"/>
        <v>-5.4715371319189909</v>
      </c>
      <c r="I22" s="27">
        <f t="shared" si="4"/>
        <v>5.9205012104156518</v>
      </c>
      <c r="J22" s="28">
        <f t="shared" si="5"/>
        <v>1.127838604359988</v>
      </c>
      <c r="K22" s="27">
        <f t="shared" si="6"/>
        <v>1.2506488023666718</v>
      </c>
      <c r="L22" s="18"/>
    </row>
    <row r="23" spans="1:12">
      <c r="A23" s="16"/>
      <c r="B23" s="11" t="str">
        <f>+'[3]Población Bogotá'!J367</f>
        <v>Cartagena</v>
      </c>
      <c r="C23" s="53">
        <f>+'[3]Población Bogotá'!K367</f>
        <v>86.01733333333334</v>
      </c>
      <c r="D23" s="53">
        <f>+'[3]Población Bogotá'!L367</f>
        <v>74.555000000000007</v>
      </c>
      <c r="E23" s="53">
        <f>+'[3]Población Bogotá'!M367</f>
        <v>88.41</v>
      </c>
      <c r="F23" s="53">
        <f>+'[3]Población Bogotá'!N367</f>
        <v>92.606666666666669</v>
      </c>
      <c r="G23" s="54">
        <f>+'[3]Población Bogotá'!O367</f>
        <v>61.863333333333344</v>
      </c>
      <c r="H23" s="28">
        <f t="shared" si="3"/>
        <v>-33.197753941400897</v>
      </c>
      <c r="I23" s="27">
        <f t="shared" si="4"/>
        <v>4.7468235116691293</v>
      </c>
      <c r="J23" s="28">
        <f t="shared" si="5"/>
        <v>0.9788877453265219</v>
      </c>
      <c r="K23" s="27">
        <f t="shared" si="6"/>
        <v>1.5360057393162403</v>
      </c>
      <c r="L23" s="18"/>
    </row>
    <row r="24" spans="1:12">
      <c r="A24" s="16"/>
      <c r="B24" s="11" t="str">
        <f>+'[3]Población Bogotá'!J368</f>
        <v>Pasto</v>
      </c>
      <c r="C24" s="53">
        <f>+'[3]Población Bogotá'!K368</f>
        <v>56.176000000000009</v>
      </c>
      <c r="D24" s="53">
        <f>+'[3]Población Bogotá'!L368</f>
        <v>44.905333333333338</v>
      </c>
      <c r="E24" s="53">
        <f>+'[3]Población Bogotá'!M368</f>
        <v>64.378</v>
      </c>
      <c r="F24" s="53">
        <f>+'[3]Población Bogotá'!N368</f>
        <v>63.341666666666669</v>
      </c>
      <c r="G24" s="54">
        <f>+'[3]Población Bogotá'!O368</f>
        <v>57.217000000000006</v>
      </c>
      <c r="H24" s="28">
        <f t="shared" si="3"/>
        <v>-9.6692540455203151</v>
      </c>
      <c r="I24" s="27">
        <f t="shared" si="4"/>
        <v>-1.6097631696128101</v>
      </c>
      <c r="J24" s="28">
        <f t="shared" si="5"/>
        <v>0.90536699376605845</v>
      </c>
      <c r="K24" s="27">
        <f t="shared" si="6"/>
        <v>1.0506064740247951</v>
      </c>
      <c r="L24" s="18"/>
    </row>
    <row r="25" spans="1:12">
      <c r="A25" s="16"/>
      <c r="B25" s="11" t="str">
        <f>+'[3]Población Bogotá'!J369</f>
        <v>Neiva</v>
      </c>
      <c r="C25" s="53">
        <f>+'[3]Población Bogotá'!K369</f>
        <v>54.636333333333333</v>
      </c>
      <c r="D25" s="53">
        <f>+'[3]Población Bogotá'!L369</f>
        <v>43.80233333333333</v>
      </c>
      <c r="E25" s="53">
        <f>+'[3]Población Bogotá'!M369</f>
        <v>47.737333333333332</v>
      </c>
      <c r="F25" s="53">
        <f>+'[3]Población Bogotá'!N369</f>
        <v>49.561333333333344</v>
      </c>
      <c r="G25" s="54">
        <f>+'[3]Población Bogotá'!O369</f>
        <v>52.010666666666673</v>
      </c>
      <c r="H25" s="28">
        <f t="shared" si="3"/>
        <v>4.9420246966721315</v>
      </c>
      <c r="I25" s="27">
        <f t="shared" si="4"/>
        <v>3.8209088623858634</v>
      </c>
      <c r="J25" s="28">
        <f t="shared" si="5"/>
        <v>0.82298514294298097</v>
      </c>
      <c r="K25" s="27">
        <f t="shared" si="6"/>
        <v>0.82204116818262152</v>
      </c>
      <c r="L25" s="18"/>
    </row>
    <row r="26" spans="1:12">
      <c r="A26" s="16"/>
      <c r="B26" s="11" t="str">
        <f>+'[3]Población Bogotá'!J370</f>
        <v>Santa Marta</v>
      </c>
      <c r="C26" s="53">
        <f>+'[3]Población Bogotá'!K370</f>
        <v>50.002999999999993</v>
      </c>
      <c r="D26" s="53">
        <f>+'[3]Población Bogotá'!L370</f>
        <v>52.586999999999996</v>
      </c>
      <c r="E26" s="53">
        <f>+'[3]Población Bogotá'!M370</f>
        <v>54.731666666666662</v>
      </c>
      <c r="F26" s="53">
        <f>+'[3]Población Bogotá'!N370</f>
        <v>51.984666666666669</v>
      </c>
      <c r="G26" s="54">
        <f>+'[3]Población Bogotá'!O370</f>
        <v>50.298666666666669</v>
      </c>
      <c r="H26" s="28">
        <f t="shared" si="3"/>
        <v>-3.243264039396232</v>
      </c>
      <c r="I26" s="27">
        <f t="shared" si="4"/>
        <v>-5.0190322482414063</v>
      </c>
      <c r="J26" s="28">
        <f t="shared" si="5"/>
        <v>0.79589549662584624</v>
      </c>
      <c r="K26" s="27">
        <f t="shared" si="6"/>
        <v>0.86223540086863781</v>
      </c>
      <c r="L26" s="18"/>
    </row>
    <row r="27" spans="1:12">
      <c r="A27" s="16"/>
      <c r="B27" s="11" t="str">
        <f>+'[3]Población Bogotá'!J371</f>
        <v>Manizales</v>
      </c>
      <c r="C27" s="53">
        <f>+'[3]Población Bogotá'!K371</f>
        <v>37.643999999999998</v>
      </c>
      <c r="D27" s="53">
        <f>+'[3]Población Bogotá'!L371</f>
        <v>31.117666666666668</v>
      </c>
      <c r="E27" s="53">
        <f>+'[3]Población Bogotá'!M371</f>
        <v>42.786000000000001</v>
      </c>
      <c r="F27" s="53">
        <f>+'[3]Población Bogotá'!N371</f>
        <v>29.903000000000002</v>
      </c>
      <c r="G27" s="54">
        <f>+'[3]Población Bogotá'!O371</f>
        <v>48.593666666666671</v>
      </c>
      <c r="H27" s="28">
        <f t="shared" si="3"/>
        <v>62.504319522010057</v>
      </c>
      <c r="I27" s="27">
        <f t="shared" si="4"/>
        <v>-30.110316458654694</v>
      </c>
      <c r="J27" s="28">
        <f t="shared" si="5"/>
        <v>0.76891661404949441</v>
      </c>
      <c r="K27" s="27">
        <f t="shared" si="6"/>
        <v>0.4959813507606386</v>
      </c>
      <c r="L27" s="18"/>
    </row>
    <row r="28" spans="1:12">
      <c r="A28" s="16"/>
      <c r="B28" s="11" t="str">
        <f>+'[3]Población Bogotá'!J372</f>
        <v>Villavicencio</v>
      </c>
      <c r="C28" s="53">
        <f>+'[3]Población Bogotá'!K372</f>
        <v>56.473999999999997</v>
      </c>
      <c r="D28" s="53">
        <f>+'[3]Población Bogotá'!L372</f>
        <v>40.230666666666671</v>
      </c>
      <c r="E28" s="53">
        <f>+'[3]Población Bogotá'!M372</f>
        <v>52.80466666666667</v>
      </c>
      <c r="F28" s="53">
        <f>+'[3]Población Bogotá'!N372</f>
        <v>46.007666666666672</v>
      </c>
      <c r="G28" s="54">
        <f>+'[3]Población Bogotá'!O372</f>
        <v>42.288333333333334</v>
      </c>
      <c r="H28" s="28">
        <f t="shared" si="3"/>
        <v>-8.0841598863957582</v>
      </c>
      <c r="I28" s="27">
        <f t="shared" si="4"/>
        <v>-12.871968386632492</v>
      </c>
      <c r="J28" s="28">
        <f t="shared" si="5"/>
        <v>0.66914485592353667</v>
      </c>
      <c r="K28" s="27">
        <f t="shared" si="6"/>
        <v>0.76309884154360896</v>
      </c>
      <c r="L28" s="18"/>
    </row>
    <row r="29" spans="1:12">
      <c r="A29" s="16"/>
      <c r="B29" s="11" t="str">
        <f>+'[3]Población Bogotá'!J373</f>
        <v>Sincelejo</v>
      </c>
      <c r="C29" s="53">
        <f>+'[3]Población Bogotá'!K373</f>
        <v>37.55466666666667</v>
      </c>
      <c r="D29" s="53">
        <f>+'[3]Población Bogotá'!L373</f>
        <v>32.036666666666669</v>
      </c>
      <c r="E29" s="53">
        <f>+'[3]Población Bogotá'!M373</f>
        <v>28.528666666666666</v>
      </c>
      <c r="F29" s="53">
        <f>+'[3]Población Bogotá'!N373</f>
        <v>43.187000000000005</v>
      </c>
      <c r="G29" s="54">
        <f>+'[3]Población Bogotá'!O373</f>
        <v>41.719000000000001</v>
      </c>
      <c r="H29" s="28">
        <f t="shared" si="3"/>
        <v>-3.3991710468428082</v>
      </c>
      <c r="I29" s="27">
        <f t="shared" si="4"/>
        <v>51.381066996938763</v>
      </c>
      <c r="J29" s="28">
        <f t="shared" si="5"/>
        <v>0.66013607167321231</v>
      </c>
      <c r="K29" s="27">
        <f t="shared" si="6"/>
        <v>0.71631430275556629</v>
      </c>
      <c r="L29" s="18"/>
    </row>
    <row r="30" spans="1:12">
      <c r="A30" s="16"/>
      <c r="B30" s="11" t="str">
        <f>+'[3]Población Bogotá'!J374</f>
        <v>Montería</v>
      </c>
      <c r="C30" s="53">
        <f>+'[3]Población Bogotá'!K374</f>
        <v>42.768333333333338</v>
      </c>
      <c r="D30" s="53">
        <f>+'[3]Población Bogotá'!L374</f>
        <v>43.877333333333333</v>
      </c>
      <c r="E30" s="53">
        <f>+'[3]Población Bogotá'!M374</f>
        <v>40.187333333333335</v>
      </c>
      <c r="F30" s="53">
        <f>+'[3]Población Bogotá'!N374</f>
        <v>44.792999999999999</v>
      </c>
      <c r="G30" s="54">
        <f>+'[3]Población Bogotá'!O374</f>
        <v>34.035333333333334</v>
      </c>
      <c r="H30" s="28">
        <f t="shared" si="3"/>
        <v>-24.016401372238217</v>
      </c>
      <c r="I30" s="27">
        <f t="shared" si="4"/>
        <v>11.460493356115521</v>
      </c>
      <c r="J30" s="28">
        <f t="shared" si="5"/>
        <v>0.53855440554076095</v>
      </c>
      <c r="K30" s="27">
        <f t="shared" si="6"/>
        <v>0.7429519661780184</v>
      </c>
      <c r="L30" s="18"/>
    </row>
    <row r="31" spans="1:12">
      <c r="A31" s="16"/>
      <c r="B31" s="11" t="str">
        <f>+'[3]Población Bogotá'!J375</f>
        <v>Armenia</v>
      </c>
      <c r="C31" s="53">
        <f>+'[3]Población Bogotá'!K375</f>
        <v>40.520666666666664</v>
      </c>
      <c r="D31" s="53">
        <f>+'[3]Población Bogotá'!L375</f>
        <v>28.889666666666667</v>
      </c>
      <c r="E31" s="53">
        <f>+'[3]Población Bogotá'!M375</f>
        <v>34.910333333333334</v>
      </c>
      <c r="F31" s="53">
        <f>+'[3]Población Bogotá'!N375</f>
        <v>26.994</v>
      </c>
      <c r="G31" s="54">
        <f>+'[3]Población Bogotá'!O375</f>
        <v>30.560666666666663</v>
      </c>
      <c r="H31" s="28">
        <f t="shared" si="3"/>
        <v>13.212812723815158</v>
      </c>
      <c r="I31" s="27">
        <f t="shared" si="4"/>
        <v>-22.676189475895391</v>
      </c>
      <c r="J31" s="28">
        <f t="shared" si="5"/>
        <v>0.48357339440177893</v>
      </c>
      <c r="K31" s="27">
        <f t="shared" si="6"/>
        <v>0.44773168519655809</v>
      </c>
      <c r="L31" s="18"/>
    </row>
    <row r="32" spans="1:12">
      <c r="A32" s="16"/>
      <c r="B32" s="11" t="str">
        <f>+'[3]Población Bogotá'!J376</f>
        <v>Popayán</v>
      </c>
      <c r="C32" s="53">
        <f>+'[3]Población Bogotá'!K376</f>
        <v>45.040666666666674</v>
      </c>
      <c r="D32" s="53">
        <f>+'[3]Población Bogotá'!L376</f>
        <v>34.427</v>
      </c>
      <c r="E32" s="53">
        <f>+'[3]Población Bogotá'!M376</f>
        <v>35.480666666666664</v>
      </c>
      <c r="F32" s="53">
        <f>+'[3]Población Bogotá'!N376</f>
        <v>32.031999999999996</v>
      </c>
      <c r="G32" s="54">
        <f>+'[3]Población Bogotá'!O376</f>
        <v>29.334333333333333</v>
      </c>
      <c r="H32" s="28">
        <f t="shared" si="3"/>
        <v>-8.4217865467865352</v>
      </c>
      <c r="I32" s="27">
        <f t="shared" si="4"/>
        <v>-9.7198474286465881</v>
      </c>
      <c r="J32" s="28">
        <f t="shared" si="5"/>
        <v>0.46416864190942342</v>
      </c>
      <c r="K32" s="27">
        <f t="shared" si="6"/>
        <v>0.53129367045329134</v>
      </c>
      <c r="L32" s="18"/>
    </row>
    <row r="33" spans="1:14">
      <c r="A33" s="16"/>
      <c r="B33" s="11" t="str">
        <f>+'[3]Población Bogotá'!J377</f>
        <v>Valledupar</v>
      </c>
      <c r="C33" s="53">
        <f>+'[3]Población Bogotá'!K377</f>
        <v>51.387333333333338</v>
      </c>
      <c r="D33" s="53">
        <f>+'[3]Población Bogotá'!L377</f>
        <v>21.770666666666667</v>
      </c>
      <c r="E33" s="53">
        <f>+'[3]Población Bogotá'!M377</f>
        <v>28.238333333333333</v>
      </c>
      <c r="F33" s="53">
        <f>+'[3]Población Bogotá'!N377</f>
        <v>44.757000000000005</v>
      </c>
      <c r="G33" s="54">
        <f>+'[3]Población Bogotá'!O377</f>
        <v>26.969000000000005</v>
      </c>
      <c r="H33" s="28">
        <f t="shared" si="3"/>
        <v>-39.743503809459966</v>
      </c>
      <c r="I33" s="27">
        <f t="shared" si="4"/>
        <v>58.497314525172662</v>
      </c>
      <c r="J33" s="28">
        <f t="shared" si="5"/>
        <v>0.42674104645257238</v>
      </c>
      <c r="K33" s="27">
        <f t="shared" si="6"/>
        <v>0.74235485790702949</v>
      </c>
      <c r="L33" s="18"/>
    </row>
    <row r="34" spans="1:14">
      <c r="A34" s="16"/>
      <c r="B34" s="11" t="str">
        <f>+'[3]Población Bogotá'!J378</f>
        <v>Riohacha</v>
      </c>
      <c r="C34" s="53">
        <f>+'[3]Población Bogotá'!K378</f>
        <v>24.416333333333331</v>
      </c>
      <c r="D34" s="53">
        <f>+'[3]Población Bogotá'!L378</f>
        <v>19.937666666666665</v>
      </c>
      <c r="E34" s="53">
        <f>+'[3]Población Bogotá'!M378</f>
        <v>24.239000000000001</v>
      </c>
      <c r="F34" s="53">
        <f>+'[3]Población Bogotá'!N378</f>
        <v>30.351333333333333</v>
      </c>
      <c r="G34" s="54">
        <f>+'[3]Población Bogotá'!O378</f>
        <v>21.432333333333332</v>
      </c>
      <c r="H34" s="28">
        <f t="shared" si="3"/>
        <v>-29.385858940848287</v>
      </c>
      <c r="I34" s="27">
        <f t="shared" si="4"/>
        <v>25.21693689233604</v>
      </c>
      <c r="J34" s="28">
        <f t="shared" si="5"/>
        <v>0.33913220195732185</v>
      </c>
      <c r="K34" s="27">
        <f t="shared" si="6"/>
        <v>0.50341756024656592</v>
      </c>
      <c r="L34" s="18"/>
    </row>
    <row r="35" spans="1:14">
      <c r="A35" s="16"/>
      <c r="B35" s="11" t="str">
        <f>+'[3]Población Bogotá'!J379</f>
        <v>Tunja</v>
      </c>
      <c r="C35" s="53">
        <f>+'[3]Población Bogotá'!K379</f>
        <v>14.934666666666667</v>
      </c>
      <c r="D35" s="53">
        <f>+'[3]Población Bogotá'!L379</f>
        <v>13.091333333333333</v>
      </c>
      <c r="E35" s="53">
        <f>+'[3]Población Bogotá'!M379</f>
        <v>11.037999999999998</v>
      </c>
      <c r="F35" s="53">
        <f>+'[3]Población Bogotá'!N379</f>
        <v>18.494333333333334</v>
      </c>
      <c r="G35" s="54">
        <f>+'[3]Población Bogotá'!O379</f>
        <v>13.492333333333335</v>
      </c>
      <c r="H35" s="28">
        <f t="shared" si="3"/>
        <v>-27.046122235639736</v>
      </c>
      <c r="I35" s="27">
        <f t="shared" si="4"/>
        <v>67.551488796279543</v>
      </c>
      <c r="J35" s="28">
        <f t="shared" si="5"/>
        <v>0.21349447312668579</v>
      </c>
      <c r="K35" s="27">
        <f t="shared" si="6"/>
        <v>0.30675331666000633</v>
      </c>
      <c r="L35" s="18"/>
    </row>
    <row r="36" spans="1:14">
      <c r="A36" s="16"/>
      <c r="B36" s="11" t="str">
        <f>+'[3]Población Bogotá'!J380</f>
        <v>Florencia</v>
      </c>
      <c r="C36" s="53">
        <f>+'[3]Población Bogotá'!K380</f>
        <v>18.074666666666669</v>
      </c>
      <c r="D36" s="53">
        <f>+'[3]Población Bogotá'!L380</f>
        <v>7.2473333333333336</v>
      </c>
      <c r="E36" s="53">
        <f>+'[3]Población Bogotá'!M380</f>
        <v>7.8880000000000008</v>
      </c>
      <c r="F36" s="53">
        <f>+'[3]Población Bogotá'!N380</f>
        <v>9.7560000000000002</v>
      </c>
      <c r="G36" s="54">
        <f>+'[3]Población Bogotá'!O380</f>
        <v>9.9653333333333336</v>
      </c>
      <c r="H36" s="28">
        <f t="shared" si="3"/>
        <v>2.1456881235478953</v>
      </c>
      <c r="I36" s="27">
        <f t="shared" si="4"/>
        <v>23.6815415821501</v>
      </c>
      <c r="J36" s="28">
        <f t="shared" si="5"/>
        <v>0.15768537116375717</v>
      </c>
      <c r="K36" s="27">
        <f t="shared" si="6"/>
        <v>0.16181634143800921</v>
      </c>
      <c r="L36" s="18"/>
    </row>
    <row r="37" spans="1:14">
      <c r="A37" s="16"/>
      <c r="B37" s="11" t="str">
        <f>+'[3]Población Bogotá'!J381</f>
        <v>Quibdó</v>
      </c>
      <c r="C37" s="53">
        <f>+'[3]Población Bogotá'!K381</f>
        <v>7.51</v>
      </c>
      <c r="D37" s="53">
        <f>+'[3]Población Bogotá'!L381</f>
        <v>8.963000000000001</v>
      </c>
      <c r="E37" s="53">
        <f>+'[3]Población Bogotá'!M381</f>
        <v>7.0723333333333329</v>
      </c>
      <c r="F37" s="53">
        <f>+'[3]Población Bogotá'!N381</f>
        <v>8.5756666666666685</v>
      </c>
      <c r="G37" s="54">
        <f>+'[3]Población Bogotá'!O381</f>
        <v>6.581666666666667</v>
      </c>
      <c r="H37" s="28">
        <f t="shared" si="3"/>
        <v>-23.251836591907349</v>
      </c>
      <c r="I37" s="27">
        <f t="shared" si="4"/>
        <v>21.256539567328115</v>
      </c>
      <c r="J37" s="28">
        <f t="shared" si="5"/>
        <v>0.10414428865495001</v>
      </c>
      <c r="K37" s="27">
        <f t="shared" si="6"/>
        <v>0.14223893044197294</v>
      </c>
      <c r="L37" s="18"/>
    </row>
    <row r="38" spans="1:14">
      <c r="A38" s="16"/>
      <c r="B38" s="11" t="str">
        <f>+'[3]Población Bogotá'!J382</f>
        <v>San Andrés</v>
      </c>
      <c r="C38" s="53">
        <f>+'[3]Población Bogotá'!K382</f>
        <v>1.8423333333333334</v>
      </c>
      <c r="D38" s="53">
        <f>+'[3]Población Bogotá'!L382</f>
        <v>1.3296666666666666</v>
      </c>
      <c r="E38" s="53">
        <f>+'[3]Población Bogotá'!M382</f>
        <v>1.819</v>
      </c>
      <c r="F38" s="53">
        <f>+'[3]Población Bogotá'!N382</f>
        <v>0.71766666666666667</v>
      </c>
      <c r="G38" s="54">
        <f>+'[3]Población Bogotá'!O382</f>
        <v>0</v>
      </c>
      <c r="H38" s="28" t="str">
        <f t="shared" si="3"/>
        <v/>
      </c>
      <c r="I38" s="27" t="str">
        <f t="shared" si="4"/>
        <v/>
      </c>
      <c r="J38" s="28" t="str">
        <f t="shared" si="5"/>
        <v/>
      </c>
      <c r="K38" s="27">
        <f t="shared" si="6"/>
        <v>1.1903463957770734E-2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33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Bogotá'!J390</f>
        <v>Colombia</v>
      </c>
      <c r="C13" s="26">
        <f>+'[3]Población Bogotá'!K390</f>
        <v>1966.6563333333334</v>
      </c>
      <c r="D13" s="26">
        <f>+'[3]Población Bogotá'!L390</f>
        <v>1793.8983333333333</v>
      </c>
      <c r="E13" s="26">
        <f>+'[3]Población Bogotá'!M390</f>
        <v>2372.7826666666665</v>
      </c>
      <c r="F13" s="26">
        <f>+'[3]Población Bogotá'!N390</f>
        <v>2652.9313333333334</v>
      </c>
      <c r="G13" s="26">
        <f>+'[3]Población Bogotá'!O390</f>
        <v>2652.8240000000001</v>
      </c>
      <c r="H13" s="28">
        <f t="shared" ref="H13" si="0">IF(OR(OR(G13=0,F13=0),G13=""),"",(G13/F13-1)*100)</f>
        <v>-4.045839105770721E-3</v>
      </c>
      <c r="I13" s="27">
        <f>IF(OR(OR(G13=0,F13=0),F13=""),"",(F13/E13-1)*100)</f>
        <v>11.806756286711483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855.20666666666671</v>
      </c>
      <c r="D14" s="25">
        <f>D13-SUM(D15:D38)</f>
        <v>686.68833333333328</v>
      </c>
      <c r="E14" s="25">
        <f>E13-SUM(E15:E38)</f>
        <v>978.81733333333318</v>
      </c>
      <c r="F14" s="25">
        <f>F13-SUM(F15:F38)</f>
        <v>1200.2053333333333</v>
      </c>
      <c r="G14" s="26">
        <f>G13-SUM(G15:G38)</f>
        <v>1149.0910000000006</v>
      </c>
      <c r="H14" s="28">
        <f t="shared" ref="H14:H38" si="3">IF(OR(OR(G14=0,F14=0),G14=""),"",(G14/F14-1)*100)</f>
        <v>-4.2587990499402988</v>
      </c>
      <c r="I14" s="27">
        <f t="shared" ref="I14:I38" si="4">IF(OR(OR(G14=0,F14=0),F14=""),"",(F14/E14-1)*100)</f>
        <v>22.617907597331754</v>
      </c>
      <c r="J14" s="28">
        <f t="shared" ref="J14:J38" si="5">IF(G14=0,"",G14/$G$13*100)</f>
        <v>43.315764634216237</v>
      </c>
      <c r="K14" s="27">
        <f t="shared" ref="K14:K38" si="6">IF(F14=0,"",F14/$F$13*100)</f>
        <v>45.24072365737824</v>
      </c>
      <c r="L14" s="18"/>
    </row>
    <row r="15" spans="1:15">
      <c r="A15" s="16"/>
      <c r="B15" s="12" t="str">
        <f>+'[3]Población Bogotá'!J391</f>
        <v>Bogotá</v>
      </c>
      <c r="C15" s="99">
        <f>+'[3]Población Bogotá'!K391</f>
        <v>424.58099999999996</v>
      </c>
      <c r="D15" s="99">
        <f>+'[3]Población Bogotá'!L391</f>
        <v>423.2283333333333</v>
      </c>
      <c r="E15" s="99">
        <f>+'[3]Población Bogotá'!M391</f>
        <v>436.67933333333332</v>
      </c>
      <c r="F15" s="99">
        <f>+'[3]Población Bogotá'!N391</f>
        <v>554.0096666666667</v>
      </c>
      <c r="G15" s="99">
        <f>+'[3]Población Bogotá'!O391</f>
        <v>616.52233333333334</v>
      </c>
      <c r="H15" s="48">
        <f t="shared" si="3"/>
        <v>11.283677962297878</v>
      </c>
      <c r="I15" s="34">
        <f t="shared" si="4"/>
        <v>26.868762585512805</v>
      </c>
      <c r="J15" s="48">
        <f t="shared" si="5"/>
        <v>23.240227521061833</v>
      </c>
      <c r="K15" s="34">
        <f t="shared" si="6"/>
        <v>20.882925227113557</v>
      </c>
      <c r="L15" s="18"/>
      <c r="N15" s="23" t="s">
        <v>2</v>
      </c>
      <c r="O15" s="32">
        <f>J15</f>
        <v>23.240227521061833</v>
      </c>
    </row>
    <row r="16" spans="1:15">
      <c r="A16" s="16"/>
      <c r="B16" s="11" t="str">
        <f>+'[3]Población Bogotá'!J392</f>
        <v>Medellín</v>
      </c>
      <c r="C16" s="53">
        <f>+'[3]Población Bogotá'!K392</f>
        <v>140.41800000000001</v>
      </c>
      <c r="D16" s="53">
        <f>+'[3]Población Bogotá'!L392</f>
        <v>166.65800000000002</v>
      </c>
      <c r="E16" s="53">
        <f>+'[3]Población Bogotá'!M392</f>
        <v>235.03766666666669</v>
      </c>
      <c r="F16" s="53">
        <f>+'[3]Población Bogotá'!N392</f>
        <v>194.30500000000001</v>
      </c>
      <c r="G16" s="54">
        <f>+'[3]Población Bogotá'!O392</f>
        <v>201.27266666666665</v>
      </c>
      <c r="H16" s="28">
        <f t="shared" si="3"/>
        <v>3.5859430620244659</v>
      </c>
      <c r="I16" s="27">
        <f t="shared" si="4"/>
        <v>-17.330271885499215</v>
      </c>
      <c r="J16" s="28">
        <f t="shared" si="5"/>
        <v>7.587109686382008</v>
      </c>
      <c r="K16" s="27">
        <f t="shared" si="6"/>
        <v>7.3241624296344394</v>
      </c>
      <c r="L16" s="18"/>
      <c r="N16" s="23" t="s">
        <v>12</v>
      </c>
      <c r="O16" s="32">
        <f>100-O15</f>
        <v>76.759772478938174</v>
      </c>
    </row>
    <row r="17" spans="1:12">
      <c r="A17" s="16"/>
      <c r="B17" s="11" t="str">
        <f>+'[3]Población Bogotá'!J393</f>
        <v>Cali</v>
      </c>
      <c r="C17" s="53">
        <f>+'[3]Población Bogotá'!K393</f>
        <v>135.81433333333334</v>
      </c>
      <c r="D17" s="53">
        <f>+'[3]Población Bogotá'!L393</f>
        <v>130.40233333333333</v>
      </c>
      <c r="E17" s="53">
        <f>+'[3]Población Bogotá'!M393</f>
        <v>192.62199999999999</v>
      </c>
      <c r="F17" s="53">
        <f>+'[3]Población Bogotá'!N393</f>
        <v>150.46033333333335</v>
      </c>
      <c r="G17" s="54">
        <f>+'[3]Población Bogotá'!O393</f>
        <v>138.535</v>
      </c>
      <c r="H17" s="28">
        <f t="shared" si="3"/>
        <v>-7.9258985203187642</v>
      </c>
      <c r="I17" s="27">
        <f t="shared" si="4"/>
        <v>-21.888292441500269</v>
      </c>
      <c r="J17" s="28">
        <f t="shared" si="5"/>
        <v>5.2221707885634325</v>
      </c>
      <c r="K17" s="27">
        <f t="shared" si="6"/>
        <v>5.6714748490788933</v>
      </c>
      <c r="L17" s="18"/>
    </row>
    <row r="18" spans="1:12">
      <c r="A18" s="16"/>
      <c r="B18" s="11" t="str">
        <f>+'[3]Población Bogotá'!J394</f>
        <v>Barranquilla</v>
      </c>
      <c r="C18" s="53">
        <f>+'[3]Población Bogotá'!K394</f>
        <v>47.989666666666665</v>
      </c>
      <c r="D18" s="53">
        <f>+'[3]Población Bogotá'!L394</f>
        <v>42.277999999999999</v>
      </c>
      <c r="E18" s="53">
        <f>+'[3]Población Bogotá'!M394</f>
        <v>49.976666666666667</v>
      </c>
      <c r="F18" s="53">
        <f>+'[3]Población Bogotá'!N394</f>
        <v>74.838666666666654</v>
      </c>
      <c r="G18" s="54">
        <f>+'[3]Población Bogotá'!O394</f>
        <v>88.185000000000002</v>
      </c>
      <c r="H18" s="28">
        <f t="shared" si="3"/>
        <v>17.833472892800529</v>
      </c>
      <c r="I18" s="27">
        <f t="shared" si="4"/>
        <v>49.747215367171329</v>
      </c>
      <c r="J18" s="28">
        <f t="shared" si="5"/>
        <v>3.3241933878764667</v>
      </c>
      <c r="K18" s="27">
        <f t="shared" si="6"/>
        <v>2.8209801635775462</v>
      </c>
      <c r="L18" s="18"/>
    </row>
    <row r="19" spans="1:12">
      <c r="A19" s="16"/>
      <c r="B19" s="11" t="str">
        <f>+'[3]Población Bogotá'!J395</f>
        <v>Bucaramanga</v>
      </c>
      <c r="C19" s="53">
        <f>+'[3]Población Bogotá'!K395</f>
        <v>28.307999999999996</v>
      </c>
      <c r="D19" s="53">
        <f>+'[3]Población Bogotá'!L395</f>
        <v>27.738333333333333</v>
      </c>
      <c r="E19" s="53">
        <f>+'[3]Población Bogotá'!M395</f>
        <v>63.892333333333333</v>
      </c>
      <c r="F19" s="53">
        <f>+'[3]Población Bogotá'!N395</f>
        <v>73.023666666666671</v>
      </c>
      <c r="G19" s="54">
        <f>+'[3]Población Bogotá'!O395</f>
        <v>69.026666666666657</v>
      </c>
      <c r="H19" s="28">
        <f t="shared" si="3"/>
        <v>-5.4735679300318303</v>
      </c>
      <c r="I19" s="27">
        <f t="shared" si="4"/>
        <v>14.291751227325133</v>
      </c>
      <c r="J19" s="28">
        <f t="shared" si="5"/>
        <v>2.6020070184326838</v>
      </c>
      <c r="K19" s="27">
        <f t="shared" si="6"/>
        <v>2.7525652755932621</v>
      </c>
      <c r="L19" s="18"/>
    </row>
    <row r="20" spans="1:12">
      <c r="A20" s="16"/>
      <c r="B20" s="11" t="str">
        <f>+'[3]Población Bogotá'!J396</f>
        <v>Cúcuta</v>
      </c>
      <c r="C20" s="53">
        <f>+'[3]Población Bogotá'!K396</f>
        <v>28.199000000000002</v>
      </c>
      <c r="D20" s="53">
        <f>+'[3]Población Bogotá'!L396</f>
        <v>29.570999999999998</v>
      </c>
      <c r="E20" s="53">
        <f>+'[3]Población Bogotá'!M396</f>
        <v>41.758333333333333</v>
      </c>
      <c r="F20" s="53">
        <f>+'[3]Población Bogotá'!N396</f>
        <v>33.274666666666668</v>
      </c>
      <c r="G20" s="54">
        <f>+'[3]Población Bogotá'!O396</f>
        <v>50.063333333333333</v>
      </c>
      <c r="H20" s="28">
        <f t="shared" si="3"/>
        <v>50.454800448789847</v>
      </c>
      <c r="I20" s="27">
        <f t="shared" si="4"/>
        <v>-20.316104569946113</v>
      </c>
      <c r="J20" s="28">
        <f t="shared" si="5"/>
        <v>1.8871713062507476</v>
      </c>
      <c r="K20" s="27">
        <f t="shared" si="6"/>
        <v>1.2542603816608398</v>
      </c>
      <c r="L20" s="18"/>
    </row>
    <row r="21" spans="1:12">
      <c r="A21" s="16"/>
      <c r="B21" s="11" t="str">
        <f>+'[3]Población Bogotá'!J397</f>
        <v>Ibagué</v>
      </c>
      <c r="C21" s="53">
        <f>+'[3]Población Bogotá'!K397</f>
        <v>41.272333333333336</v>
      </c>
      <c r="D21" s="53">
        <f>+'[3]Población Bogotá'!L397</f>
        <v>41.009</v>
      </c>
      <c r="E21" s="53">
        <f>+'[3]Población Bogotá'!M397</f>
        <v>43.494999999999997</v>
      </c>
      <c r="F21" s="53">
        <f>+'[3]Población Bogotá'!N397</f>
        <v>40.905999999999999</v>
      </c>
      <c r="G21" s="54">
        <f>+'[3]Población Bogotá'!O397</f>
        <v>47.219666666666662</v>
      </c>
      <c r="H21" s="28">
        <f t="shared" si="3"/>
        <v>15.434573575188626</v>
      </c>
      <c r="I21" s="27">
        <f t="shared" si="4"/>
        <v>-5.952408322795721</v>
      </c>
      <c r="J21" s="28">
        <f t="shared" si="5"/>
        <v>1.7799773624886785</v>
      </c>
      <c r="K21" s="27">
        <f t="shared" si="6"/>
        <v>1.5419170291378315</v>
      </c>
      <c r="L21" s="18"/>
    </row>
    <row r="22" spans="1:12">
      <c r="A22" s="16"/>
      <c r="B22" s="11" t="str">
        <f>+'[3]Población Bogotá'!J398</f>
        <v>Pereira</v>
      </c>
      <c r="C22" s="53">
        <f>+'[3]Población Bogotá'!K398</f>
        <v>24.469666666666669</v>
      </c>
      <c r="D22" s="53">
        <f>+'[3]Población Bogotá'!L398</f>
        <v>29.611000000000001</v>
      </c>
      <c r="E22" s="53">
        <f>+'[3]Población Bogotá'!M398</f>
        <v>35.562666666666672</v>
      </c>
      <c r="F22" s="53">
        <f>+'[3]Población Bogotá'!N398</f>
        <v>39.937666666666665</v>
      </c>
      <c r="G22" s="54">
        <f>+'[3]Población Bogotá'!O398</f>
        <v>33.619666666666667</v>
      </c>
      <c r="H22" s="28">
        <f t="shared" si="3"/>
        <v>-15.819652291487563</v>
      </c>
      <c r="I22" s="27">
        <f t="shared" si="4"/>
        <v>12.302227054589054</v>
      </c>
      <c r="J22" s="28">
        <f t="shared" si="5"/>
        <v>1.2673161380727356</v>
      </c>
      <c r="K22" s="27">
        <f t="shared" si="6"/>
        <v>1.5054165241618265</v>
      </c>
      <c r="L22" s="18"/>
    </row>
    <row r="23" spans="1:12">
      <c r="A23" s="16"/>
      <c r="B23" s="11" t="str">
        <f>+'[3]Población Bogotá'!J399</f>
        <v>Pasto</v>
      </c>
      <c r="C23" s="53">
        <f>+'[3]Población Bogotá'!K399</f>
        <v>21.507000000000001</v>
      </c>
      <c r="D23" s="53">
        <f>+'[3]Población Bogotá'!L399</f>
        <v>22.777333333333335</v>
      </c>
      <c r="E23" s="53">
        <f>+'[3]Población Bogotá'!M399</f>
        <v>38.186999999999998</v>
      </c>
      <c r="F23" s="53">
        <f>+'[3]Población Bogotá'!N399</f>
        <v>37.70366666666667</v>
      </c>
      <c r="G23" s="54">
        <f>+'[3]Población Bogotá'!O399</f>
        <v>30.64533333333333</v>
      </c>
      <c r="H23" s="28">
        <f t="shared" si="3"/>
        <v>-18.720548841403595</v>
      </c>
      <c r="I23" s="27">
        <f t="shared" si="4"/>
        <v>-1.2657012421329994</v>
      </c>
      <c r="J23" s="28">
        <f t="shared" si="5"/>
        <v>1.1551966256839252</v>
      </c>
      <c r="K23" s="27">
        <f t="shared" si="6"/>
        <v>1.4212077860037591</v>
      </c>
      <c r="L23" s="18"/>
    </row>
    <row r="24" spans="1:12">
      <c r="A24" s="16"/>
      <c r="B24" s="11" t="str">
        <f>+'[3]Población Bogotá'!J400</f>
        <v>Villavicencio</v>
      </c>
      <c r="C24" s="53">
        <f>+'[3]Población Bogotá'!K400</f>
        <v>19.841666666666669</v>
      </c>
      <c r="D24" s="53">
        <f>+'[3]Población Bogotá'!L400</f>
        <v>18.023333333333333</v>
      </c>
      <c r="E24" s="53">
        <f>+'[3]Población Bogotá'!M400</f>
        <v>28.831333333333333</v>
      </c>
      <c r="F24" s="53">
        <f>+'[3]Población Bogotá'!N400</f>
        <v>23.841666666666669</v>
      </c>
      <c r="G24" s="54">
        <f>+'[3]Población Bogotá'!O400</f>
        <v>27.116666666666671</v>
      </c>
      <c r="H24" s="28">
        <f t="shared" si="3"/>
        <v>13.736455784690671</v>
      </c>
      <c r="I24" s="27">
        <f t="shared" si="4"/>
        <v>-17.306402756260542</v>
      </c>
      <c r="J24" s="28">
        <f t="shared" si="5"/>
        <v>1.02218114230973</v>
      </c>
      <c r="K24" s="27">
        <f t="shared" si="6"/>
        <v>0.89869143490835424</v>
      </c>
      <c r="L24" s="18"/>
    </row>
    <row r="25" spans="1:12">
      <c r="A25" s="16"/>
      <c r="B25" s="11" t="str">
        <f>+'[3]Población Bogotá'!J401</f>
        <v>Neiva</v>
      </c>
      <c r="C25" s="53">
        <f>+'[3]Población Bogotá'!K401</f>
        <v>17.743333333333332</v>
      </c>
      <c r="D25" s="53">
        <f>+'[3]Población Bogotá'!L401</f>
        <v>18.93</v>
      </c>
      <c r="E25" s="53">
        <f>+'[3]Población Bogotá'!M401</f>
        <v>24.151</v>
      </c>
      <c r="F25" s="53">
        <f>+'[3]Población Bogotá'!N401</f>
        <v>26.083333333333332</v>
      </c>
      <c r="G25" s="54">
        <f>+'[3]Población Bogotá'!O401</f>
        <v>24.459333333333333</v>
      </c>
      <c r="H25" s="28">
        <f t="shared" si="3"/>
        <v>-6.2261980830670911</v>
      </c>
      <c r="I25" s="27">
        <f t="shared" si="4"/>
        <v>8.0010489558748343</v>
      </c>
      <c r="J25" s="28">
        <f t="shared" si="5"/>
        <v>0.92201115993120286</v>
      </c>
      <c r="K25" s="27">
        <f t="shared" si="6"/>
        <v>0.98318916157397707</v>
      </c>
      <c r="L25" s="18"/>
    </row>
    <row r="26" spans="1:12">
      <c r="A26" s="16"/>
      <c r="B26" s="11" t="str">
        <f>+'[3]Población Bogotá'!J402</f>
        <v>Montería</v>
      </c>
      <c r="C26" s="53">
        <f>+'[3]Población Bogotá'!K402</f>
        <v>16.218999999999998</v>
      </c>
      <c r="D26" s="53">
        <f>+'[3]Población Bogotá'!L402</f>
        <v>17.768666666666665</v>
      </c>
      <c r="E26" s="53">
        <f>+'[3]Población Bogotá'!M402</f>
        <v>19.089333333333332</v>
      </c>
      <c r="F26" s="53">
        <f>+'[3]Población Bogotá'!N402</f>
        <v>29.860333333333333</v>
      </c>
      <c r="G26" s="54">
        <f>+'[3]Población Bogotá'!O402</f>
        <v>24.322999999999997</v>
      </c>
      <c r="H26" s="28">
        <f t="shared" si="3"/>
        <v>-18.544110916377367</v>
      </c>
      <c r="I26" s="27">
        <f t="shared" si="4"/>
        <v>56.424181043514722</v>
      </c>
      <c r="J26" s="28">
        <f t="shared" si="5"/>
        <v>0.91687198246095458</v>
      </c>
      <c r="K26" s="27">
        <f t="shared" si="6"/>
        <v>1.1255599780569769</v>
      </c>
      <c r="L26" s="18"/>
    </row>
    <row r="27" spans="1:12">
      <c r="A27" s="16"/>
      <c r="B27" s="11" t="str">
        <f>+'[3]Población Bogotá'!J403</f>
        <v>Cartagena</v>
      </c>
      <c r="C27" s="53">
        <f>+'[3]Población Bogotá'!K403</f>
        <v>42.236333333333334</v>
      </c>
      <c r="D27" s="53">
        <f>+'[3]Población Bogotá'!L403</f>
        <v>34.701000000000001</v>
      </c>
      <c r="E27" s="53">
        <f>+'[3]Población Bogotá'!M403</f>
        <v>56.762</v>
      </c>
      <c r="F27" s="53">
        <f>+'[3]Población Bogotá'!N403</f>
        <v>41.332333333333331</v>
      </c>
      <c r="G27" s="54">
        <f>+'[3]Población Bogotá'!O403</f>
        <v>24.317333333333334</v>
      </c>
      <c r="H27" s="28">
        <f t="shared" si="3"/>
        <v>-41.166318539964678</v>
      </c>
      <c r="I27" s="27">
        <f t="shared" si="4"/>
        <v>-27.183091974677897</v>
      </c>
      <c r="J27" s="28">
        <f t="shared" si="5"/>
        <v>0.91665837361744817</v>
      </c>
      <c r="K27" s="27">
        <f t="shared" si="6"/>
        <v>1.5579873031014495</v>
      </c>
      <c r="L27" s="18"/>
    </row>
    <row r="28" spans="1:12">
      <c r="A28" s="16"/>
      <c r="B28" s="11" t="str">
        <f>+'[3]Población Bogotá'!J404</f>
        <v>Manizales</v>
      </c>
      <c r="C28" s="53">
        <f>+'[3]Población Bogotá'!K404</f>
        <v>15.069000000000001</v>
      </c>
      <c r="D28" s="53">
        <f>+'[3]Población Bogotá'!L404</f>
        <v>11.749666666666668</v>
      </c>
      <c r="E28" s="53">
        <f>+'[3]Población Bogotá'!M404</f>
        <v>19.800333333333334</v>
      </c>
      <c r="F28" s="53">
        <f>+'[3]Población Bogotá'!N404</f>
        <v>16.800666666666668</v>
      </c>
      <c r="G28" s="54">
        <f>+'[3]Población Bogotá'!O404</f>
        <v>20.372</v>
      </c>
      <c r="H28" s="28">
        <f t="shared" si="3"/>
        <v>21.257092972501091</v>
      </c>
      <c r="I28" s="27">
        <f t="shared" si="4"/>
        <v>-15.149576606454429</v>
      </c>
      <c r="J28" s="28">
        <f t="shared" si="5"/>
        <v>0.76793635763247015</v>
      </c>
      <c r="K28" s="27">
        <f t="shared" si="6"/>
        <v>0.63328690251311948</v>
      </c>
      <c r="L28" s="18"/>
    </row>
    <row r="29" spans="1:12">
      <c r="A29" s="16"/>
      <c r="B29" s="11" t="str">
        <f>+'[3]Población Bogotá'!J405</f>
        <v>Santa Marta</v>
      </c>
      <c r="C29" s="53">
        <f>+'[3]Población Bogotá'!K405</f>
        <v>21.424000000000003</v>
      </c>
      <c r="D29" s="53">
        <f>+'[3]Población Bogotá'!L405</f>
        <v>25.328666666666663</v>
      </c>
      <c r="E29" s="53">
        <f>+'[3]Población Bogotá'!M405</f>
        <v>28.464333333333332</v>
      </c>
      <c r="F29" s="53">
        <f>+'[3]Población Bogotá'!N405</f>
        <v>15.702333333333334</v>
      </c>
      <c r="G29" s="54">
        <f>+'[3]Población Bogotá'!O405</f>
        <v>19.53</v>
      </c>
      <c r="H29" s="28">
        <f t="shared" si="3"/>
        <v>24.376419640393145</v>
      </c>
      <c r="I29" s="27">
        <f t="shared" si="4"/>
        <v>-44.835056737671707</v>
      </c>
      <c r="J29" s="28">
        <f t="shared" si="5"/>
        <v>0.73619659653260072</v>
      </c>
      <c r="K29" s="27">
        <f t="shared" si="6"/>
        <v>0.59188615762639407</v>
      </c>
      <c r="L29" s="18"/>
    </row>
    <row r="30" spans="1:12">
      <c r="A30" s="16"/>
      <c r="B30" s="11" t="str">
        <f>+'[3]Población Bogotá'!J406</f>
        <v>Armenia</v>
      </c>
      <c r="C30" s="53">
        <f>+'[3]Población Bogotá'!K406</f>
        <v>12.927666666666667</v>
      </c>
      <c r="D30" s="53">
        <f>+'[3]Población Bogotá'!L406</f>
        <v>10.566000000000001</v>
      </c>
      <c r="E30" s="53">
        <f>+'[3]Población Bogotá'!M406</f>
        <v>13.823333333333332</v>
      </c>
      <c r="F30" s="53">
        <f>+'[3]Población Bogotá'!N406</f>
        <v>16.940000000000001</v>
      </c>
      <c r="G30" s="54">
        <f>+'[3]Población Bogotá'!O406</f>
        <v>18.861666666666668</v>
      </c>
      <c r="H30" s="28">
        <f t="shared" si="3"/>
        <v>11.343959071231801</v>
      </c>
      <c r="I30" s="27">
        <f t="shared" si="4"/>
        <v>22.546419098143254</v>
      </c>
      <c r="J30" s="28">
        <f t="shared" si="5"/>
        <v>0.71100331822490548</v>
      </c>
      <c r="K30" s="27">
        <f t="shared" si="6"/>
        <v>0.63853895451999387</v>
      </c>
      <c r="L30" s="18"/>
    </row>
    <row r="31" spans="1:12">
      <c r="A31" s="16"/>
      <c r="B31" s="11" t="str">
        <f>+'[3]Población Bogotá'!J407</f>
        <v>Sincelejo</v>
      </c>
      <c r="C31" s="53">
        <f>+'[3]Población Bogotá'!K407</f>
        <v>12.869</v>
      </c>
      <c r="D31" s="53">
        <f>+'[3]Población Bogotá'!L407</f>
        <v>8.2200000000000006</v>
      </c>
      <c r="E31" s="53">
        <f>+'[3]Población Bogotá'!M407</f>
        <v>9.1116666666666664</v>
      </c>
      <c r="F31" s="53">
        <f>+'[3]Población Bogotá'!N407</f>
        <v>18.522666666666666</v>
      </c>
      <c r="G31" s="54">
        <f>+'[3]Población Bogotá'!O407</f>
        <v>16.103333333333335</v>
      </c>
      <c r="H31" s="28">
        <f t="shared" si="3"/>
        <v>-13.061474229772518</v>
      </c>
      <c r="I31" s="27">
        <f t="shared" si="4"/>
        <v>103.28516553868666</v>
      </c>
      <c r="J31" s="28">
        <f t="shared" si="5"/>
        <v>0.60702607234152484</v>
      </c>
      <c r="K31" s="27">
        <f t="shared" si="6"/>
        <v>0.69819623425358157</v>
      </c>
      <c r="L31" s="18"/>
    </row>
    <row r="32" spans="1:12">
      <c r="A32" s="16"/>
      <c r="B32" s="11" t="str">
        <f>+'[3]Población Bogotá'!J408</f>
        <v>Popayán</v>
      </c>
      <c r="C32" s="53">
        <f>+'[3]Población Bogotá'!K408</f>
        <v>20.703333333333333</v>
      </c>
      <c r="D32" s="53">
        <f>+'[3]Población Bogotá'!L408</f>
        <v>19.102666666666668</v>
      </c>
      <c r="E32" s="53">
        <f>+'[3]Población Bogotá'!M408</f>
        <v>20.424666666666667</v>
      </c>
      <c r="F32" s="53">
        <f>+'[3]Población Bogotá'!N408</f>
        <v>16.820333333333334</v>
      </c>
      <c r="G32" s="54">
        <f>+'[3]Población Bogotá'!O408</f>
        <v>14.103666666666667</v>
      </c>
      <c r="H32" s="28">
        <f t="shared" si="3"/>
        <v>-16.151086978062267</v>
      </c>
      <c r="I32" s="27">
        <f t="shared" si="4"/>
        <v>-17.646962822730682</v>
      </c>
      <c r="J32" s="28">
        <f t="shared" si="5"/>
        <v>0.53164728103585712</v>
      </c>
      <c r="K32" s="27">
        <f t="shared" si="6"/>
        <v>0.63402822085858734</v>
      </c>
      <c r="L32" s="18"/>
    </row>
    <row r="33" spans="1:14">
      <c r="A33" s="16"/>
      <c r="B33" s="11" t="str">
        <f>+'[3]Población Bogotá'!J409</f>
        <v>Valledupar</v>
      </c>
      <c r="C33" s="53">
        <f>+'[3]Población Bogotá'!K409</f>
        <v>18.235333333333333</v>
      </c>
      <c r="D33" s="53">
        <f>+'[3]Población Bogotá'!L409</f>
        <v>9.6980000000000004</v>
      </c>
      <c r="E33" s="53">
        <f>+'[3]Población Bogotá'!M409</f>
        <v>12.971333333333334</v>
      </c>
      <c r="F33" s="53">
        <f>+'[3]Población Bogotá'!N409</f>
        <v>21.019666666666666</v>
      </c>
      <c r="G33" s="54">
        <f>+'[3]Población Bogotá'!O409</f>
        <v>12.929333333333334</v>
      </c>
      <c r="H33" s="28">
        <f t="shared" si="3"/>
        <v>-38.489351242487189</v>
      </c>
      <c r="I33" s="27">
        <f t="shared" si="4"/>
        <v>62.047078172380111</v>
      </c>
      <c r="J33" s="28">
        <f t="shared" si="5"/>
        <v>0.4873799895256275</v>
      </c>
      <c r="K33" s="27">
        <f t="shared" si="6"/>
        <v>0.79231853469256763</v>
      </c>
      <c r="L33" s="18"/>
    </row>
    <row r="34" spans="1:14">
      <c r="A34" s="16"/>
      <c r="B34" s="11" t="str">
        <f>+'[3]Población Bogotá'!J410</f>
        <v>Riohacha</v>
      </c>
      <c r="C34" s="53">
        <f>+'[3]Población Bogotá'!K410</f>
        <v>9.9210000000000012</v>
      </c>
      <c r="D34" s="53">
        <f>+'[3]Población Bogotá'!L410</f>
        <v>8.4756666666666671</v>
      </c>
      <c r="E34" s="53">
        <f>+'[3]Población Bogotá'!M410</f>
        <v>12.517333333333333</v>
      </c>
      <c r="F34" s="53">
        <f>+'[3]Población Bogotá'!N410</f>
        <v>12.368</v>
      </c>
      <c r="G34" s="54">
        <f>+'[3]Población Bogotá'!O410</f>
        <v>11.457333333333333</v>
      </c>
      <c r="H34" s="28">
        <f t="shared" si="3"/>
        <v>-7.3630875377317935</v>
      </c>
      <c r="I34" s="27">
        <f t="shared" si="4"/>
        <v>-1.1930123561993966</v>
      </c>
      <c r="J34" s="28">
        <f t="shared" si="5"/>
        <v>0.43189195111825485</v>
      </c>
      <c r="K34" s="27">
        <f t="shared" si="6"/>
        <v>0.4662012862752824</v>
      </c>
      <c r="L34" s="18"/>
    </row>
    <row r="35" spans="1:14">
      <c r="A35" s="16"/>
      <c r="B35" s="11" t="str">
        <f>+'[3]Población Bogotá'!J411</f>
        <v>Tunja</v>
      </c>
      <c r="C35" s="53">
        <f>+'[3]Población Bogotá'!K411</f>
        <v>4.3286666666666669</v>
      </c>
      <c r="D35" s="53">
        <f>+'[3]Población Bogotá'!L411</f>
        <v>5.1396666666666668</v>
      </c>
      <c r="E35" s="53">
        <f>+'[3]Población Bogotá'!M411</f>
        <v>5.4153333333333329</v>
      </c>
      <c r="F35" s="53">
        <f>+'[3]Población Bogotá'!N411</f>
        <v>8.5056666666666665</v>
      </c>
      <c r="G35" s="54">
        <f>+'[3]Población Bogotá'!O411</f>
        <v>6.9229999999999992</v>
      </c>
      <c r="H35" s="28">
        <f t="shared" si="3"/>
        <v>-18.607203041109855</v>
      </c>
      <c r="I35" s="27">
        <f t="shared" si="4"/>
        <v>57.066354795026484</v>
      </c>
      <c r="J35" s="28">
        <f t="shared" si="5"/>
        <v>0.26096718063467456</v>
      </c>
      <c r="K35" s="27">
        <f t="shared" si="6"/>
        <v>0.32061390205601503</v>
      </c>
      <c r="L35" s="18"/>
    </row>
    <row r="36" spans="1:14">
      <c r="A36" s="16"/>
      <c r="B36" s="11" t="str">
        <f>+'[3]Población Bogotá'!J412</f>
        <v>Florencia</v>
      </c>
      <c r="C36" s="53">
        <f>+'[3]Población Bogotá'!K412</f>
        <v>5.431333333333332</v>
      </c>
      <c r="D36" s="53">
        <f>+'[3]Población Bogotá'!L412</f>
        <v>2.4763333333333333</v>
      </c>
      <c r="E36" s="53">
        <f>+'[3]Población Bogotá'!M412</f>
        <v>2.4510000000000001</v>
      </c>
      <c r="F36" s="53">
        <f>+'[3]Población Bogotá'!N412</f>
        <v>3.3593333333333333</v>
      </c>
      <c r="G36" s="54">
        <f>+'[3]Población Bogotá'!O412</f>
        <v>4.83</v>
      </c>
      <c r="H36" s="28">
        <f t="shared" si="3"/>
        <v>43.778527485612237</v>
      </c>
      <c r="I36" s="27">
        <f t="shared" si="4"/>
        <v>37.059703522371819</v>
      </c>
      <c r="J36" s="28">
        <f t="shared" si="5"/>
        <v>0.18207012602419159</v>
      </c>
      <c r="K36" s="27">
        <f t="shared" si="6"/>
        <v>0.12662722518009636</v>
      </c>
      <c r="L36" s="18"/>
    </row>
    <row r="37" spans="1:14">
      <c r="A37" s="16"/>
      <c r="B37" s="11" t="str">
        <f>+'[3]Población Bogotá'!J413</f>
        <v>Quibdó</v>
      </c>
      <c r="C37" s="53">
        <f>+'[3]Población Bogotá'!K413</f>
        <v>1.2663333333333333</v>
      </c>
      <c r="D37" s="53">
        <f>+'[3]Población Bogotá'!L413</f>
        <v>3.0519999999999996</v>
      </c>
      <c r="E37" s="53">
        <f>+'[3]Población Bogotá'!M413</f>
        <v>2.085</v>
      </c>
      <c r="F37" s="53">
        <f>+'[3]Población Bogotá'!N413</f>
        <v>2.62</v>
      </c>
      <c r="G37" s="54">
        <f>+'[3]Población Bogotá'!O413</f>
        <v>3.3166666666666664</v>
      </c>
      <c r="H37" s="28">
        <f t="shared" si="3"/>
        <v>26.59033078880406</v>
      </c>
      <c r="I37" s="27">
        <f t="shared" si="4"/>
        <v>25.659472422062368</v>
      </c>
      <c r="J37" s="28">
        <f t="shared" si="5"/>
        <v>0.12502399958182925</v>
      </c>
      <c r="K37" s="27">
        <f t="shared" si="6"/>
        <v>9.8758681277590549E-2</v>
      </c>
      <c r="L37" s="18"/>
    </row>
    <row r="38" spans="1:14">
      <c r="A38" s="16"/>
      <c r="B38" s="11" t="str">
        <f>+'[3]Población Bogotá'!J414</f>
        <v>San Andrés</v>
      </c>
      <c r="C38" s="53">
        <f>+'[3]Población Bogotá'!K414</f>
        <v>0.67466666666666664</v>
      </c>
      <c r="D38" s="53">
        <f>+'[3]Población Bogotá'!L414</f>
        <v>0.70499999999999996</v>
      </c>
      <c r="E38" s="53">
        <f>+'[3]Población Bogotá'!M414</f>
        <v>0.85633333333333328</v>
      </c>
      <c r="F38" s="53">
        <f>+'[3]Población Bogotá'!N414</f>
        <v>0.49033333333333334</v>
      </c>
      <c r="G38" s="54">
        <f>+'[3]Población Bogotá'!O414</f>
        <v>0</v>
      </c>
      <c r="H38" s="28" t="str">
        <f t="shared" si="3"/>
        <v/>
      </c>
      <c r="I38" s="27" t="str">
        <f t="shared" si="4"/>
        <v/>
      </c>
      <c r="J38" s="28" t="str">
        <f t="shared" si="5"/>
        <v/>
      </c>
      <c r="K38" s="27">
        <f t="shared" si="6"/>
        <v>1.8482699765818792E-2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Bogotá'!J422</f>
        <v>Colombia</v>
      </c>
      <c r="C13" s="26">
        <f>+'[3]Población Bogotá'!K422</f>
        <v>668.79</v>
      </c>
      <c r="D13" s="26">
        <f>+'[3]Población Bogotá'!L422</f>
        <v>604.06500000000005</v>
      </c>
      <c r="E13" s="26">
        <f>+'[3]Población Bogotá'!M422</f>
        <v>883.01866666666649</v>
      </c>
      <c r="F13" s="26">
        <f>+'[3]Población Bogotá'!N422</f>
        <v>940.85300000000007</v>
      </c>
      <c r="G13" s="26">
        <f>+'[3]Población Bogotá'!O422</f>
        <v>931.13400000000001</v>
      </c>
      <c r="H13" s="28">
        <f t="shared" ref="H13:H39" si="0">IF(OR(OR(G13=0,F13=0),G13=""),"",(G13/F13-1)*100)</f>
        <v>-1.0329987787677797</v>
      </c>
      <c r="I13" s="27">
        <f>IF(OR(OR(G13=0,F13=0),F13=""),"",(F13/E13-1)*100)</f>
        <v>6.5496161651547036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</v>
      </c>
      <c r="C14" s="25">
        <f>C13-SUM(C15:C39)</f>
        <v>316.75150000000008</v>
      </c>
      <c r="D14" s="25">
        <f t="shared" ref="D14:G14" si="3">D13-SUM(D15:D39)</f>
        <v>266.4203333333333</v>
      </c>
      <c r="E14" s="25">
        <f t="shared" si="3"/>
        <v>397.70099999999991</v>
      </c>
      <c r="F14" s="25">
        <f t="shared" si="3"/>
        <v>451.29933333333338</v>
      </c>
      <c r="G14" s="26">
        <f t="shared" si="3"/>
        <v>428.56699999999995</v>
      </c>
      <c r="H14" s="28">
        <f t="shared" ref="H14:H38" si="4">IF(OR(OR(G14=0,F14=0),G14=""),"",(G14/F14-1)*100)</f>
        <v>-5.0370855116116831</v>
      </c>
      <c r="I14" s="27">
        <f t="shared" ref="I14:I38" si="5">IF(OR(OR(G14=0,F14=0),F14=""),"",(F14/E14-1)*100)</f>
        <v>13.477042635883119</v>
      </c>
      <c r="J14" s="28">
        <f t="shared" ref="J14:J38" si="6">IF(G14=0,"",G14/$G$13*100)</f>
        <v>46.026350664888184</v>
      </c>
      <c r="K14" s="27">
        <f t="shared" ref="K14:K38" si="7">IF(F14=0,"",F14/$F$13*100)</f>
        <v>47.967039838671219</v>
      </c>
      <c r="L14" s="18"/>
    </row>
    <row r="15" spans="1:15">
      <c r="A15" s="16"/>
      <c r="B15" s="12" t="str">
        <f>+'[3]Población Bogotá'!J423</f>
        <v>Bogotá</v>
      </c>
      <c r="C15" s="99">
        <f>+'[3]Población Bogotá'!K423</f>
        <v>138.81199999999998</v>
      </c>
      <c r="D15" s="99">
        <f>+'[3]Población Bogotá'!L423</f>
        <v>128.46699999999998</v>
      </c>
      <c r="E15" s="99">
        <f>+'[3]Población Bogotá'!M423</f>
        <v>146.75900000000001</v>
      </c>
      <c r="F15" s="99">
        <f>+'[3]Población Bogotá'!N423</f>
        <v>217.58933333333334</v>
      </c>
      <c r="G15" s="99">
        <f>+'[3]Población Bogotá'!O423</f>
        <v>247.744</v>
      </c>
      <c r="H15" s="48">
        <f t="shared" si="4"/>
        <v>13.858522476591983</v>
      </c>
      <c r="I15" s="34">
        <f t="shared" si="5"/>
        <v>48.263025322694574</v>
      </c>
      <c r="J15" s="48">
        <f t="shared" si="6"/>
        <v>26.606696780484874</v>
      </c>
      <c r="K15" s="34">
        <f t="shared" si="7"/>
        <v>23.126815063918947</v>
      </c>
      <c r="L15" s="18"/>
      <c r="N15" s="23" t="s">
        <v>2</v>
      </c>
      <c r="O15" s="32">
        <f>J15</f>
        <v>26.606696780484874</v>
      </c>
    </row>
    <row r="16" spans="1:15">
      <c r="A16" s="16"/>
      <c r="B16" s="11" t="str">
        <f>+'[3]Población Bogotá'!J424</f>
        <v>Medellín</v>
      </c>
      <c r="C16" s="53">
        <f>+'[3]Población Bogotá'!K424</f>
        <v>49.027000000000008</v>
      </c>
      <c r="D16" s="53">
        <f>+'[3]Población Bogotá'!L424</f>
        <v>58.601333333333336</v>
      </c>
      <c r="E16" s="53">
        <f>+'[3]Población Bogotá'!M424</f>
        <v>107.907</v>
      </c>
      <c r="F16" s="53">
        <f>+'[3]Población Bogotá'!N424</f>
        <v>73.718999999999994</v>
      </c>
      <c r="G16" s="54">
        <f>+'[3]Población Bogotá'!O424</f>
        <v>79.750333333333344</v>
      </c>
      <c r="H16" s="28">
        <f t="shared" si="4"/>
        <v>8.1815181070461485</v>
      </c>
      <c r="I16" s="27">
        <f t="shared" si="5"/>
        <v>-31.682837999388369</v>
      </c>
      <c r="J16" s="28">
        <f t="shared" si="6"/>
        <v>8.5648610547282491</v>
      </c>
      <c r="K16" s="27">
        <f t="shared" si="7"/>
        <v>7.8353366572673933</v>
      </c>
      <c r="L16" s="18"/>
      <c r="N16" s="23" t="s">
        <v>12</v>
      </c>
      <c r="O16" s="32">
        <f>100-O15</f>
        <v>73.393303219515133</v>
      </c>
    </row>
    <row r="17" spans="1:12">
      <c r="A17" s="16"/>
      <c r="B17" s="11" t="str">
        <f>+'[3]Población Bogotá'!J425</f>
        <v>Cali</v>
      </c>
      <c r="C17" s="53">
        <f>+'[3]Población Bogotá'!K425</f>
        <v>52.589666666666666</v>
      </c>
      <c r="D17" s="53">
        <f>+'[3]Población Bogotá'!L425</f>
        <v>52.237333333333332</v>
      </c>
      <c r="E17" s="53">
        <f>+'[3]Población Bogotá'!M425</f>
        <v>86.094999999999999</v>
      </c>
      <c r="F17" s="53">
        <f>+'[3]Población Bogotá'!N425</f>
        <v>50.128000000000007</v>
      </c>
      <c r="G17" s="54">
        <f>+'[3]Población Bogotá'!O425</f>
        <v>33.689</v>
      </c>
      <c r="H17" s="28">
        <f t="shared" si="4"/>
        <v>-32.794047239067993</v>
      </c>
      <c r="I17" s="27">
        <f t="shared" si="5"/>
        <v>-41.775945176839521</v>
      </c>
      <c r="J17" s="28">
        <f t="shared" si="6"/>
        <v>3.618061417583291</v>
      </c>
      <c r="K17" s="27">
        <f t="shared" si="7"/>
        <v>5.3279311433348253</v>
      </c>
      <c r="L17" s="18"/>
    </row>
    <row r="18" spans="1:12">
      <c r="A18" s="16"/>
      <c r="B18" s="11" t="str">
        <f>+'[3]Población Bogotá'!J426</f>
        <v>Barranquilla</v>
      </c>
      <c r="C18" s="53">
        <f>+'[3]Población Bogotá'!K426</f>
        <v>11.336666666666668</v>
      </c>
      <c r="D18" s="53">
        <f>+'[3]Población Bogotá'!L426</f>
        <v>13.526333333333334</v>
      </c>
      <c r="E18" s="53">
        <f>+'[3]Población Bogotá'!M426</f>
        <v>5.4773333333333341</v>
      </c>
      <c r="F18" s="53">
        <f>+'[3]Población Bogotá'!N426</f>
        <v>15.215666666666669</v>
      </c>
      <c r="G18" s="54">
        <f>+'[3]Población Bogotá'!O426</f>
        <v>25.063666666666666</v>
      </c>
      <c r="H18" s="28">
        <f t="shared" si="4"/>
        <v>64.722763817994576</v>
      </c>
      <c r="I18" s="27">
        <f t="shared" si="5"/>
        <v>177.7933300876339</v>
      </c>
      <c r="J18" s="28">
        <f t="shared" si="6"/>
        <v>2.6917357401476765</v>
      </c>
      <c r="K18" s="27">
        <f t="shared" si="7"/>
        <v>1.617220401770167</v>
      </c>
      <c r="L18" s="18"/>
    </row>
    <row r="19" spans="1:12">
      <c r="A19" s="16"/>
      <c r="B19" s="11" t="str">
        <f>+'[3]Población Bogotá'!J427</f>
        <v>Bucaramanga</v>
      </c>
      <c r="C19" s="53">
        <f>+'[3]Población Bogotá'!K427</f>
        <v>7.0680000000000005</v>
      </c>
      <c r="D19" s="53">
        <f>+'[3]Población Bogotá'!L427</f>
        <v>6.7813333333333334</v>
      </c>
      <c r="E19" s="53">
        <f>+'[3]Población Bogotá'!M427</f>
        <v>19.512666666666664</v>
      </c>
      <c r="F19" s="53">
        <f>+'[3]Población Bogotá'!N427</f>
        <v>25.787000000000003</v>
      </c>
      <c r="G19" s="54">
        <f>+'[3]Población Bogotá'!O427</f>
        <v>20.839666666666666</v>
      </c>
      <c r="H19" s="28">
        <f t="shared" si="4"/>
        <v>-19.185377645066648</v>
      </c>
      <c r="I19" s="27">
        <f t="shared" si="5"/>
        <v>32.155181249786494</v>
      </c>
      <c r="J19" s="28">
        <f t="shared" si="6"/>
        <v>2.238095340377074</v>
      </c>
      <c r="K19" s="27">
        <f t="shared" si="7"/>
        <v>2.7408107323885877</v>
      </c>
      <c r="L19" s="18"/>
    </row>
    <row r="20" spans="1:12">
      <c r="A20" s="16"/>
      <c r="B20" s="11" t="str">
        <f>+'[3]Población Bogotá'!J428</f>
        <v>Ibagué</v>
      </c>
      <c r="C20" s="53">
        <f>+'[3]Población Bogotá'!K428</f>
        <v>13.953666666666669</v>
      </c>
      <c r="D20" s="53">
        <f>+'[3]Población Bogotá'!L428</f>
        <v>14.436999999999999</v>
      </c>
      <c r="E20" s="53">
        <f>+'[3]Población Bogotá'!M428</f>
        <v>17.973666666666666</v>
      </c>
      <c r="F20" s="53">
        <f>+'[3]Población Bogotá'!N428</f>
        <v>15.536333333333333</v>
      </c>
      <c r="G20" s="54">
        <f>+'[3]Población Bogotá'!O428</f>
        <v>13.650666666666666</v>
      </c>
      <c r="H20" s="28">
        <f t="shared" si="4"/>
        <v>-12.137140895535204</v>
      </c>
      <c r="I20" s="27">
        <f t="shared" si="5"/>
        <v>-13.560579366109682</v>
      </c>
      <c r="J20" s="28">
        <f t="shared" si="6"/>
        <v>1.4660260141576471</v>
      </c>
      <c r="K20" s="27">
        <f t="shared" si="7"/>
        <v>1.6513029488488991</v>
      </c>
      <c r="L20" s="18"/>
    </row>
    <row r="21" spans="1:12">
      <c r="A21" s="16"/>
      <c r="B21" s="11" t="str">
        <f>+'[3]Población Bogotá'!J429</f>
        <v>Cúcuta</v>
      </c>
      <c r="C21" s="53">
        <f>+'[3]Población Bogotá'!K429</f>
        <v>8.2479999999999993</v>
      </c>
      <c r="D21" s="53">
        <f>+'[3]Población Bogotá'!L429</f>
        <v>6.7</v>
      </c>
      <c r="E21" s="53">
        <f>+'[3]Población Bogotá'!M429</f>
        <v>16.936666666666667</v>
      </c>
      <c r="F21" s="53">
        <f>+'[3]Población Bogotá'!N429</f>
        <v>11.951666666666666</v>
      </c>
      <c r="G21" s="54">
        <f>+'[3]Población Bogotá'!O429</f>
        <v>13.247999999999999</v>
      </c>
      <c r="H21" s="28">
        <f t="shared" si="4"/>
        <v>10.846464928182954</v>
      </c>
      <c r="I21" s="27">
        <f t="shared" si="5"/>
        <v>-29.433182444400718</v>
      </c>
      <c r="J21" s="28">
        <f t="shared" si="6"/>
        <v>1.4227812538259799</v>
      </c>
      <c r="K21" s="27">
        <f t="shared" si="7"/>
        <v>1.2703011699666862</v>
      </c>
      <c r="L21" s="18"/>
    </row>
    <row r="22" spans="1:12">
      <c r="A22" s="16"/>
      <c r="B22" s="11" t="str">
        <f>+'[3]Población Bogotá'!J430</f>
        <v>Pasto</v>
      </c>
      <c r="C22" s="53">
        <f>+'[3]Población Bogotá'!K430</f>
        <v>5.6876666666666678</v>
      </c>
      <c r="D22" s="53">
        <f>+'[3]Población Bogotá'!L430</f>
        <v>7.1206666666666676</v>
      </c>
      <c r="E22" s="53">
        <f>+'[3]Población Bogotá'!M430</f>
        <v>13.523666666666665</v>
      </c>
      <c r="F22" s="53">
        <f>+'[3]Población Bogotá'!N430</f>
        <v>15.788333333333332</v>
      </c>
      <c r="G22" s="54">
        <f>+'[3]Población Bogotá'!O430</f>
        <v>11.187333333333333</v>
      </c>
      <c r="H22" s="28">
        <f t="shared" si="4"/>
        <v>-29.141771350153068</v>
      </c>
      <c r="I22" s="27">
        <f t="shared" si="5"/>
        <v>16.745951541741633</v>
      </c>
      <c r="J22" s="28">
        <f t="shared" si="6"/>
        <v>1.2014740449101131</v>
      </c>
      <c r="K22" s="27">
        <f t="shared" si="7"/>
        <v>1.6780871542454909</v>
      </c>
      <c r="L22" s="18"/>
    </row>
    <row r="23" spans="1:12">
      <c r="A23" s="16"/>
      <c r="B23" s="11" t="str">
        <f>+'[3]Población Bogotá'!J431</f>
        <v>Neiva</v>
      </c>
      <c r="C23" s="53">
        <f>+'[3]Población Bogotá'!K431</f>
        <v>6.6143333333333336</v>
      </c>
      <c r="D23" s="53">
        <f>+'[3]Población Bogotá'!L431</f>
        <v>6.0923333333333334</v>
      </c>
      <c r="E23" s="53">
        <f>+'[3]Población Bogotá'!M431</f>
        <v>6.7709999999999999</v>
      </c>
      <c r="F23" s="53">
        <f>+'[3]Población Bogotá'!N431</f>
        <v>10.505333333333333</v>
      </c>
      <c r="G23" s="54">
        <f>+'[3]Población Bogotá'!O431</f>
        <v>9.3756666666666675</v>
      </c>
      <c r="H23" s="28">
        <f t="shared" si="4"/>
        <v>-10.75326818124126</v>
      </c>
      <c r="I23" s="27">
        <f t="shared" si="5"/>
        <v>55.151873184660062</v>
      </c>
      <c r="J23" s="28">
        <f t="shared" si="6"/>
        <v>1.0069084220602693</v>
      </c>
      <c r="K23" s="27">
        <f t="shared" si="7"/>
        <v>1.1165754196812183</v>
      </c>
      <c r="L23" s="18"/>
    </row>
    <row r="24" spans="1:12">
      <c r="A24" s="16"/>
      <c r="B24" s="11" t="str">
        <f>+'[3]Población Bogotá'!J432</f>
        <v>Pereira</v>
      </c>
      <c r="C24" s="53">
        <f>+'[3]Población Bogotá'!K432</f>
        <v>6.5509999999999993</v>
      </c>
      <c r="D24" s="53">
        <f>+'[3]Población Bogotá'!L432</f>
        <v>6.4156666666666666</v>
      </c>
      <c r="E24" s="53">
        <f>+'[3]Población Bogotá'!M432</f>
        <v>11.119</v>
      </c>
      <c r="F24" s="53">
        <f>+'[3]Población Bogotá'!N432</f>
        <v>9.7159999999999993</v>
      </c>
      <c r="G24" s="54">
        <f>+'[3]Población Bogotá'!O432</f>
        <v>8.0476666666666663</v>
      </c>
      <c r="H24" s="28">
        <f t="shared" si="4"/>
        <v>-17.170989433237271</v>
      </c>
      <c r="I24" s="27">
        <f t="shared" si="5"/>
        <v>-12.618041190754569</v>
      </c>
      <c r="J24" s="28">
        <f t="shared" si="6"/>
        <v>0.86428662970814796</v>
      </c>
      <c r="K24" s="27">
        <f t="shared" si="7"/>
        <v>1.0326799191797229</v>
      </c>
      <c r="L24" s="18"/>
    </row>
    <row r="25" spans="1:12">
      <c r="A25" s="16"/>
      <c r="B25" s="11" t="str">
        <f>+'[3]Población Bogotá'!J433</f>
        <v>Manizales</v>
      </c>
      <c r="C25" s="53">
        <f>+'[3]Población Bogotá'!K433</f>
        <v>5.1703333333333346</v>
      </c>
      <c r="D25" s="53">
        <f>+'[3]Población Bogotá'!L433</f>
        <v>3.6143333333333332</v>
      </c>
      <c r="E25" s="53">
        <f>+'[3]Población Bogotá'!M433</f>
        <v>7.9416666666666664</v>
      </c>
      <c r="F25" s="53">
        <f>+'[3]Población Bogotá'!N433</f>
        <v>6.3936666666666673</v>
      </c>
      <c r="G25" s="54">
        <f>+'[3]Población Bogotá'!O433</f>
        <v>7.3706666666666658</v>
      </c>
      <c r="H25" s="28">
        <f t="shared" si="4"/>
        <v>15.280746572128635</v>
      </c>
      <c r="I25" s="27">
        <f t="shared" si="5"/>
        <v>-19.492130115424967</v>
      </c>
      <c r="J25" s="28">
        <f t="shared" si="6"/>
        <v>0.79157958646839943</v>
      </c>
      <c r="K25" s="27">
        <f t="shared" si="7"/>
        <v>0.67956063983073511</v>
      </c>
      <c r="L25" s="18"/>
    </row>
    <row r="26" spans="1:12">
      <c r="A26" s="16"/>
      <c r="B26" s="11" t="str">
        <f>+'[3]Población Bogotá'!J434</f>
        <v>Armenia</v>
      </c>
      <c r="C26" s="53">
        <f>+'[3]Población Bogotá'!K434</f>
        <v>5.1306666666666665</v>
      </c>
      <c r="D26" s="53">
        <f>+'[3]Población Bogotá'!L434</f>
        <v>4.5923333333333334</v>
      </c>
      <c r="E26" s="53">
        <f>+'[3]Población Bogotá'!M434</f>
        <v>6.39</v>
      </c>
      <c r="F26" s="53">
        <f>+'[3]Población Bogotá'!N434</f>
        <v>5.5903333333333336</v>
      </c>
      <c r="G26" s="54">
        <f>+'[3]Población Bogotá'!O434</f>
        <v>5.8413333333333339</v>
      </c>
      <c r="H26" s="28">
        <f t="shared" si="4"/>
        <v>4.4898932681414427</v>
      </c>
      <c r="I26" s="27">
        <f t="shared" si="5"/>
        <v>-12.514345331246734</v>
      </c>
      <c r="J26" s="28">
        <f t="shared" si="6"/>
        <v>0.62733541395044468</v>
      </c>
      <c r="K26" s="27">
        <f t="shared" si="7"/>
        <v>0.59417712791831812</v>
      </c>
      <c r="L26" s="18"/>
    </row>
    <row r="27" spans="1:12">
      <c r="A27" s="16"/>
      <c r="B27" s="11" t="str">
        <f>+'[3]Población Bogotá'!J435</f>
        <v>Villavicencio</v>
      </c>
      <c r="C27" s="53">
        <f>+'[3]Población Bogotá'!K435</f>
        <v>4.4656666666666665</v>
      </c>
      <c r="D27" s="53">
        <f>+'[3]Población Bogotá'!L435</f>
        <v>1.796</v>
      </c>
      <c r="E27" s="53">
        <f>+'[3]Población Bogotá'!M435</f>
        <v>7.9839999999999991</v>
      </c>
      <c r="F27" s="53">
        <f>+'[3]Población Bogotá'!N435</f>
        <v>6.0053333333333336</v>
      </c>
      <c r="G27" s="54">
        <f>+'[3]Población Bogotá'!O435</f>
        <v>4.4749999999999996</v>
      </c>
      <c r="H27" s="28">
        <f t="shared" si="4"/>
        <v>-25.482904085257562</v>
      </c>
      <c r="I27" s="27">
        <f t="shared" si="5"/>
        <v>-24.782899131596515</v>
      </c>
      <c r="J27" s="28">
        <f t="shared" si="6"/>
        <v>0.48059677769257697</v>
      </c>
      <c r="K27" s="27">
        <f t="shared" si="7"/>
        <v>0.63828603759921398</v>
      </c>
      <c r="L27" s="18"/>
    </row>
    <row r="28" spans="1:12">
      <c r="A28" s="16"/>
      <c r="B28" s="11" t="str">
        <f>+'[3]Población Bogotá'!J436</f>
        <v>Cartagena</v>
      </c>
      <c r="C28" s="53">
        <f>+'[3]Población Bogotá'!K436</f>
        <v>10.151999999999999</v>
      </c>
      <c r="D28" s="53">
        <f>+'[3]Población Bogotá'!L436</f>
        <v>7.3743333333333325</v>
      </c>
      <c r="E28" s="53">
        <f>+'[3]Población Bogotá'!M436</f>
        <v>7.7210000000000001</v>
      </c>
      <c r="F28" s="53">
        <f>+'[3]Población Bogotá'!N436</f>
        <v>1.6546666666666667</v>
      </c>
      <c r="G28" s="54">
        <f>+'[3]Población Bogotá'!O436</f>
        <v>3.8326666666666664</v>
      </c>
      <c r="H28" s="28">
        <f t="shared" si="4"/>
        <v>131.62771958098304</v>
      </c>
      <c r="I28" s="27">
        <f t="shared" si="5"/>
        <v>-78.569269956395971</v>
      </c>
      <c r="J28" s="28">
        <f t="shared" si="6"/>
        <v>0.41161279328932965</v>
      </c>
      <c r="K28" s="27">
        <f t="shared" si="7"/>
        <v>0.17586877723370886</v>
      </c>
      <c r="L28" s="18"/>
    </row>
    <row r="29" spans="1:12">
      <c r="A29" s="16"/>
      <c r="B29" s="11" t="str">
        <f>+'[3]Población Bogotá'!J437</f>
        <v>Montería</v>
      </c>
      <c r="C29" s="53">
        <f>+'[3]Población Bogotá'!K437</f>
        <v>3.3453333333333339</v>
      </c>
      <c r="D29" s="53">
        <f>+'[3]Población Bogotá'!L437</f>
        <v>3.6289999999999996</v>
      </c>
      <c r="E29" s="53">
        <f>+'[3]Población Bogotá'!M437</f>
        <v>2.9816666666666669</v>
      </c>
      <c r="F29" s="53">
        <f>+'[3]Población Bogotá'!N437</f>
        <v>3.577</v>
      </c>
      <c r="G29" s="54">
        <f>+'[3]Población Bogotá'!O437</f>
        <v>3.6086666666666667</v>
      </c>
      <c r="H29" s="28">
        <f t="shared" si="4"/>
        <v>0.88528562109775333</v>
      </c>
      <c r="I29" s="27">
        <f t="shared" si="5"/>
        <v>19.966461710452755</v>
      </c>
      <c r="J29" s="28">
        <f t="shared" si="6"/>
        <v>0.3875561054227068</v>
      </c>
      <c r="K29" s="27">
        <f t="shared" si="7"/>
        <v>0.38018691549051764</v>
      </c>
      <c r="L29" s="18"/>
    </row>
    <row r="30" spans="1:12">
      <c r="A30" s="16"/>
      <c r="B30" s="11" t="str">
        <f>+'[3]Población Bogotá'!J438</f>
        <v>Popayán</v>
      </c>
      <c r="C30" s="53">
        <f>+'[3]Población Bogotá'!K438</f>
        <v>6.2423333333333337</v>
      </c>
      <c r="D30" s="53">
        <f>+'[3]Población Bogotá'!L438</f>
        <v>4.363666666666667</v>
      </c>
      <c r="E30" s="53">
        <f>+'[3]Población Bogotá'!M438</f>
        <v>6.7959999999999994</v>
      </c>
      <c r="F30" s="53">
        <f>+'[3]Población Bogotá'!N438</f>
        <v>4.0869999999999997</v>
      </c>
      <c r="G30" s="54">
        <f>+'[3]Población Bogotá'!O438</f>
        <v>3.5790000000000002</v>
      </c>
      <c r="H30" s="28">
        <f t="shared" si="4"/>
        <v>-12.42965500367016</v>
      </c>
      <c r="I30" s="27">
        <f t="shared" si="5"/>
        <v>-39.861683343143028</v>
      </c>
      <c r="J30" s="28">
        <f t="shared" si="6"/>
        <v>0.38437002622608563</v>
      </c>
      <c r="K30" s="27">
        <f t="shared" si="7"/>
        <v>0.43439304545981144</v>
      </c>
      <c r="L30" s="18"/>
    </row>
    <row r="31" spans="1:12">
      <c r="A31" s="16"/>
      <c r="B31" s="11" t="str">
        <f>+'[3]Población Bogotá'!J439</f>
        <v>Sincelejo</v>
      </c>
      <c r="C31" s="53">
        <f>+'[3]Población Bogotá'!K439</f>
        <v>3.8149999999999999</v>
      </c>
      <c r="D31" s="53">
        <f>+'[3]Población Bogotá'!L439</f>
        <v>2.045666666666667</v>
      </c>
      <c r="E31" s="53">
        <f>+'[3]Población Bogotá'!M439</f>
        <v>1.6813333333333336</v>
      </c>
      <c r="F31" s="53">
        <f>+'[3]Población Bogotá'!N439</f>
        <v>3.0553333333333335</v>
      </c>
      <c r="G31" s="54">
        <f>+'[3]Población Bogotá'!O439</f>
        <v>2.8486666666666665</v>
      </c>
      <c r="H31" s="28">
        <f t="shared" si="4"/>
        <v>-6.7641283002400243</v>
      </c>
      <c r="I31" s="27">
        <f t="shared" si="5"/>
        <v>81.720856463124477</v>
      </c>
      <c r="J31" s="28">
        <f t="shared" si="6"/>
        <v>0.30593520016095066</v>
      </c>
      <c r="K31" s="27">
        <f t="shared" si="7"/>
        <v>0.32474077601212231</v>
      </c>
      <c r="L31" s="18"/>
    </row>
    <row r="32" spans="1:12">
      <c r="A32" s="16"/>
      <c r="B32" s="11" t="str">
        <f>+'[3]Población Bogotá'!J440</f>
        <v>Santa Marta</v>
      </c>
      <c r="C32" s="53">
        <f>+'[3]Población Bogotá'!K440</f>
        <v>4.992</v>
      </c>
      <c r="D32" s="53">
        <f>+'[3]Población Bogotá'!L440</f>
        <v>4.3993333333333338</v>
      </c>
      <c r="E32" s="53">
        <f>+'[3]Población Bogotá'!M440</f>
        <v>6.237333333333333</v>
      </c>
      <c r="F32" s="53">
        <f>+'[3]Población Bogotá'!N440</f>
        <v>2.9016666666666668</v>
      </c>
      <c r="G32" s="54">
        <f>+'[3]Población Bogotá'!O440</f>
        <v>2.6430000000000002</v>
      </c>
      <c r="H32" s="28">
        <f t="shared" si="4"/>
        <v>-8.914417001723141</v>
      </c>
      <c r="I32" s="27">
        <f t="shared" si="5"/>
        <v>-53.479050876442912</v>
      </c>
      <c r="J32" s="28">
        <f t="shared" si="6"/>
        <v>0.28384743764055442</v>
      </c>
      <c r="K32" s="27">
        <f t="shared" si="7"/>
        <v>0.30840807933509978</v>
      </c>
      <c r="L32" s="18"/>
    </row>
    <row r="33" spans="1:15">
      <c r="A33" s="16"/>
      <c r="B33" s="11" t="str">
        <f>+'[3]Población Bogotá'!J441</f>
        <v>Tunja</v>
      </c>
      <c r="C33" s="53">
        <f>+'[3]Población Bogotá'!K441</f>
        <v>2.0186666666666668</v>
      </c>
      <c r="D33" s="53">
        <f>+'[3]Población Bogotá'!L441</f>
        <v>1.3943333333333332</v>
      </c>
      <c r="E33" s="53">
        <f>+'[3]Población Bogotá'!M441</f>
        <v>1.0346666666666666</v>
      </c>
      <c r="F33" s="53">
        <f>+'[3]Población Bogotá'!N441</f>
        <v>2.5709999999999997</v>
      </c>
      <c r="G33" s="54">
        <f>+'[3]Población Bogotá'!O441</f>
        <v>1.5976666666666668</v>
      </c>
      <c r="H33" s="28">
        <f t="shared" si="4"/>
        <v>-37.858161545442748</v>
      </c>
      <c r="I33" s="27">
        <f t="shared" si="5"/>
        <v>148.48582474226802</v>
      </c>
      <c r="J33" s="28">
        <f t="shared" si="6"/>
        <v>0.17158289426298115</v>
      </c>
      <c r="K33" s="27">
        <f t="shared" si="7"/>
        <v>0.27326266696285173</v>
      </c>
      <c r="L33" s="18"/>
    </row>
    <row r="34" spans="1:15">
      <c r="A34" s="16"/>
      <c r="B34" s="11" t="str">
        <f>+'[3]Población Bogotá'!J442</f>
        <v>Valledupar</v>
      </c>
      <c r="C34" s="53">
        <f>+'[3]Población Bogotá'!K442</f>
        <v>2.2753333333333332</v>
      </c>
      <c r="D34" s="53">
        <f>+'[3]Población Bogotá'!L442</f>
        <v>0.70633333333333337</v>
      </c>
      <c r="E34" s="53">
        <f>+'[3]Población Bogotá'!M442</f>
        <v>0.57233333333333336</v>
      </c>
      <c r="F34" s="53">
        <f>+'[3]Población Bogotá'!N442</f>
        <v>3.8926666666666665</v>
      </c>
      <c r="G34" s="54">
        <f>+'[3]Población Bogotá'!O442</f>
        <v>1.4173333333333336</v>
      </c>
      <c r="H34" s="28">
        <f t="shared" si="4"/>
        <v>-63.589655762973109</v>
      </c>
      <c r="I34" s="27">
        <f t="shared" si="5"/>
        <v>580.13977868375071</v>
      </c>
      <c r="J34" s="28">
        <f t="shared" si="6"/>
        <v>0.15221582858464339</v>
      </c>
      <c r="K34" s="27">
        <f t="shared" si="7"/>
        <v>0.41373802992249231</v>
      </c>
      <c r="L34" s="18"/>
    </row>
    <row r="35" spans="1:15">
      <c r="A35" s="16"/>
      <c r="B35" s="11" t="str">
        <f>+'[3]Población Bogotá'!J443</f>
        <v>Riohacha</v>
      </c>
      <c r="C35" s="53">
        <f>+'[3]Población Bogotá'!K443</f>
        <v>2.9633333333333334</v>
      </c>
      <c r="D35" s="53">
        <f>+'[3]Población Bogotá'!L443</f>
        <v>2.0386666666666668</v>
      </c>
      <c r="E35" s="53">
        <f>+'[3]Población Bogotá'!M443</f>
        <v>3.137</v>
      </c>
      <c r="F35" s="53">
        <f>+'[3]Población Bogotá'!N443</f>
        <v>2.5126666666666666</v>
      </c>
      <c r="G35" s="54">
        <f>+'[3]Población Bogotá'!O443</f>
        <v>1.4103333333333332</v>
      </c>
      <c r="H35" s="28">
        <f t="shared" si="4"/>
        <v>-43.871053329795707</v>
      </c>
      <c r="I35" s="27">
        <f t="shared" si="5"/>
        <v>-19.90224205716715</v>
      </c>
      <c r="J35" s="28">
        <f t="shared" si="6"/>
        <v>0.15146405708881139</v>
      </c>
      <c r="K35" s="27">
        <f t="shared" si="7"/>
        <v>0.26706261941734433</v>
      </c>
      <c r="L35" s="18"/>
    </row>
    <row r="36" spans="1:15">
      <c r="A36" s="16"/>
      <c r="B36" s="11" t="str">
        <f>+'[3]Población Bogotá'!J444</f>
        <v>Quibdó</v>
      </c>
      <c r="C36" s="53">
        <f>+'[3]Población Bogotá'!K444</f>
        <v>2.9499999999999998E-2</v>
      </c>
      <c r="D36" s="53">
        <f>+'[3]Población Bogotá'!L444</f>
        <v>0.61033333333333328</v>
      </c>
      <c r="E36" s="53">
        <f>+'[3]Población Bogotá'!M444</f>
        <v>0.28866666666666668</v>
      </c>
      <c r="F36" s="53">
        <f>+'[3]Población Bogotá'!N444</f>
        <v>0.6246666666666667</v>
      </c>
      <c r="G36" s="54">
        <f>+'[3]Población Bogotá'!O444</f>
        <v>0.74633333333333329</v>
      </c>
      <c r="H36" s="28">
        <f t="shared" si="4"/>
        <v>19.477054429028804</v>
      </c>
      <c r="I36" s="27">
        <f t="shared" si="5"/>
        <v>116.39722863741339</v>
      </c>
      <c r="J36" s="28">
        <f t="shared" si="6"/>
        <v>8.015316091275082E-2</v>
      </c>
      <c r="K36" s="27">
        <f t="shared" si="7"/>
        <v>6.639365200160563E-2</v>
      </c>
      <c r="L36" s="18"/>
    </row>
    <row r="37" spans="1:15">
      <c r="A37" s="16"/>
      <c r="B37" s="11" t="str">
        <f>+'[3]Población Bogotá'!J445</f>
        <v>Florencia</v>
      </c>
      <c r="C37" s="53">
        <f>+'[3]Población Bogotá'!K445</f>
        <v>1.3666666666666665</v>
      </c>
      <c r="D37" s="53">
        <f>+'[3]Población Bogotá'!L445</f>
        <v>0.52966666666666662</v>
      </c>
      <c r="E37" s="53">
        <f>+'[3]Población Bogotá'!M445</f>
        <v>0.27633333333333332</v>
      </c>
      <c r="F37" s="53">
        <f>+'[3]Población Bogotá'!N445</f>
        <v>0.68266666666666664</v>
      </c>
      <c r="G37" s="54">
        <f>+'[3]Población Bogotá'!O445</f>
        <v>0.60033333333333327</v>
      </c>
      <c r="H37" s="28">
        <f t="shared" si="4"/>
        <v>-12.060546875000011</v>
      </c>
      <c r="I37" s="27">
        <f t="shared" si="5"/>
        <v>147.04463208685161</v>
      </c>
      <c r="J37" s="28">
        <f t="shared" si="6"/>
        <v>6.4473355428255566E-2</v>
      </c>
      <c r="K37" s="27">
        <f t="shared" si="7"/>
        <v>7.2558270703995897E-2</v>
      </c>
      <c r="L37" s="18"/>
    </row>
    <row r="38" spans="1:15">
      <c r="A38" s="16"/>
      <c r="B38" s="11" t="str">
        <f>+'[3]Población Bogotá'!J446</f>
        <v>San Andrés</v>
      </c>
      <c r="C38" s="53">
        <f>+'[3]Población Bogotá'!K446</f>
        <v>0.18366666666666667</v>
      </c>
      <c r="D38" s="53">
        <f>+'[3]Población Bogotá'!L446</f>
        <v>0.17166666666666666</v>
      </c>
      <c r="E38" s="53">
        <f>+'[3]Población Bogotá'!M446</f>
        <v>0.20066666666666669</v>
      </c>
      <c r="F38" s="53">
        <f>+'[3]Población Bogotá'!N446</f>
        <v>6.8333333333333329E-2</v>
      </c>
      <c r="G38" s="54">
        <f>+'[3]Población Bogotá'!O446</f>
        <v>0</v>
      </c>
      <c r="H38" s="131" t="str">
        <f t="shared" si="4"/>
        <v/>
      </c>
      <c r="I38" s="132" t="str">
        <f t="shared" si="5"/>
        <v/>
      </c>
      <c r="J38" s="131" t="str">
        <f t="shared" si="6"/>
        <v/>
      </c>
      <c r="K38" s="132">
        <f t="shared" si="7"/>
        <v>7.262912839023028E-3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ref="I39" si="8">IF(OR(OR(G39=0,F39=0),F39=""),"",(F39/E39-1)*100)</f>
        <v/>
      </c>
      <c r="J39" s="6" t="str">
        <f t="shared" si="1"/>
        <v/>
      </c>
      <c r="K39" s="8" t="str">
        <f t="shared" si="2"/>
        <v/>
      </c>
      <c r="L39" s="18"/>
      <c r="M39" s="16"/>
      <c r="N39" s="60"/>
      <c r="O39" s="60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tr">
        <f>+'[3]Población Bogotá'!J454</f>
        <v>Colombia</v>
      </c>
      <c r="C13" s="26">
        <f>+'[3]Población Bogotá'!K454</f>
        <v>1128.5713333333333</v>
      </c>
      <c r="D13" s="26">
        <f>+'[3]Población Bogotá'!L454</f>
        <v>977.12199999999996</v>
      </c>
      <c r="E13" s="26">
        <f>+'[3]Población Bogotá'!M454</f>
        <v>1299.93</v>
      </c>
      <c r="F13" s="26">
        <f>+'[3]Población Bogotá'!N454</f>
        <v>1414.0633333333333</v>
      </c>
      <c r="G13" s="26">
        <f>+'[3]Población Bogotá'!O454</f>
        <v>1471.3696666666667</v>
      </c>
      <c r="H13" s="28">
        <f t="shared" ref="H13" si="0">IF(OR(OR(G13=0,F13=0),G13=""),"",(G13/F13-1)*100)</f>
        <v>4.0526001899962028</v>
      </c>
      <c r="I13" s="27">
        <f>IF(OR(OR(G13=0,F13=0),F13=""),"",(F13/E13-1)*100)</f>
        <v>8.7799599465612221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425.29066666666677</v>
      </c>
      <c r="D14" s="25">
        <f>D13-SUM(D15:D38)</f>
        <v>339.49833333333322</v>
      </c>
      <c r="E14" s="25">
        <f>E13-SUM(E15:E38)</f>
        <v>463.03533333333326</v>
      </c>
      <c r="F14" s="25">
        <f>F13-SUM(F15:F38)</f>
        <v>561.61233333333359</v>
      </c>
      <c r="G14" s="26">
        <f>G13-SUM(G15:G38)</f>
        <v>555.30166666666673</v>
      </c>
      <c r="H14" s="28">
        <f t="shared" ref="H14:H38" si="3">IF(OR(OR(G14=0,F14=0),G14=""),"",(G14/F14-1)*100)</f>
        <v>-1.1236695300495314</v>
      </c>
      <c r="I14" s="27">
        <f t="shared" ref="I14:I38" si="4">IF(OR(OR(G14=0,F14=0),F14=""),"",(F14/E14-1)*100)</f>
        <v>21.289304055990055</v>
      </c>
      <c r="J14" s="28">
        <f t="shared" ref="J14:J38" si="5">IF(G14=0,"",G14/$G$13*100)</f>
        <v>37.740459059801204</v>
      </c>
      <c r="K14" s="27">
        <f t="shared" ref="K14:K38" si="6">IF(F14=0,"",F14/$F$13*100)</f>
        <v>39.716207902050613</v>
      </c>
      <c r="L14" s="18"/>
    </row>
    <row r="15" spans="1:15">
      <c r="A15" s="16"/>
      <c r="B15" s="12" t="str">
        <f>+'[3]Población Bogotá'!J455</f>
        <v>Bogotá</v>
      </c>
      <c r="C15" s="99">
        <f>+'[3]Población Bogotá'!K455</f>
        <v>301.78566666666666</v>
      </c>
      <c r="D15" s="99">
        <f>+'[3]Población Bogotá'!L455</f>
        <v>295.47399999999999</v>
      </c>
      <c r="E15" s="99">
        <f>+'[3]Población Bogotá'!M455</f>
        <v>308.73366666666669</v>
      </c>
      <c r="F15" s="99">
        <f>+'[3]Población Bogotá'!N455</f>
        <v>358.98966666666666</v>
      </c>
      <c r="G15" s="99">
        <f>+'[3]Población Bogotá'!O455</f>
        <v>381.0263333333333</v>
      </c>
      <c r="H15" s="48">
        <f t="shared" si="3"/>
        <v>6.138523950085828</v>
      </c>
      <c r="I15" s="34">
        <f t="shared" si="4"/>
        <v>16.278108099645738</v>
      </c>
      <c r="J15" s="48">
        <f t="shared" si="5"/>
        <v>25.896030206775588</v>
      </c>
      <c r="K15" s="34">
        <f t="shared" si="6"/>
        <v>25.387099587712953</v>
      </c>
      <c r="L15" s="18"/>
      <c r="N15" s="23" t="s">
        <v>2</v>
      </c>
      <c r="O15" s="32">
        <f>J15</f>
        <v>25.896030206775588</v>
      </c>
    </row>
    <row r="16" spans="1:15">
      <c r="A16" s="16"/>
      <c r="B16" s="11" t="str">
        <f>+'[3]Población Bogotá'!J456</f>
        <v>Medellín</v>
      </c>
      <c r="C16" s="53">
        <f>+'[3]Población Bogotá'!K456</f>
        <v>79.051666666666677</v>
      </c>
      <c r="D16" s="53">
        <f>+'[3]Población Bogotá'!L456</f>
        <v>85.686666666666667</v>
      </c>
      <c r="E16" s="53">
        <f>+'[3]Población Bogotá'!M456</f>
        <v>125.52866666666667</v>
      </c>
      <c r="F16" s="53">
        <f>+'[3]Población Bogotá'!N456</f>
        <v>103.36399999999999</v>
      </c>
      <c r="G16" s="54">
        <f>+'[3]Población Bogotá'!O456</f>
        <v>126.05533333333334</v>
      </c>
      <c r="H16" s="28">
        <f t="shared" si="3"/>
        <v>21.952839802381252</v>
      </c>
      <c r="I16" s="27">
        <f t="shared" si="4"/>
        <v>-17.657055758843931</v>
      </c>
      <c r="J16" s="28">
        <f t="shared" si="5"/>
        <v>8.5672102795830369</v>
      </c>
      <c r="K16" s="27">
        <f t="shared" si="6"/>
        <v>7.3097150292655444</v>
      </c>
      <c r="L16" s="18"/>
      <c r="N16" s="23" t="s">
        <v>12</v>
      </c>
      <c r="O16" s="32">
        <f>100-O15</f>
        <v>74.103969793224408</v>
      </c>
    </row>
    <row r="17" spans="1:12">
      <c r="A17" s="16"/>
      <c r="B17" s="11" t="str">
        <f>+'[3]Población Bogotá'!J457</f>
        <v>Cali</v>
      </c>
      <c r="C17" s="53">
        <f>+'[3]Población Bogotá'!K457</f>
        <v>80.509666666666661</v>
      </c>
      <c r="D17" s="53">
        <f>+'[3]Población Bogotá'!L457</f>
        <v>68.47699999999999</v>
      </c>
      <c r="E17" s="53">
        <f>+'[3]Población Bogotá'!M457</f>
        <v>118.67966666666666</v>
      </c>
      <c r="F17" s="53">
        <f>+'[3]Población Bogotá'!N457</f>
        <v>90.487333333333325</v>
      </c>
      <c r="G17" s="54">
        <f>+'[3]Población Bogotá'!O457</f>
        <v>81.85533333333332</v>
      </c>
      <c r="H17" s="28">
        <f t="shared" si="3"/>
        <v>-9.5394567195408619</v>
      </c>
      <c r="I17" s="27">
        <f t="shared" si="4"/>
        <v>-23.754981898050499</v>
      </c>
      <c r="J17" s="28">
        <f t="shared" si="5"/>
        <v>5.5632065270703546</v>
      </c>
      <c r="K17" s="27">
        <f t="shared" si="6"/>
        <v>6.3991004646185106</v>
      </c>
      <c r="L17" s="18"/>
    </row>
    <row r="18" spans="1:12">
      <c r="A18" s="16"/>
      <c r="B18" s="11" t="str">
        <f>+'[3]Población Bogotá'!J458</f>
        <v>Barranquilla</v>
      </c>
      <c r="C18" s="53">
        <f>+'[3]Población Bogotá'!K458</f>
        <v>22.919333333333331</v>
      </c>
      <c r="D18" s="53">
        <f>+'[3]Población Bogotá'!L458</f>
        <v>17.456333333333333</v>
      </c>
      <c r="E18" s="53">
        <f>+'[3]Población Bogotá'!M458</f>
        <v>36.32266666666667</v>
      </c>
      <c r="F18" s="53">
        <f>+'[3]Población Bogotá'!N458</f>
        <v>35.18366666666666</v>
      </c>
      <c r="G18" s="54">
        <f>+'[3]Población Bogotá'!O458</f>
        <v>69.183666666666667</v>
      </c>
      <c r="H18" s="28">
        <f t="shared" si="3"/>
        <v>96.635749542875033</v>
      </c>
      <c r="I18" s="27">
        <f t="shared" si="4"/>
        <v>-3.1357829821599292</v>
      </c>
      <c r="J18" s="28">
        <f t="shared" si="5"/>
        <v>4.7019908207975831</v>
      </c>
      <c r="K18" s="27">
        <f t="shared" si="6"/>
        <v>2.4881252372005962</v>
      </c>
      <c r="L18" s="18"/>
    </row>
    <row r="19" spans="1:12">
      <c r="A19" s="16"/>
      <c r="B19" s="11" t="str">
        <f>+'[3]Población Bogotá'!J459</f>
        <v>Bucaramanga</v>
      </c>
      <c r="C19" s="53">
        <f>+'[3]Población Bogotá'!K459</f>
        <v>16.129333333333332</v>
      </c>
      <c r="D19" s="53">
        <f>+'[3]Población Bogotá'!L459</f>
        <v>17.429666666666666</v>
      </c>
      <c r="E19" s="53">
        <f>+'[3]Población Bogotá'!M459</f>
        <v>48.07566666666667</v>
      </c>
      <c r="F19" s="53">
        <f>+'[3]Población Bogotá'!N459</f>
        <v>49.335999999999991</v>
      </c>
      <c r="G19" s="54">
        <f>+'[3]Población Bogotá'!O459</f>
        <v>41.841666666666669</v>
      </c>
      <c r="H19" s="28">
        <f t="shared" si="3"/>
        <v>-15.19039511377761</v>
      </c>
      <c r="I19" s="27">
        <f t="shared" si="4"/>
        <v>2.6215618434828114</v>
      </c>
      <c r="J19" s="28">
        <f t="shared" si="5"/>
        <v>2.8437222551595349</v>
      </c>
      <c r="K19" s="27">
        <f t="shared" si="6"/>
        <v>3.4889526400279101</v>
      </c>
      <c r="L19" s="18"/>
    </row>
    <row r="20" spans="1:12">
      <c r="A20" s="16"/>
      <c r="B20" s="11" t="str">
        <f>+'[3]Población Bogotá'!J460</f>
        <v>Cúcuta</v>
      </c>
      <c r="C20" s="53">
        <f>+'[3]Población Bogotá'!K460</f>
        <v>18.333333333333332</v>
      </c>
      <c r="D20" s="53">
        <f>+'[3]Población Bogotá'!L460</f>
        <v>14.372333333333332</v>
      </c>
      <c r="E20" s="53">
        <f>+'[3]Población Bogotá'!M460</f>
        <v>20.544666666666668</v>
      </c>
      <c r="F20" s="53">
        <f>+'[3]Población Bogotá'!N460</f>
        <v>22.230999999999998</v>
      </c>
      <c r="G20" s="54">
        <f>+'[3]Población Bogotá'!O460</f>
        <v>31.355666666666668</v>
      </c>
      <c r="H20" s="28">
        <f t="shared" si="3"/>
        <v>41.044787309012953</v>
      </c>
      <c r="I20" s="27">
        <f t="shared" si="4"/>
        <v>8.2081318752636356</v>
      </c>
      <c r="J20" s="28">
        <f t="shared" si="5"/>
        <v>2.1310529486245131</v>
      </c>
      <c r="K20" s="27">
        <f t="shared" si="6"/>
        <v>1.5721360900855452</v>
      </c>
      <c r="L20" s="18"/>
    </row>
    <row r="21" spans="1:12">
      <c r="A21" s="16"/>
      <c r="B21" s="11" t="str">
        <f>+'[3]Población Bogotá'!J461</f>
        <v>Ibagué</v>
      </c>
      <c r="C21" s="53">
        <f>+'[3]Población Bogotá'!K461</f>
        <v>30.055</v>
      </c>
      <c r="D21" s="53">
        <f>+'[3]Población Bogotá'!L461</f>
        <v>21.758333333333336</v>
      </c>
      <c r="E21" s="53">
        <f>+'[3]Población Bogotá'!M461</f>
        <v>20.364999999999998</v>
      </c>
      <c r="F21" s="53">
        <f>+'[3]Población Bogotá'!N461</f>
        <v>18.593</v>
      </c>
      <c r="G21" s="54">
        <f>+'[3]Población Bogotá'!O461</f>
        <v>29.387333333333334</v>
      </c>
      <c r="H21" s="28">
        <f t="shared" si="3"/>
        <v>58.055899173524097</v>
      </c>
      <c r="I21" s="27">
        <f t="shared" si="4"/>
        <v>-8.7012030444389765</v>
      </c>
      <c r="J21" s="28">
        <f t="shared" si="5"/>
        <v>1.9972773667347135</v>
      </c>
      <c r="K21" s="27">
        <f t="shared" si="6"/>
        <v>1.3148633135243826</v>
      </c>
      <c r="L21" s="18"/>
    </row>
    <row r="22" spans="1:12">
      <c r="A22" s="16"/>
      <c r="B22" s="11" t="str">
        <f>+'[3]Población Bogotá'!J462</f>
        <v>Neiva</v>
      </c>
      <c r="C22" s="53">
        <f>+'[3]Población Bogotá'!K462</f>
        <v>11.664999999999999</v>
      </c>
      <c r="D22" s="53">
        <f>+'[3]Población Bogotá'!L462</f>
        <v>12.321666666666667</v>
      </c>
      <c r="E22" s="53">
        <f>+'[3]Población Bogotá'!M462</f>
        <v>17.504333333333332</v>
      </c>
      <c r="F22" s="53">
        <f>+'[3]Población Bogotá'!N462</f>
        <v>18.617666666666668</v>
      </c>
      <c r="G22" s="54">
        <f>+'[3]Población Bogotá'!O462</f>
        <v>16.742999999999999</v>
      </c>
      <c r="H22" s="28">
        <f t="shared" si="3"/>
        <v>-10.069289026551854</v>
      </c>
      <c r="I22" s="27">
        <f t="shared" si="4"/>
        <v>6.3603298230914485</v>
      </c>
      <c r="J22" s="28">
        <f t="shared" si="5"/>
        <v>1.1379193400072358</v>
      </c>
      <c r="K22" s="27">
        <f t="shared" si="6"/>
        <v>1.316607695553476</v>
      </c>
      <c r="L22" s="18"/>
    </row>
    <row r="23" spans="1:12">
      <c r="A23" s="16"/>
      <c r="B23" s="11" t="str">
        <f>+'[3]Población Bogotá'!J463</f>
        <v>Villavicencio</v>
      </c>
      <c r="C23" s="53">
        <f>+'[3]Población Bogotá'!K463</f>
        <v>14.265333333333336</v>
      </c>
      <c r="D23" s="53">
        <f>+'[3]Población Bogotá'!L463</f>
        <v>10.443333333333333</v>
      </c>
      <c r="E23" s="53">
        <f>+'[3]Población Bogotá'!M463</f>
        <v>19.818666666666669</v>
      </c>
      <c r="F23" s="53">
        <f>+'[3]Población Bogotá'!N463</f>
        <v>14.496333333333332</v>
      </c>
      <c r="G23" s="54">
        <f>+'[3]Población Bogotá'!O463</f>
        <v>14.601333333333335</v>
      </c>
      <c r="H23" s="28">
        <f t="shared" si="3"/>
        <v>0.72432109269011669</v>
      </c>
      <c r="I23" s="27">
        <f t="shared" si="4"/>
        <v>-26.855153390742746</v>
      </c>
      <c r="J23" s="28">
        <f t="shared" si="5"/>
        <v>0.99236335124483788</v>
      </c>
      <c r="K23" s="27">
        <f t="shared" si="6"/>
        <v>1.0251544603141303</v>
      </c>
      <c r="L23" s="18"/>
    </row>
    <row r="24" spans="1:12">
      <c r="A24" s="16"/>
      <c r="B24" s="11" t="str">
        <f>+'[3]Población Bogotá'!J464</f>
        <v>Pasto</v>
      </c>
      <c r="C24" s="53">
        <f>+'[3]Población Bogotá'!K464</f>
        <v>8.8643333333333327</v>
      </c>
      <c r="D24" s="53">
        <f>+'[3]Población Bogotá'!L464</f>
        <v>7.36</v>
      </c>
      <c r="E24" s="53">
        <f>+'[3]Población Bogotá'!M464</f>
        <v>12.995666666666665</v>
      </c>
      <c r="F24" s="53">
        <f>+'[3]Población Bogotá'!N464</f>
        <v>17.651666666666667</v>
      </c>
      <c r="G24" s="54">
        <f>+'[3]Población Bogotá'!O464</f>
        <v>14.59</v>
      </c>
      <c r="H24" s="28">
        <f t="shared" si="3"/>
        <v>-17.344915494287605</v>
      </c>
      <c r="I24" s="27">
        <f t="shared" si="4"/>
        <v>35.827327057737214</v>
      </c>
      <c r="J24" s="28">
        <f t="shared" si="5"/>
        <v>0.99159309387239869</v>
      </c>
      <c r="K24" s="27">
        <f t="shared" si="6"/>
        <v>1.2482939236573563</v>
      </c>
      <c r="L24" s="18"/>
    </row>
    <row r="25" spans="1:12">
      <c r="A25" s="16"/>
      <c r="B25" s="11" t="str">
        <f>+'[3]Población Bogotá'!J465</f>
        <v>Manizales</v>
      </c>
      <c r="C25" s="53">
        <f>+'[3]Población Bogotá'!K465</f>
        <v>10.020999999999999</v>
      </c>
      <c r="D25" s="53">
        <f>+'[3]Población Bogotá'!L465</f>
        <v>7.3883333333333328</v>
      </c>
      <c r="E25" s="53">
        <f>+'[3]Población Bogotá'!M465</f>
        <v>14.162333333333331</v>
      </c>
      <c r="F25" s="53">
        <f>+'[3]Población Bogotá'!N465</f>
        <v>12.472</v>
      </c>
      <c r="G25" s="54">
        <f>+'[3]Población Bogotá'!O465</f>
        <v>13.708</v>
      </c>
      <c r="H25" s="28">
        <f t="shared" si="3"/>
        <v>9.9101988454137313</v>
      </c>
      <c r="I25" s="27">
        <f t="shared" si="4"/>
        <v>-11.935415538870696</v>
      </c>
      <c r="J25" s="28">
        <f t="shared" si="5"/>
        <v>0.93164894659375197</v>
      </c>
      <c r="K25" s="27">
        <f t="shared" si="6"/>
        <v>0.8819972702778518</v>
      </c>
      <c r="L25" s="18"/>
    </row>
    <row r="26" spans="1:12">
      <c r="A26" s="16"/>
      <c r="B26" s="11" t="str">
        <f>+'[3]Población Bogotá'!J466</f>
        <v>Armenia</v>
      </c>
      <c r="C26" s="53">
        <f>+'[3]Población Bogotá'!K466</f>
        <v>7.0456666666666665</v>
      </c>
      <c r="D26" s="53">
        <f>+'[3]Población Bogotá'!L466</f>
        <v>5.4356666666666662</v>
      </c>
      <c r="E26" s="53">
        <f>+'[3]Población Bogotá'!M466</f>
        <v>8.9919999999999991</v>
      </c>
      <c r="F26" s="53">
        <f>+'[3]Población Bogotá'!N466</f>
        <v>14.142666666666665</v>
      </c>
      <c r="G26" s="54">
        <f>+'[3]Población Bogotá'!O466</f>
        <v>13.508666666666668</v>
      </c>
      <c r="H26" s="28">
        <f t="shared" si="3"/>
        <v>-4.4828886584330929</v>
      </c>
      <c r="I26" s="27">
        <f t="shared" si="4"/>
        <v>57.280545670225379</v>
      </c>
      <c r="J26" s="28">
        <f t="shared" si="5"/>
        <v>0.91810147869026348</v>
      </c>
      <c r="K26" s="27">
        <f t="shared" si="6"/>
        <v>1.0001437936537496</v>
      </c>
      <c r="L26" s="18"/>
    </row>
    <row r="27" spans="1:12">
      <c r="A27" s="16"/>
      <c r="B27" s="11" t="str">
        <f>+'[3]Población Bogotá'!J467</f>
        <v>Sincelejo</v>
      </c>
      <c r="C27" s="53">
        <f>+'[3]Población Bogotá'!K467</f>
        <v>9.6223333333333336</v>
      </c>
      <c r="D27" s="53">
        <f>+'[3]Población Bogotá'!L467</f>
        <v>4.2413333333333334</v>
      </c>
      <c r="E27" s="53">
        <f>+'[3]Población Bogotá'!M467</f>
        <v>3.8263333333333329</v>
      </c>
      <c r="F27" s="53">
        <f>+'[3]Población Bogotá'!N467</f>
        <v>11.925666666666666</v>
      </c>
      <c r="G27" s="54">
        <f>+'[3]Población Bogotá'!O467</f>
        <v>11.996666666666668</v>
      </c>
      <c r="H27" s="28">
        <f t="shared" si="3"/>
        <v>0.59535455739723186</v>
      </c>
      <c r="I27" s="27">
        <f t="shared" si="4"/>
        <v>211.67349072218835</v>
      </c>
      <c r="J27" s="28">
        <f t="shared" si="5"/>
        <v>0.81534008335544061</v>
      </c>
      <c r="K27" s="27">
        <f t="shared" si="6"/>
        <v>0.84336156560644393</v>
      </c>
      <c r="L27" s="18"/>
    </row>
    <row r="28" spans="1:12">
      <c r="A28" s="16"/>
      <c r="B28" s="11" t="str">
        <f>+'[3]Población Bogotá'!J468</f>
        <v>Pereira</v>
      </c>
      <c r="C28" s="53">
        <f>+'[3]Población Bogotá'!K468</f>
        <v>15.692666666666668</v>
      </c>
      <c r="D28" s="53">
        <f>+'[3]Población Bogotá'!L468</f>
        <v>8.9856666666666669</v>
      </c>
      <c r="E28" s="53">
        <f>+'[3]Población Bogotá'!M468</f>
        <v>12.666333333333334</v>
      </c>
      <c r="F28" s="53">
        <f>+'[3]Población Bogotá'!N468</f>
        <v>12.997</v>
      </c>
      <c r="G28" s="54">
        <f>+'[3]Población Bogotá'!O468</f>
        <v>10.759333333333336</v>
      </c>
      <c r="H28" s="28">
        <f t="shared" si="3"/>
        <v>-17.216793619040271</v>
      </c>
      <c r="I28" s="27">
        <f t="shared" si="4"/>
        <v>2.6105950156583013</v>
      </c>
      <c r="J28" s="28">
        <f t="shared" si="5"/>
        <v>0.73124610198796647</v>
      </c>
      <c r="K28" s="27">
        <f t="shared" si="6"/>
        <v>0.91912432022139501</v>
      </c>
      <c r="L28" s="18"/>
    </row>
    <row r="29" spans="1:12">
      <c r="A29" s="16"/>
      <c r="B29" s="11" t="str">
        <f>+'[3]Población Bogotá'!J469</f>
        <v>Cartagena</v>
      </c>
      <c r="C29" s="53">
        <f>+'[3]Población Bogotá'!K469</f>
        <v>22.87</v>
      </c>
      <c r="D29" s="53">
        <f>+'[3]Población Bogotá'!L469</f>
        <v>13.252666666666668</v>
      </c>
      <c r="E29" s="53">
        <f>+'[3]Población Bogotá'!M469</f>
        <v>11.369666666666665</v>
      </c>
      <c r="F29" s="53">
        <f>+'[3]Población Bogotá'!N469</f>
        <v>15.280666666666669</v>
      </c>
      <c r="G29" s="54">
        <f>+'[3]Población Bogotá'!O469</f>
        <v>10.551333333333334</v>
      </c>
      <c r="H29" s="28">
        <f t="shared" si="3"/>
        <v>-30.949784040835915</v>
      </c>
      <c r="I29" s="27">
        <f t="shared" si="4"/>
        <v>34.398545838341811</v>
      </c>
      <c r="J29" s="28">
        <f t="shared" si="5"/>
        <v>0.71710961374084781</v>
      </c>
      <c r="K29" s="27">
        <f t="shared" si="6"/>
        <v>1.0806210942932779</v>
      </c>
      <c r="L29" s="18"/>
    </row>
    <row r="30" spans="1:12">
      <c r="A30" s="16"/>
      <c r="B30" s="11" t="str">
        <f>+'[3]Población Bogotá'!J470</f>
        <v>Valledupar</v>
      </c>
      <c r="C30" s="53">
        <f>+'[3]Población Bogotá'!K470</f>
        <v>13.778666666666666</v>
      </c>
      <c r="D30" s="53">
        <f>+'[3]Población Bogotá'!L470</f>
        <v>8.5193333333333339</v>
      </c>
      <c r="E30" s="53">
        <f>+'[3]Población Bogotá'!M470</f>
        <v>11.387</v>
      </c>
      <c r="F30" s="53">
        <f>+'[3]Población Bogotá'!N470</f>
        <v>18.294666666666668</v>
      </c>
      <c r="G30" s="54">
        <f>+'[3]Población Bogotá'!O470</f>
        <v>10.306333333333333</v>
      </c>
      <c r="H30" s="28">
        <f t="shared" si="3"/>
        <v>-43.664820348371116</v>
      </c>
      <c r="I30" s="27">
        <f t="shared" si="4"/>
        <v>60.662744064869287</v>
      </c>
      <c r="J30" s="28">
        <f t="shared" si="5"/>
        <v>0.7004584617190015</v>
      </c>
      <c r="K30" s="27">
        <f t="shared" si="6"/>
        <v>1.2937657200644008</v>
      </c>
      <c r="L30" s="18"/>
    </row>
    <row r="31" spans="1:12">
      <c r="A31" s="16"/>
      <c r="B31" s="11" t="str">
        <f>+'[3]Población Bogotá'!J471</f>
        <v>Santa Marta</v>
      </c>
      <c r="C31" s="53">
        <f>+'[3]Población Bogotá'!K471</f>
        <v>11.644333333333334</v>
      </c>
      <c r="D31" s="53">
        <f>+'[3]Población Bogotá'!L471</f>
        <v>11.417666666666667</v>
      </c>
      <c r="E31" s="53">
        <f>+'[3]Población Bogotá'!M471</f>
        <v>13.628</v>
      </c>
      <c r="F31" s="53">
        <f>+'[3]Población Bogotá'!N471</f>
        <v>5.3313333333333333</v>
      </c>
      <c r="G31" s="54">
        <f>+'[3]Población Bogotá'!O471</f>
        <v>7.5240000000000009</v>
      </c>
      <c r="H31" s="28">
        <f t="shared" si="3"/>
        <v>41.127922971114181</v>
      </c>
      <c r="I31" s="27">
        <f t="shared" si="4"/>
        <v>-60.879561686723413</v>
      </c>
      <c r="J31" s="28">
        <f t="shared" si="5"/>
        <v>0.51136027678519047</v>
      </c>
      <c r="K31" s="27">
        <f t="shared" si="6"/>
        <v>0.37702224558541697</v>
      </c>
      <c r="L31" s="18"/>
    </row>
    <row r="32" spans="1:12">
      <c r="A32" s="16"/>
      <c r="B32" s="11" t="str">
        <f>+'[3]Población Bogotá'!J472</f>
        <v>Popayán</v>
      </c>
      <c r="C32" s="53">
        <f>+'[3]Población Bogotá'!K472</f>
        <v>9.7050000000000001</v>
      </c>
      <c r="D32" s="53">
        <f>+'[3]Población Bogotá'!L472</f>
        <v>6.3903333333333334</v>
      </c>
      <c r="E32" s="53">
        <f>+'[3]Población Bogotá'!M472</f>
        <v>12.91</v>
      </c>
      <c r="F32" s="53">
        <f>+'[3]Población Bogotá'!N472</f>
        <v>9.1626666666666665</v>
      </c>
      <c r="G32" s="54">
        <f>+'[3]Población Bogotá'!O472</f>
        <v>7.3486666666666665</v>
      </c>
      <c r="H32" s="28">
        <f t="shared" si="3"/>
        <v>-19.797729918509898</v>
      </c>
      <c r="I32" s="27">
        <f t="shared" si="4"/>
        <v>-29.026594371288404</v>
      </c>
      <c r="J32" s="28">
        <f t="shared" si="5"/>
        <v>0.4994439421409847</v>
      </c>
      <c r="K32" s="27">
        <f t="shared" si="6"/>
        <v>0.64796720561785304</v>
      </c>
      <c r="L32" s="18"/>
    </row>
    <row r="33" spans="1:14">
      <c r="A33" s="16"/>
      <c r="B33" s="11" t="str">
        <f>+'[3]Población Bogotá'!J473</f>
        <v>Montería</v>
      </c>
      <c r="C33" s="53">
        <f>+'[3]Población Bogotá'!K473</f>
        <v>5.8913333333333329</v>
      </c>
      <c r="D33" s="53">
        <f>+'[3]Población Bogotá'!L473</f>
        <v>6.838000000000001</v>
      </c>
      <c r="E33" s="53">
        <f>+'[3]Población Bogotá'!M473</f>
        <v>4.6413333333333329</v>
      </c>
      <c r="F33" s="53">
        <f>+'[3]Población Bogotá'!N473</f>
        <v>9.1973333333333329</v>
      </c>
      <c r="G33" s="54">
        <f>+'[3]Población Bogotá'!O473</f>
        <v>7.137999999999999</v>
      </c>
      <c r="H33" s="28">
        <f t="shared" si="3"/>
        <v>-22.39054798492317</v>
      </c>
      <c r="I33" s="27">
        <f t="shared" si="4"/>
        <v>98.161447859810409</v>
      </c>
      <c r="J33" s="28">
        <f t="shared" si="5"/>
        <v>0.48512621686505697</v>
      </c>
      <c r="K33" s="27">
        <f t="shared" si="6"/>
        <v>0.65041876955063305</v>
      </c>
      <c r="L33" s="18"/>
    </row>
    <row r="34" spans="1:14">
      <c r="A34" s="16"/>
      <c r="B34" s="11" t="str">
        <f>+'[3]Población Bogotá'!J474</f>
        <v>Riohacha</v>
      </c>
      <c r="C34" s="53">
        <f>+'[3]Población Bogotá'!K474</f>
        <v>7.0863333333333332</v>
      </c>
      <c r="D34" s="53">
        <f>+'[3]Población Bogotá'!L474</f>
        <v>6.1803333333333335</v>
      </c>
      <c r="E34" s="53">
        <f>+'[3]Población Bogotá'!M474</f>
        <v>7.4253333333333336</v>
      </c>
      <c r="F34" s="53">
        <f>+'[3]Población Bogotá'!N474</f>
        <v>6.33</v>
      </c>
      <c r="G34" s="54">
        <f>+'[3]Población Bogotá'!O474</f>
        <v>7.0773333333333328</v>
      </c>
      <c r="H34" s="28">
        <f t="shared" si="3"/>
        <v>11.806213796735122</v>
      </c>
      <c r="I34" s="27">
        <f t="shared" si="4"/>
        <v>-14.751301849524157</v>
      </c>
      <c r="J34" s="28">
        <f t="shared" si="5"/>
        <v>0.48100307445964735</v>
      </c>
      <c r="K34" s="27">
        <f t="shared" si="6"/>
        <v>0.44764614503357941</v>
      </c>
      <c r="L34" s="18"/>
    </row>
    <row r="35" spans="1:14">
      <c r="A35" s="16"/>
      <c r="B35" s="11" t="str">
        <f>+'[3]Población Bogotá'!J475</f>
        <v>Tunja</v>
      </c>
      <c r="C35" s="53">
        <f>+'[3]Población Bogotá'!K475</f>
        <v>2.5443333333333329</v>
      </c>
      <c r="D35" s="53">
        <f>+'[3]Población Bogotá'!L475</f>
        <v>3.9006666666666665</v>
      </c>
      <c r="E35" s="53">
        <f>+'[3]Población Bogotá'!M475</f>
        <v>4.078666666666666</v>
      </c>
      <c r="F35" s="53">
        <f>+'[3]Población Bogotá'!N475</f>
        <v>5.3066666666666666</v>
      </c>
      <c r="G35" s="54">
        <f>+'[3]Población Bogotá'!O475</f>
        <v>5.3883333333333328</v>
      </c>
      <c r="H35" s="28">
        <f t="shared" si="3"/>
        <v>1.5389447236180853</v>
      </c>
      <c r="I35" s="27">
        <f t="shared" si="4"/>
        <v>30.107878391631271</v>
      </c>
      <c r="J35" s="28">
        <f t="shared" si="5"/>
        <v>0.36621207133761302</v>
      </c>
      <c r="K35" s="27">
        <f t="shared" si="6"/>
        <v>0.37527786355632353</v>
      </c>
      <c r="L35" s="18"/>
    </row>
    <row r="36" spans="1:14">
      <c r="A36" s="16"/>
      <c r="B36" s="11" t="str">
        <f>+'[3]Población Bogotá'!J476</f>
        <v>Quibdó</v>
      </c>
      <c r="C36" s="53">
        <f>+'[3]Población Bogotá'!K476</f>
        <v>0.77166666666666661</v>
      </c>
      <c r="D36" s="53">
        <f>+'[3]Población Bogotá'!L476</f>
        <v>2.6013333333333333</v>
      </c>
      <c r="E36" s="53">
        <f>+'[3]Población Bogotá'!M476</f>
        <v>1.6459999999999999</v>
      </c>
      <c r="F36" s="53">
        <f>+'[3]Población Bogotá'!N476</f>
        <v>2.0743333333333331</v>
      </c>
      <c r="G36" s="54">
        <f>+'[3]Población Bogotá'!O476</f>
        <v>2.589</v>
      </c>
      <c r="H36" s="28">
        <f t="shared" si="3"/>
        <v>24.811184316246205</v>
      </c>
      <c r="I36" s="27">
        <f t="shared" si="4"/>
        <v>26.022681247468604</v>
      </c>
      <c r="J36" s="28">
        <f t="shared" si="5"/>
        <v>0.17595850034514326</v>
      </c>
      <c r="K36" s="27">
        <f t="shared" si="6"/>
        <v>0.14669309955471113</v>
      </c>
      <c r="L36" s="18"/>
    </row>
    <row r="37" spans="1:14">
      <c r="A37" s="16"/>
      <c r="B37" s="11" t="str">
        <f>+'[3]Población Bogotá'!J477</f>
        <v>Florencia</v>
      </c>
      <c r="C37" s="53">
        <f>+'[3]Población Bogotá'!K477</f>
        <v>2.6756666666666664</v>
      </c>
      <c r="D37" s="53">
        <f>+'[3]Población Bogotá'!L477</f>
        <v>1.3126666666666666</v>
      </c>
      <c r="E37" s="53">
        <f>+'[3]Población Bogotá'!M477</f>
        <v>1.07</v>
      </c>
      <c r="F37" s="53">
        <f>+'[3]Población Bogotá'!N477</f>
        <v>0.58066666666666666</v>
      </c>
      <c r="G37" s="54">
        <f>+'[3]Población Bogotá'!O477</f>
        <v>1.5326666666666666</v>
      </c>
      <c r="H37" s="28">
        <f t="shared" si="3"/>
        <v>163.94948335246843</v>
      </c>
      <c r="I37" s="27">
        <f t="shared" si="4"/>
        <v>-45.732087227414333</v>
      </c>
      <c r="J37" s="28">
        <f t="shared" si="5"/>
        <v>0.10416598230809433</v>
      </c>
      <c r="K37" s="27">
        <f t="shared" si="6"/>
        <v>4.1063695874065047E-2</v>
      </c>
      <c r="L37" s="18"/>
    </row>
    <row r="38" spans="1:14">
      <c r="A38" s="16"/>
      <c r="B38" s="11" t="str">
        <f>+'[3]Población Bogotá'!J478</f>
        <v>San Andrés</v>
      </c>
      <c r="C38" s="53">
        <f>+'[3]Población Bogotá'!K478</f>
        <v>0.35300000000000004</v>
      </c>
      <c r="D38" s="53">
        <f>+'[3]Población Bogotá'!L478</f>
        <v>0.38033333333333336</v>
      </c>
      <c r="E38" s="53">
        <f>+'[3]Población Bogotá'!M478</f>
        <v>0.52300000000000002</v>
      </c>
      <c r="F38" s="53">
        <f>+'[3]Población Bogotá'!N478</f>
        <v>0.40500000000000003</v>
      </c>
      <c r="G38" s="54">
        <f>+'[3]Población Bogotá'!O478</f>
        <v>0</v>
      </c>
      <c r="H38" s="28" t="str">
        <f t="shared" si="3"/>
        <v/>
      </c>
      <c r="I38" s="27" t="str">
        <f t="shared" si="4"/>
        <v/>
      </c>
      <c r="J38" s="28" t="str">
        <f t="shared" si="5"/>
        <v/>
      </c>
      <c r="K38" s="27">
        <f t="shared" si="6"/>
        <v>2.8640867099304843E-2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55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1" t="str">
        <f>+'[3]Población Bogotá'!J486</f>
        <v>Colombia</v>
      </c>
      <c r="C13" s="25">
        <f>+'[3]Población Bogotá'!K486</f>
        <v>1656.0353333333335</v>
      </c>
      <c r="D13" s="25">
        <f>+'[3]Población Bogotá'!L486</f>
        <v>1554.3203333333333</v>
      </c>
      <c r="E13" s="25">
        <f>+'[3]Población Bogotá'!M486</f>
        <v>1998.75</v>
      </c>
      <c r="F13" s="25">
        <f>+'[3]Población Bogotá'!N486</f>
        <v>2236.2513333333332</v>
      </c>
      <c r="G13" s="26">
        <f>+'[3]Población Bogotá'!O486</f>
        <v>2262.7726666666667</v>
      </c>
      <c r="H13" s="28">
        <f t="shared" ref="H13" si="0">IF(OR(OR(G13=0,F13=0),G13=""),"",(G13/F13-1)*100)</f>
        <v>1.1859728348960319</v>
      </c>
      <c r="I13" s="27">
        <f>IF(OR(OR(G13=0,F13=0),F13=""),"",(F13/E13-1)*100)</f>
        <v>11.882493224932244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720.85466666666673</v>
      </c>
      <c r="D14" s="25">
        <f>D13-SUM(D15:D38)</f>
        <v>597.81766666666681</v>
      </c>
      <c r="E14" s="25">
        <f>E13-SUM(E15:E38)</f>
        <v>819.99033333333341</v>
      </c>
      <c r="F14" s="25">
        <f>F13-SUM(F15:F38)</f>
        <v>1010.9746666666661</v>
      </c>
      <c r="G14" s="26">
        <f>G13-SUM(G15:G38)</f>
        <v>978.47500000000036</v>
      </c>
      <c r="H14" s="28">
        <f t="shared" ref="H14:H38" si="3">IF(OR(OR(G14=0,F14=0),G14=""),"",(G14/F14-1)*100)</f>
        <v>-3.214686553306223</v>
      </c>
      <c r="I14" s="27">
        <f t="shared" ref="I14:I38" si="4">IF(OR(OR(G14=0,F14=0),F14=""),"",(F14/E14-1)*100)</f>
        <v>23.291046926975877</v>
      </c>
      <c r="J14" s="28">
        <f t="shared" ref="J14:J38" si="5">IF(G14=0,"",G14/$G$13*100)</f>
        <v>43.24230243780567</v>
      </c>
      <c r="K14" s="27">
        <f t="shared" ref="K14:K38" si="6">IF(F14=0,"",F14/$F$13*100)</f>
        <v>45.208454505859038</v>
      </c>
      <c r="L14" s="18"/>
    </row>
    <row r="15" spans="1:15">
      <c r="A15" s="16"/>
      <c r="B15" s="12" t="str">
        <f>+'[3]Población Bogotá'!J487</f>
        <v>Bogotá</v>
      </c>
      <c r="C15" s="99">
        <f>+'[3]Población Bogotá'!K487</f>
        <v>352.7956666666667</v>
      </c>
      <c r="D15" s="99">
        <f>+'[3]Población Bogotá'!L487</f>
        <v>364.76166666666671</v>
      </c>
      <c r="E15" s="99">
        <f>+'[3]Población Bogotá'!M487</f>
        <v>362.02066666666661</v>
      </c>
      <c r="F15" s="99">
        <f>+'[3]Población Bogotá'!N487</f>
        <v>444.63599999999997</v>
      </c>
      <c r="G15" s="99">
        <f>+'[3]Población Bogotá'!O487</f>
        <v>501.63766666666669</v>
      </c>
      <c r="H15" s="48">
        <f t="shared" si="3"/>
        <v>12.819849644803094</v>
      </c>
      <c r="I15" s="34">
        <f t="shared" si="4"/>
        <v>22.820612451222864</v>
      </c>
      <c r="J15" s="48">
        <f t="shared" si="5"/>
        <v>22.169158840231116</v>
      </c>
      <c r="K15" s="34">
        <f t="shared" si="6"/>
        <v>19.883096026475258</v>
      </c>
      <c r="L15" s="18"/>
      <c r="N15" s="23" t="s">
        <v>2</v>
      </c>
      <c r="O15" s="32">
        <f>J15</f>
        <v>22.169158840231116</v>
      </c>
    </row>
    <row r="16" spans="1:15">
      <c r="A16" s="16"/>
      <c r="B16" s="11" t="str">
        <f>+'[3]Población Bogotá'!J488</f>
        <v>Medellín</v>
      </c>
      <c r="C16" s="53">
        <f>+'[3]Población Bogotá'!K488</f>
        <v>110.72</v>
      </c>
      <c r="D16" s="53">
        <f>+'[3]Población Bogotá'!L488</f>
        <v>141.77133333333333</v>
      </c>
      <c r="E16" s="53">
        <f>+'[3]Población Bogotá'!M488</f>
        <v>191.41900000000001</v>
      </c>
      <c r="F16" s="53">
        <f>+'[3]Población Bogotá'!N488</f>
        <v>159.24866666666665</v>
      </c>
      <c r="G16" s="54">
        <f>+'[3]Población Bogotá'!O488</f>
        <v>172.89</v>
      </c>
      <c r="H16" s="28">
        <f t="shared" si="3"/>
        <v>8.5660581145629688</v>
      </c>
      <c r="I16" s="27">
        <f t="shared" si="4"/>
        <v>-16.806238321866353</v>
      </c>
      <c r="J16" s="28">
        <f t="shared" si="5"/>
        <v>7.6406261462706961</v>
      </c>
      <c r="K16" s="27">
        <f t="shared" si="6"/>
        <v>7.1212329442993436</v>
      </c>
      <c r="L16" s="18"/>
      <c r="N16" s="23" t="s">
        <v>12</v>
      </c>
      <c r="O16" s="32">
        <f>100-O15</f>
        <v>77.83084115976888</v>
      </c>
    </row>
    <row r="17" spans="1:12">
      <c r="A17" s="16"/>
      <c r="B17" s="11" t="str">
        <f>+'[3]Población Bogotá'!J489</f>
        <v>Cali</v>
      </c>
      <c r="C17" s="53">
        <f>+'[3]Población Bogotá'!K489</f>
        <v>110.84133333333334</v>
      </c>
      <c r="D17" s="53">
        <f>+'[3]Población Bogotá'!L489</f>
        <v>103.735</v>
      </c>
      <c r="E17" s="53">
        <f>+'[3]Población Bogotá'!M489</f>
        <v>155.41600000000003</v>
      </c>
      <c r="F17" s="53">
        <f>+'[3]Población Bogotá'!N489</f>
        <v>125.49066666666666</v>
      </c>
      <c r="G17" s="54">
        <f>+'[3]Población Bogotá'!O489</f>
        <v>121.98933333333333</v>
      </c>
      <c r="H17" s="28">
        <f t="shared" si="3"/>
        <v>-2.7901145370704761</v>
      </c>
      <c r="I17" s="27">
        <f t="shared" si="4"/>
        <v>-19.254988761345913</v>
      </c>
      <c r="J17" s="28">
        <f t="shared" si="5"/>
        <v>5.3911440212435542</v>
      </c>
      <c r="K17" s="27">
        <f t="shared" si="6"/>
        <v>5.6116530729849385</v>
      </c>
      <c r="L17" s="18"/>
    </row>
    <row r="18" spans="1:12">
      <c r="A18" s="16"/>
      <c r="B18" s="11" t="str">
        <f>+'[3]Población Bogotá'!J490</f>
        <v>Barranquilla</v>
      </c>
      <c r="C18" s="53">
        <f>+'[3]Población Bogotá'!K490</f>
        <v>43.258999999999993</v>
      </c>
      <c r="D18" s="53">
        <f>+'[3]Población Bogotá'!L490</f>
        <v>34.925333333333334</v>
      </c>
      <c r="E18" s="53">
        <f>+'[3]Población Bogotá'!M490</f>
        <v>46.601666666666667</v>
      </c>
      <c r="F18" s="53">
        <f>+'[3]Población Bogotá'!N490</f>
        <v>69.941000000000003</v>
      </c>
      <c r="G18" s="54">
        <f>+'[3]Población Bogotá'!O490</f>
        <v>79.539333333333332</v>
      </c>
      <c r="H18" s="28">
        <f t="shared" si="3"/>
        <v>13.723471688041823</v>
      </c>
      <c r="I18" s="27">
        <f t="shared" si="4"/>
        <v>50.082615070991743</v>
      </c>
      <c r="J18" s="28">
        <f t="shared" si="5"/>
        <v>3.5151270167366939</v>
      </c>
      <c r="K18" s="27">
        <f t="shared" si="6"/>
        <v>3.1276001475087627</v>
      </c>
      <c r="L18" s="18"/>
    </row>
    <row r="19" spans="1:12">
      <c r="A19" s="16"/>
      <c r="B19" s="11" t="str">
        <f>+'[3]Población Bogotá'!J491</f>
        <v>Bucaramanga</v>
      </c>
      <c r="C19" s="53">
        <f>+'[3]Población Bogotá'!K491</f>
        <v>23.870999999999999</v>
      </c>
      <c r="D19" s="53">
        <f>+'[3]Población Bogotá'!L491</f>
        <v>24.65</v>
      </c>
      <c r="E19" s="53">
        <f>+'[3]Población Bogotá'!M491</f>
        <v>55.854999999999997</v>
      </c>
      <c r="F19" s="53">
        <f>+'[3]Población Bogotá'!N491</f>
        <v>62.290333333333329</v>
      </c>
      <c r="G19" s="54">
        <f>+'[3]Población Bogotá'!O491</f>
        <v>57.295000000000002</v>
      </c>
      <c r="H19" s="28">
        <f t="shared" si="3"/>
        <v>-8.0194358675235726</v>
      </c>
      <c r="I19" s="27">
        <f t="shared" si="4"/>
        <v>11.521499119744583</v>
      </c>
      <c r="J19" s="28">
        <f t="shared" si="5"/>
        <v>2.5320705364716267</v>
      </c>
      <c r="K19" s="27">
        <f t="shared" si="6"/>
        <v>2.7854799862984989</v>
      </c>
      <c r="L19" s="18"/>
    </row>
    <row r="20" spans="1:12">
      <c r="A20" s="16"/>
      <c r="B20" s="11" t="str">
        <f>+'[3]Población Bogotá'!J492</f>
        <v>Cúcuta</v>
      </c>
      <c r="C20" s="53">
        <f>+'[3]Población Bogotá'!K492</f>
        <v>24.177000000000003</v>
      </c>
      <c r="D20" s="53">
        <f>+'[3]Población Bogotá'!L492</f>
        <v>26.397666666666666</v>
      </c>
      <c r="E20" s="53">
        <f>+'[3]Población Bogotá'!M492</f>
        <v>32.447333333333333</v>
      </c>
      <c r="F20" s="53">
        <f>+'[3]Población Bogotá'!N492</f>
        <v>27.421000000000003</v>
      </c>
      <c r="G20" s="54">
        <f>+'[3]Población Bogotá'!O492</f>
        <v>42.92966666666667</v>
      </c>
      <c r="H20" s="28">
        <f t="shared" si="3"/>
        <v>56.55762615027411</v>
      </c>
      <c r="I20" s="27">
        <f t="shared" si="4"/>
        <v>-15.49074397485154</v>
      </c>
      <c r="J20" s="28">
        <f t="shared" si="5"/>
        <v>1.8972151864423561</v>
      </c>
      <c r="K20" s="27">
        <f t="shared" si="6"/>
        <v>1.2262038524590411</v>
      </c>
      <c r="L20" s="18"/>
    </row>
    <row r="21" spans="1:12">
      <c r="A21" s="16"/>
      <c r="B21" s="11" t="str">
        <f>+'[3]Población Bogotá'!J493</f>
        <v>Ibagué</v>
      </c>
      <c r="C21" s="53">
        <f>+'[3]Población Bogotá'!K493</f>
        <v>35.312666666666665</v>
      </c>
      <c r="D21" s="53">
        <f>+'[3]Población Bogotá'!L493</f>
        <v>35.87566666666666</v>
      </c>
      <c r="E21" s="53">
        <f>+'[3]Población Bogotá'!M493</f>
        <v>37.929666666666662</v>
      </c>
      <c r="F21" s="53">
        <f>+'[3]Población Bogotá'!N493</f>
        <v>33.936</v>
      </c>
      <c r="G21" s="54">
        <f>+'[3]Población Bogotá'!O493</f>
        <v>42.379333333333335</v>
      </c>
      <c r="H21" s="28">
        <f t="shared" si="3"/>
        <v>24.880166588087384</v>
      </c>
      <c r="I21" s="27">
        <f t="shared" si="4"/>
        <v>-10.529137262828559</v>
      </c>
      <c r="J21" s="28">
        <f t="shared" si="5"/>
        <v>1.8728939922967665</v>
      </c>
      <c r="K21" s="27">
        <f t="shared" si="6"/>
        <v>1.5175396206210574</v>
      </c>
      <c r="L21" s="18"/>
    </row>
    <row r="22" spans="1:12">
      <c r="A22" s="16"/>
      <c r="B22" s="11" t="str">
        <f>+'[3]Población Bogotá'!J494</f>
        <v>Pereira</v>
      </c>
      <c r="C22" s="53">
        <f>+'[3]Población Bogotá'!K494</f>
        <v>21.951999999999998</v>
      </c>
      <c r="D22" s="53">
        <f>+'[3]Población Bogotá'!L494</f>
        <v>27.895</v>
      </c>
      <c r="E22" s="53">
        <f>+'[3]Población Bogotá'!M494</f>
        <v>31.843</v>
      </c>
      <c r="F22" s="53">
        <f>+'[3]Población Bogotá'!N494</f>
        <v>37.377333333333333</v>
      </c>
      <c r="G22" s="54">
        <f>+'[3]Población Bogotá'!O494</f>
        <v>31.862666666666669</v>
      </c>
      <c r="H22" s="28">
        <f t="shared" si="3"/>
        <v>-14.754039881568149</v>
      </c>
      <c r="I22" s="27">
        <f t="shared" si="4"/>
        <v>17.380062598791991</v>
      </c>
      <c r="J22" s="28">
        <f t="shared" si="5"/>
        <v>1.4081249582002493</v>
      </c>
      <c r="K22" s="27">
        <f t="shared" si="6"/>
        <v>1.6714281072163328</v>
      </c>
      <c r="L22" s="18"/>
    </row>
    <row r="23" spans="1:12">
      <c r="A23" s="16"/>
      <c r="B23" s="11" t="str">
        <f>+'[3]Población Bogotá'!J495</f>
        <v>Pasto</v>
      </c>
      <c r="C23" s="53">
        <f>+'[3]Población Bogotá'!K495</f>
        <v>18.925666666666668</v>
      </c>
      <c r="D23" s="53">
        <f>+'[3]Población Bogotá'!L495</f>
        <v>19.27566666666667</v>
      </c>
      <c r="E23" s="53">
        <f>+'[3]Población Bogotá'!M495</f>
        <v>31.568666666666662</v>
      </c>
      <c r="F23" s="53">
        <f>+'[3]Población Bogotá'!N495</f>
        <v>31.473333333333329</v>
      </c>
      <c r="G23" s="54">
        <f>+'[3]Población Bogotá'!O495</f>
        <v>24.963666666666665</v>
      </c>
      <c r="H23" s="28">
        <f t="shared" si="3"/>
        <v>-20.683117983478073</v>
      </c>
      <c r="I23" s="27">
        <f t="shared" si="4"/>
        <v>-0.30198720250036448</v>
      </c>
      <c r="J23" s="28">
        <f t="shared" si="5"/>
        <v>1.1032335255949999</v>
      </c>
      <c r="K23" s="27">
        <f t="shared" si="6"/>
        <v>1.4074148493147909</v>
      </c>
      <c r="L23" s="18"/>
    </row>
    <row r="24" spans="1:12">
      <c r="A24" s="16"/>
      <c r="B24" s="11" t="str">
        <f>+'[3]Población Bogotá'!J496</f>
        <v>Villavicencio</v>
      </c>
      <c r="C24" s="53">
        <f>+'[3]Población Bogotá'!K496</f>
        <v>17.794</v>
      </c>
      <c r="D24" s="53">
        <f>+'[3]Población Bogotá'!L496</f>
        <v>17.019666666666666</v>
      </c>
      <c r="E24" s="53">
        <f>+'[3]Población Bogotá'!M496</f>
        <v>25.183999999999997</v>
      </c>
      <c r="F24" s="53">
        <f>+'[3]Población Bogotá'!N496</f>
        <v>20.988333333333333</v>
      </c>
      <c r="G24" s="54">
        <f>+'[3]Población Bogotá'!O496</f>
        <v>24.024333333333331</v>
      </c>
      <c r="H24" s="28">
        <f t="shared" si="3"/>
        <v>14.465179067736035</v>
      </c>
      <c r="I24" s="27">
        <f t="shared" si="4"/>
        <v>-16.660048708174489</v>
      </c>
      <c r="J24" s="28">
        <f t="shared" si="5"/>
        <v>1.0617210331042239</v>
      </c>
      <c r="K24" s="27">
        <f t="shared" si="6"/>
        <v>0.93854984099879057</v>
      </c>
      <c r="L24" s="18"/>
    </row>
    <row r="25" spans="1:12">
      <c r="A25" s="16"/>
      <c r="B25" s="11" t="str">
        <f>+'[3]Población Bogotá'!J497</f>
        <v>Cartagena</v>
      </c>
      <c r="C25" s="53">
        <f>+'[3]Población Bogotá'!K497</f>
        <v>38.19433333333334</v>
      </c>
      <c r="D25" s="53">
        <f>+'[3]Población Bogotá'!L497</f>
        <v>33.064</v>
      </c>
      <c r="E25" s="53">
        <f>+'[3]Población Bogotá'!M497</f>
        <v>54.701000000000001</v>
      </c>
      <c r="F25" s="53">
        <f>+'[3]Población Bogotá'!N497</f>
        <v>40.400333333333329</v>
      </c>
      <c r="G25" s="54">
        <f>+'[3]Población Bogotá'!O497</f>
        <v>23.718333333333334</v>
      </c>
      <c r="H25" s="28">
        <f t="shared" si="3"/>
        <v>-41.291738517008923</v>
      </c>
      <c r="I25" s="27">
        <f t="shared" si="4"/>
        <v>-26.143336806761617</v>
      </c>
      <c r="J25" s="28">
        <f t="shared" si="5"/>
        <v>1.0481978009869308</v>
      </c>
      <c r="K25" s="27">
        <f t="shared" si="6"/>
        <v>1.8066096923512174</v>
      </c>
      <c r="L25" s="18"/>
    </row>
    <row r="26" spans="1:12">
      <c r="A26" s="16"/>
      <c r="B26" s="11" t="str">
        <f>+'[3]Población Bogotá'!J498</f>
        <v>Montería</v>
      </c>
      <c r="C26" s="53">
        <f>+'[3]Población Bogotá'!K498</f>
        <v>14.492333333333335</v>
      </c>
      <c r="D26" s="53">
        <f>+'[3]Población Bogotá'!L498</f>
        <v>16.473666666666666</v>
      </c>
      <c r="E26" s="53">
        <f>+'[3]Población Bogotá'!M498</f>
        <v>17.869</v>
      </c>
      <c r="F26" s="53">
        <f>+'[3]Población Bogotá'!N498</f>
        <v>28.718333333333334</v>
      </c>
      <c r="G26" s="54">
        <f>+'[3]Población Bogotá'!O498</f>
        <v>23.229333333333333</v>
      </c>
      <c r="H26" s="28">
        <f t="shared" si="3"/>
        <v>-19.113226162149623</v>
      </c>
      <c r="I26" s="27">
        <f t="shared" si="4"/>
        <v>60.715951275020053</v>
      </c>
      <c r="J26" s="28">
        <f t="shared" si="5"/>
        <v>1.0265871457406679</v>
      </c>
      <c r="K26" s="27">
        <f t="shared" si="6"/>
        <v>1.2842176058326182</v>
      </c>
      <c r="L26" s="18"/>
    </row>
    <row r="27" spans="1:12">
      <c r="A27" s="16"/>
      <c r="B27" s="11" t="str">
        <f>+'[3]Población Bogotá'!J499</f>
        <v>Neiva</v>
      </c>
      <c r="C27" s="53">
        <f>+'[3]Población Bogotá'!K499</f>
        <v>15.061666666666667</v>
      </c>
      <c r="D27" s="53">
        <f>+'[3]Población Bogotá'!L499</f>
        <v>16.246666666666666</v>
      </c>
      <c r="E27" s="53">
        <f>+'[3]Población Bogotá'!M499</f>
        <v>21.259</v>
      </c>
      <c r="F27" s="53">
        <f>+'[3]Población Bogotá'!N499</f>
        <v>21.456</v>
      </c>
      <c r="G27" s="54">
        <f>+'[3]Población Bogotá'!O499</f>
        <v>20.241</v>
      </c>
      <c r="H27" s="28">
        <f t="shared" si="3"/>
        <v>-5.6627516778523512</v>
      </c>
      <c r="I27" s="27">
        <f t="shared" si="4"/>
        <v>0.92666635307399048</v>
      </c>
      <c r="J27" s="28">
        <f t="shared" si="5"/>
        <v>0.89452203034683997</v>
      </c>
      <c r="K27" s="27">
        <f t="shared" si="6"/>
        <v>0.95946281530072497</v>
      </c>
      <c r="L27" s="18"/>
    </row>
    <row r="28" spans="1:12">
      <c r="A28" s="16"/>
      <c r="B28" s="11" t="str">
        <f>+'[3]Población Bogotá'!J500</f>
        <v>Santa Marta</v>
      </c>
      <c r="C28" s="53">
        <f>+'[3]Población Bogotá'!K500</f>
        <v>19.116000000000003</v>
      </c>
      <c r="D28" s="53">
        <f>+'[3]Población Bogotá'!L500</f>
        <v>23.758333333333336</v>
      </c>
      <c r="E28" s="53">
        <f>+'[3]Población Bogotá'!M500</f>
        <v>25.114333333333331</v>
      </c>
      <c r="F28" s="53">
        <f>+'[3]Población Bogotá'!N500</f>
        <v>14.416666666666666</v>
      </c>
      <c r="G28" s="54">
        <f>+'[3]Población Bogotá'!O500</f>
        <v>18.554666666666666</v>
      </c>
      <c r="H28" s="28">
        <f t="shared" si="3"/>
        <v>28.70289017341041</v>
      </c>
      <c r="I28" s="27">
        <f t="shared" si="4"/>
        <v>-42.595861592981436</v>
      </c>
      <c r="J28" s="28">
        <f t="shared" si="5"/>
        <v>0.81999694180502436</v>
      </c>
      <c r="K28" s="27">
        <f t="shared" si="6"/>
        <v>0.64468007024851415</v>
      </c>
      <c r="L28" s="18"/>
    </row>
    <row r="29" spans="1:12">
      <c r="A29" s="16"/>
      <c r="B29" s="11" t="str">
        <f>+'[3]Población Bogotá'!J501</f>
        <v>Manizales</v>
      </c>
      <c r="C29" s="53">
        <f>+'[3]Población Bogotá'!K501</f>
        <v>12.575666666666669</v>
      </c>
      <c r="D29" s="53">
        <f>+'[3]Población Bogotá'!L501</f>
        <v>9.4506666666666668</v>
      </c>
      <c r="E29" s="53">
        <f>+'[3]Población Bogotá'!M501</f>
        <v>16.774666666666665</v>
      </c>
      <c r="F29" s="53">
        <f>+'[3]Población Bogotá'!N501</f>
        <v>14.512</v>
      </c>
      <c r="G29" s="54">
        <f>+'[3]Población Bogotá'!O501</f>
        <v>17.116000000000003</v>
      </c>
      <c r="H29" s="28">
        <f t="shared" si="3"/>
        <v>17.943770672546865</v>
      </c>
      <c r="I29" s="27">
        <f t="shared" si="4"/>
        <v>-13.488593911453773</v>
      </c>
      <c r="J29" s="28">
        <f t="shared" si="5"/>
        <v>0.75641712718820786</v>
      </c>
      <c r="K29" s="27">
        <f t="shared" si="6"/>
        <v>0.64894315695582228</v>
      </c>
      <c r="L29" s="18"/>
    </row>
    <row r="30" spans="1:12">
      <c r="A30" s="16"/>
      <c r="B30" s="11" t="str">
        <f>+'[3]Población Bogotá'!J502</f>
        <v>Armenia</v>
      </c>
      <c r="C30" s="53">
        <f>+'[3]Población Bogotá'!K502</f>
        <v>10.643333333333333</v>
      </c>
      <c r="D30" s="53">
        <f>+'[3]Población Bogotá'!L502</f>
        <v>8.434333333333333</v>
      </c>
      <c r="E30" s="53">
        <f>+'[3]Población Bogotá'!M502</f>
        <v>11.518000000000001</v>
      </c>
      <c r="F30" s="53">
        <f>+'[3]Población Bogotá'!N502</f>
        <v>14.987</v>
      </c>
      <c r="G30" s="54">
        <f>+'[3]Población Bogotá'!O502</f>
        <v>16.979333333333333</v>
      </c>
      <c r="H30" s="28">
        <f t="shared" si="3"/>
        <v>13.293743466559915</v>
      </c>
      <c r="I30" s="27">
        <f t="shared" si="4"/>
        <v>30.118076054870624</v>
      </c>
      <c r="J30" s="28">
        <f t="shared" si="5"/>
        <v>0.75037733942340357</v>
      </c>
      <c r="K30" s="27">
        <f t="shared" si="6"/>
        <v>0.6701840610044727</v>
      </c>
      <c r="L30" s="18"/>
    </row>
    <row r="31" spans="1:12">
      <c r="A31" s="16"/>
      <c r="B31" s="11" t="str">
        <f>+'[3]Población Bogotá'!J503</f>
        <v>Sincelejo</v>
      </c>
      <c r="C31" s="53">
        <f>+'[3]Población Bogotá'!K503</f>
        <v>11.382333333333333</v>
      </c>
      <c r="D31" s="53">
        <f>+'[3]Población Bogotá'!L503</f>
        <v>7.6226666666666674</v>
      </c>
      <c r="E31" s="53">
        <f>+'[3]Población Bogotá'!M503</f>
        <v>8.6566666666666663</v>
      </c>
      <c r="F31" s="53">
        <f>+'[3]Población Bogotá'!N503</f>
        <v>17.938333333333333</v>
      </c>
      <c r="G31" s="54">
        <f>+'[3]Población Bogotá'!O503</f>
        <v>15.116666666666665</v>
      </c>
      <c r="H31" s="28">
        <f t="shared" si="3"/>
        <v>-15.729815107312096</v>
      </c>
      <c r="I31" s="27">
        <f t="shared" si="4"/>
        <v>107.21986907970735</v>
      </c>
      <c r="J31" s="28">
        <f t="shared" si="5"/>
        <v>0.66805945154602364</v>
      </c>
      <c r="K31" s="27">
        <f t="shared" si="6"/>
        <v>0.80216087816008752</v>
      </c>
      <c r="L31" s="18"/>
    </row>
    <row r="32" spans="1:12">
      <c r="A32" s="16"/>
      <c r="B32" s="11" t="str">
        <f>+'[3]Población Bogotá'!J504</f>
        <v>Popayán</v>
      </c>
      <c r="C32" s="53">
        <f>+'[3]Población Bogotá'!K504</f>
        <v>18.554333333333332</v>
      </c>
      <c r="D32" s="53">
        <f>+'[3]Población Bogotá'!L504</f>
        <v>17.638666666666666</v>
      </c>
      <c r="E32" s="53">
        <f>+'[3]Población Bogotá'!M504</f>
        <v>18.686666666666667</v>
      </c>
      <c r="F32" s="53">
        <f>+'[3]Población Bogotá'!N504</f>
        <v>15.338666666666668</v>
      </c>
      <c r="G32" s="54">
        <f>+'[3]Población Bogotá'!O504</f>
        <v>12.686999999999998</v>
      </c>
      <c r="H32" s="28">
        <f t="shared" si="3"/>
        <v>-17.28746522948542</v>
      </c>
      <c r="I32" s="27">
        <f t="shared" si="4"/>
        <v>-17.916518016410986</v>
      </c>
      <c r="J32" s="28">
        <f t="shared" si="5"/>
        <v>0.56068381003954137</v>
      </c>
      <c r="K32" s="27">
        <f t="shared" si="6"/>
        <v>0.68590978294926319</v>
      </c>
      <c r="L32" s="18"/>
    </row>
    <row r="33" spans="1:14">
      <c r="A33" s="16"/>
      <c r="B33" s="11" t="str">
        <f>+'[3]Población Bogotá'!J505</f>
        <v>Valledupar</v>
      </c>
      <c r="C33" s="53">
        <f>+'[3]Población Bogotá'!K505</f>
        <v>17.494333333333334</v>
      </c>
      <c r="D33" s="53">
        <f>+'[3]Población Bogotá'!L505</f>
        <v>9.3870000000000005</v>
      </c>
      <c r="E33" s="53">
        <f>+'[3]Población Bogotá'!M505</f>
        <v>12.535333333333334</v>
      </c>
      <c r="F33" s="53">
        <f>+'[3]Población Bogotá'!N505</f>
        <v>19.327333333333332</v>
      </c>
      <c r="G33" s="54">
        <f>+'[3]Población Bogotá'!O505</f>
        <v>11.938666666666668</v>
      </c>
      <c r="H33" s="28">
        <f t="shared" si="3"/>
        <v>-38.229105584491727</v>
      </c>
      <c r="I33" s="27">
        <f t="shared" si="4"/>
        <v>54.182843163324975</v>
      </c>
      <c r="J33" s="28">
        <f t="shared" si="5"/>
        <v>0.52761228922982106</v>
      </c>
      <c r="K33" s="27">
        <f t="shared" si="6"/>
        <v>0.86427375336761492</v>
      </c>
      <c r="L33" s="18"/>
    </row>
    <row r="34" spans="1:14">
      <c r="A34" s="16"/>
      <c r="B34" s="11" t="str">
        <f>+'[3]Población Bogotá'!J506</f>
        <v>Riohacha</v>
      </c>
      <c r="C34" s="53">
        <f>+'[3]Población Bogotá'!K506</f>
        <v>8.1236666666666668</v>
      </c>
      <c r="D34" s="53">
        <f>+'[3]Población Bogotá'!L506</f>
        <v>7.6006666666666662</v>
      </c>
      <c r="E34" s="53">
        <f>+'[3]Población Bogotá'!M506</f>
        <v>11.186</v>
      </c>
      <c r="F34" s="53">
        <f>+'[3]Población Bogotá'!N506</f>
        <v>11.682666666666668</v>
      </c>
      <c r="G34" s="54">
        <f>+'[3]Población Bogotá'!O506</f>
        <v>11.014000000000001</v>
      </c>
      <c r="H34" s="28">
        <f t="shared" si="3"/>
        <v>-5.7235790915316169</v>
      </c>
      <c r="I34" s="27">
        <f t="shared" si="4"/>
        <v>4.4400739019011981</v>
      </c>
      <c r="J34" s="28">
        <f t="shared" si="5"/>
        <v>0.4867479690845361</v>
      </c>
      <c r="K34" s="27">
        <f t="shared" si="6"/>
        <v>0.52242189831375552</v>
      </c>
      <c r="L34" s="18"/>
    </row>
    <row r="35" spans="1:14">
      <c r="A35" s="16"/>
      <c r="B35" s="11" t="str">
        <f>+'[3]Población Bogotá'!J507</f>
        <v>Tunja</v>
      </c>
      <c r="C35" s="53">
        <f>+'[3]Población Bogotá'!K507</f>
        <v>3.3153333333333332</v>
      </c>
      <c r="D35" s="53">
        <f>+'[3]Población Bogotá'!L507</f>
        <v>4.6100000000000003</v>
      </c>
      <c r="E35" s="53">
        <f>+'[3]Población Bogotá'!M507</f>
        <v>5.1909999999999998</v>
      </c>
      <c r="F35" s="53">
        <f>+'[3]Población Bogotá'!N507</f>
        <v>7.7959999999999994</v>
      </c>
      <c r="G35" s="54">
        <f>+'[3]Población Bogotá'!O507</f>
        <v>6.5650000000000004</v>
      </c>
      <c r="H35" s="28">
        <f t="shared" si="3"/>
        <v>-15.790148794253456</v>
      </c>
      <c r="I35" s="27">
        <f t="shared" si="4"/>
        <v>50.183009054132157</v>
      </c>
      <c r="J35" s="28">
        <f t="shared" si="5"/>
        <v>0.29013078055565461</v>
      </c>
      <c r="K35" s="27">
        <f t="shared" si="6"/>
        <v>0.34861913255427163</v>
      </c>
      <c r="L35" s="18"/>
    </row>
    <row r="36" spans="1:14">
      <c r="A36" s="16"/>
      <c r="B36" s="11" t="str">
        <f>+'[3]Población Bogotá'!J508</f>
        <v>Florencia</v>
      </c>
      <c r="C36" s="53">
        <f>+'[3]Población Bogotá'!K508</f>
        <v>4.782</v>
      </c>
      <c r="D36" s="53">
        <f>+'[3]Población Bogotá'!L508</f>
        <v>2.3119999999999998</v>
      </c>
      <c r="E36" s="53">
        <f>+'[3]Población Bogotá'!M508</f>
        <v>2.2570000000000001</v>
      </c>
      <c r="F36" s="53">
        <f>+'[3]Población Bogotá'!N508</f>
        <v>3.0996666666666663</v>
      </c>
      <c r="G36" s="54">
        <f>+'[3]Población Bogotá'!O508</f>
        <v>4.6179999999999994</v>
      </c>
      <c r="H36" s="28">
        <f t="shared" si="3"/>
        <v>48.983761694805892</v>
      </c>
      <c r="I36" s="27">
        <f t="shared" si="4"/>
        <v>37.335696352089776</v>
      </c>
      <c r="J36" s="28">
        <f t="shared" si="5"/>
        <v>0.20408590169170032</v>
      </c>
      <c r="K36" s="27">
        <f t="shared" si="6"/>
        <v>0.13860994157782502</v>
      </c>
      <c r="L36" s="18"/>
    </row>
    <row r="37" spans="1:14">
      <c r="A37" s="16"/>
      <c r="B37" s="11" t="str">
        <f>+'[3]Población Bogotá'!J509</f>
        <v>Quibdó</v>
      </c>
      <c r="C37" s="53">
        <f>+'[3]Población Bogotá'!K509</f>
        <v>1.2033333333333334</v>
      </c>
      <c r="D37" s="53">
        <f>+'[3]Población Bogotá'!L509</f>
        <v>2.9716666666666662</v>
      </c>
      <c r="E37" s="53">
        <f>+'[3]Población Bogotá'!M509</f>
        <v>1.9706666666666666</v>
      </c>
      <c r="F37" s="53">
        <f>+'[3]Población Bogotá'!N509</f>
        <v>2.3543333333333334</v>
      </c>
      <c r="G37" s="54">
        <f>+'[3]Población Bogotá'!O509</f>
        <v>3.0086666666666666</v>
      </c>
      <c r="H37" s="28">
        <f t="shared" si="3"/>
        <v>27.792722639105193</v>
      </c>
      <c r="I37" s="27">
        <f t="shared" si="4"/>
        <v>19.468876860622466</v>
      </c>
      <c r="J37" s="28">
        <f t="shared" si="5"/>
        <v>0.13296371796371353</v>
      </c>
      <c r="K37" s="27">
        <f t="shared" si="6"/>
        <v>0.10528035459341631</v>
      </c>
      <c r="L37" s="18"/>
    </row>
    <row r="38" spans="1:14">
      <c r="A38" s="16"/>
      <c r="B38" s="11" t="str">
        <f>+'[3]Población Bogotá'!J510</f>
        <v>San Andrés</v>
      </c>
      <c r="C38" s="53">
        <f>+'[3]Población Bogotá'!K510</f>
        <v>0.59366666666666668</v>
      </c>
      <c r="D38" s="53">
        <f>+'[3]Población Bogotá'!L510</f>
        <v>0.6253333333333333</v>
      </c>
      <c r="E38" s="53">
        <f>+'[3]Población Bogotá'!M510</f>
        <v>0.7553333333333333</v>
      </c>
      <c r="F38" s="53">
        <f>+'[3]Población Bogotá'!N510</f>
        <v>0.4466666666666666</v>
      </c>
      <c r="G38" s="54">
        <f>+'[3]Población Bogotá'!O510</f>
        <v>0</v>
      </c>
      <c r="H38" s="28" t="str">
        <f t="shared" si="3"/>
        <v/>
      </c>
      <c r="I38" s="27" t="str">
        <f t="shared" si="4"/>
        <v/>
      </c>
      <c r="J38" s="28" t="str">
        <f t="shared" si="5"/>
        <v/>
      </c>
      <c r="K38" s="27">
        <f t="shared" si="6"/>
        <v>1.9973902754520437E-2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tr">
        <f>+Índice!B49</f>
        <v>Fuente: Departamento Administrativo Nacional de Estadística, Gran Encuesta Integrada de Hogares (GEIH) febrero 2012.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  <c r="N1" s="9"/>
    </row>
    <row r="2" spans="1:14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  <c r="N2" s="9"/>
    </row>
    <row r="3" spans="1:14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  <c r="N3" s="9"/>
    </row>
    <row r="4" spans="1:14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  <c r="N4" s="9"/>
    </row>
    <row r="5" spans="1:14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  <c r="N5" s="9"/>
    </row>
    <row r="6" spans="1:14">
      <c r="A6" s="16"/>
      <c r="B6" s="162"/>
      <c r="C6" s="162"/>
      <c r="D6" s="162"/>
      <c r="E6" s="162"/>
      <c r="F6" s="162"/>
      <c r="G6" s="162"/>
      <c r="H6" s="10"/>
      <c r="I6" s="10"/>
      <c r="J6" s="18"/>
    </row>
    <row r="7" spans="1:14">
      <c r="A7" s="16"/>
      <c r="B7" s="164" t="s">
        <v>117</v>
      </c>
      <c r="C7" s="164"/>
      <c r="D7" s="164"/>
      <c r="E7" s="164"/>
      <c r="F7" s="164"/>
      <c r="G7" s="164"/>
      <c r="H7" s="164"/>
      <c r="I7" s="164"/>
      <c r="J7" s="18"/>
    </row>
    <row r="8" spans="1:14">
      <c r="A8" s="16"/>
      <c r="B8" s="164" t="s">
        <v>162</v>
      </c>
      <c r="C8" s="164"/>
      <c r="D8" s="164"/>
      <c r="E8" s="164"/>
      <c r="F8" s="164"/>
      <c r="G8" s="164"/>
      <c r="H8" s="164"/>
      <c r="I8" s="164"/>
      <c r="J8" s="18"/>
    </row>
    <row r="9" spans="1:14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4" ht="15.75" customHeight="1">
      <c r="A10" s="16"/>
      <c r="B10" s="11"/>
      <c r="C10" s="165" t="s">
        <v>1</v>
      </c>
      <c r="D10" s="165"/>
      <c r="E10" s="165"/>
      <c r="F10" s="165"/>
      <c r="G10" s="166" t="s">
        <v>167</v>
      </c>
      <c r="H10" s="166"/>
      <c r="I10" s="166" t="s">
        <v>109</v>
      </c>
      <c r="J10" s="18"/>
    </row>
    <row r="11" spans="1:14">
      <c r="A11" s="16"/>
      <c r="B11" s="11"/>
      <c r="C11" s="157">
        <v>2008</v>
      </c>
      <c r="D11" s="161">
        <v>2009</v>
      </c>
      <c r="E11" s="161">
        <v>2010</v>
      </c>
      <c r="F11" s="161">
        <v>2011</v>
      </c>
      <c r="G11" s="69" t="s">
        <v>59</v>
      </c>
      <c r="H11" s="69" t="s">
        <v>60</v>
      </c>
      <c r="I11" s="166"/>
      <c r="J11" s="18"/>
      <c r="M11" s="76"/>
    </row>
    <row r="12" spans="1:14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</row>
    <row r="13" spans="1:14">
      <c r="A13" s="16"/>
      <c r="B13" s="11" t="s">
        <v>7</v>
      </c>
      <c r="C13" s="25">
        <f>+'[3]Resumen Bogotá'!K53</f>
        <v>3309.8436666666662</v>
      </c>
      <c r="D13" s="25">
        <f>+'[3]Resumen Bogotá'!L53</f>
        <v>3480.9643333333333</v>
      </c>
      <c r="E13" s="25">
        <f>+'[3]Resumen Bogotá'!M53</f>
        <v>3771.5493333333338</v>
      </c>
      <c r="F13" s="29">
        <f>+'[3]Resumen Bogotá'!N53</f>
        <v>3906.7306666666668</v>
      </c>
      <c r="G13" s="28">
        <f>IF(OR(OR(F13=0,E13=0),F13=""),"",(F13/E13-1)*100)</f>
        <v>3.5842387673041154</v>
      </c>
      <c r="H13" s="26">
        <f>F13-E13</f>
        <v>135.18133333333299</v>
      </c>
      <c r="I13" s="28">
        <f>IF(F13=0,"",F13/$F$13*100)</f>
        <v>100</v>
      </c>
      <c r="J13" s="18"/>
    </row>
    <row r="14" spans="1:14">
      <c r="A14" s="16"/>
      <c r="B14" s="11" t="s">
        <v>36</v>
      </c>
      <c r="C14" s="25">
        <f>+'[3]Resumen Bogotá'!K54</f>
        <v>1697.1686666666667</v>
      </c>
      <c r="D14" s="25">
        <f>+'[3]Resumen Bogotá'!L54</f>
        <v>1703.2156666666667</v>
      </c>
      <c r="E14" s="25">
        <f>+'[3]Resumen Bogotá'!M54</f>
        <v>1887.4283333333333</v>
      </c>
      <c r="F14" s="29">
        <f>+'[3]Resumen Bogotá'!N54</f>
        <v>1926.307</v>
      </c>
      <c r="G14" s="28">
        <f t="shared" ref="G14:G22" si="0">IF(OR(OR(F14=0,E14=0),F14=""),"",(F14/E14-1)*100)</f>
        <v>2.0598751210862742</v>
      </c>
      <c r="H14" s="26">
        <f t="shared" ref="H14:H22" si="1">F14-E14</f>
        <v>38.878666666666732</v>
      </c>
      <c r="I14" s="28">
        <f t="shared" ref="I14:I22" si="2">IF(F14=0,"",F14/$F$13*100)</f>
        <v>49.307391892556026</v>
      </c>
      <c r="J14" s="18"/>
    </row>
    <row r="15" spans="1:14">
      <c r="A15" s="16"/>
      <c r="B15" s="11" t="s">
        <v>37</v>
      </c>
      <c r="C15" s="25">
        <f>+'[3]Resumen Bogotá'!K55</f>
        <v>143.32366666666667</v>
      </c>
      <c r="D15" s="25">
        <f>+'[3]Resumen Bogotá'!L55</f>
        <v>153.45866666666669</v>
      </c>
      <c r="E15" s="25">
        <f>+'[3]Resumen Bogotá'!M55</f>
        <v>147.74766666666665</v>
      </c>
      <c r="F15" s="29">
        <f>+'[3]Resumen Bogotá'!N55</f>
        <v>160.16433333333333</v>
      </c>
      <c r="G15" s="28">
        <f t="shared" si="0"/>
        <v>8.403968026567842</v>
      </c>
      <c r="H15" s="26">
        <f t="shared" si="1"/>
        <v>12.416666666666686</v>
      </c>
      <c r="I15" s="28">
        <f t="shared" si="2"/>
        <v>4.0997024622122229</v>
      </c>
      <c r="J15" s="18"/>
      <c r="M15" s="32"/>
    </row>
    <row r="16" spans="1:14">
      <c r="A16" s="16"/>
      <c r="B16" s="11" t="s">
        <v>38</v>
      </c>
      <c r="C16" s="25">
        <f>+'[3]Resumen Bogotá'!K56</f>
        <v>127.37866666666666</v>
      </c>
      <c r="D16" s="25">
        <f>+'[3]Resumen Bogotá'!L56</f>
        <v>139.75199999999998</v>
      </c>
      <c r="E16" s="25">
        <f>+'[3]Resumen Bogotá'!M56</f>
        <v>146.09066666666666</v>
      </c>
      <c r="F16" s="29">
        <f>+'[3]Resumen Bogotá'!N56</f>
        <v>145.363</v>
      </c>
      <c r="G16" s="28">
        <f t="shared" si="0"/>
        <v>-0.49809250876168276</v>
      </c>
      <c r="H16" s="26">
        <f t="shared" si="1"/>
        <v>-0.72766666666666424</v>
      </c>
      <c r="I16" s="28">
        <f t="shared" si="2"/>
        <v>3.7208349487789962</v>
      </c>
      <c r="J16" s="18"/>
      <c r="M16" s="32"/>
    </row>
    <row r="17" spans="1:12">
      <c r="A17" s="16"/>
      <c r="B17" s="11" t="s">
        <v>39</v>
      </c>
      <c r="C17" s="25">
        <f>+'[3]Resumen Bogotá'!K57</f>
        <v>1079.307</v>
      </c>
      <c r="D17" s="25">
        <f>+'[3]Resumen Bogotá'!L57</f>
        <v>1239.5023333333334</v>
      </c>
      <c r="E17" s="25">
        <f>+'[3]Resumen Bogotá'!M57</f>
        <v>1304.7969999999998</v>
      </c>
      <c r="F17" s="29">
        <f>+'[3]Resumen Bogotá'!N57</f>
        <v>1380.1723333333332</v>
      </c>
      <c r="G17" s="28">
        <f t="shared" si="0"/>
        <v>5.7767862229399114</v>
      </c>
      <c r="H17" s="26">
        <f t="shared" si="1"/>
        <v>75.375333333333401</v>
      </c>
      <c r="I17" s="28">
        <f t="shared" si="2"/>
        <v>35.328064591433311</v>
      </c>
      <c r="J17" s="18"/>
    </row>
    <row r="18" spans="1:12">
      <c r="A18" s="16"/>
      <c r="B18" s="11" t="s">
        <v>40</v>
      </c>
      <c r="C18" s="25">
        <f>+'[3]Resumen Bogotá'!K58</f>
        <v>189.26466666666667</v>
      </c>
      <c r="D18" s="25">
        <f>+'[3]Resumen Bogotá'!L58</f>
        <v>153.86599999999999</v>
      </c>
      <c r="E18" s="25">
        <f>+'[3]Resumen Bogotá'!M58</f>
        <v>179.59666666666666</v>
      </c>
      <c r="F18" s="29">
        <f>+'[3]Resumen Bogotá'!N58</f>
        <v>182.36466666666669</v>
      </c>
      <c r="G18" s="28">
        <f t="shared" si="0"/>
        <v>1.5412312774921721</v>
      </c>
      <c r="H18" s="26">
        <f t="shared" si="1"/>
        <v>2.7680000000000291</v>
      </c>
      <c r="I18" s="28">
        <f t="shared" si="2"/>
        <v>4.6679610709449131</v>
      </c>
      <c r="J18" s="18"/>
    </row>
    <row r="19" spans="1:12">
      <c r="A19" s="16"/>
      <c r="B19" s="11" t="s">
        <v>41</v>
      </c>
      <c r="C19" s="25">
        <f>+'[3]Resumen Bogotá'!K59</f>
        <v>65.588999999999999</v>
      </c>
      <c r="D19" s="25">
        <f>+'[3]Resumen Bogotá'!L59</f>
        <v>75.276333333333341</v>
      </c>
      <c r="E19" s="25">
        <f>+'[3]Resumen Bogotá'!M59</f>
        <v>89.612000000000009</v>
      </c>
      <c r="F19" s="29">
        <f>+'[3]Resumen Bogotá'!N59</f>
        <v>99.191666666666677</v>
      </c>
      <c r="G19" s="28">
        <f t="shared" si="0"/>
        <v>10.690160543974759</v>
      </c>
      <c r="H19" s="26">
        <f t="shared" si="1"/>
        <v>9.5796666666666681</v>
      </c>
      <c r="I19" s="28">
        <f t="shared" si="2"/>
        <v>2.5389942417325591</v>
      </c>
      <c r="J19" s="18"/>
    </row>
    <row r="20" spans="1:12">
      <c r="A20" s="16"/>
      <c r="B20" s="11" t="s">
        <v>42</v>
      </c>
      <c r="C20" s="25">
        <f>+'[3]Resumen Bogotá'!K60</f>
        <v>6.8993333333333338</v>
      </c>
      <c r="D20" s="25">
        <f>+'[3]Resumen Bogotá'!L60</f>
        <v>10.155999999999999</v>
      </c>
      <c r="E20" s="25">
        <f>+'[3]Resumen Bogotá'!M60</f>
        <v>12.572333333333333</v>
      </c>
      <c r="F20" s="29">
        <f>+'[3]Resumen Bogotá'!N60</f>
        <v>7.5590000000000002</v>
      </c>
      <c r="G20" s="28">
        <f t="shared" si="0"/>
        <v>-39.875918021051518</v>
      </c>
      <c r="H20" s="26">
        <f t="shared" si="1"/>
        <v>-5.0133333333333328</v>
      </c>
      <c r="I20" s="28">
        <f t="shared" si="2"/>
        <v>0.19348659134594381</v>
      </c>
      <c r="J20" s="18"/>
    </row>
    <row r="21" spans="1:12">
      <c r="A21" s="16"/>
      <c r="B21" s="11" t="s">
        <v>43</v>
      </c>
      <c r="C21" s="25">
        <f>+'[3]Resumen Bogotá'!K61</f>
        <v>0.91200000000000003</v>
      </c>
      <c r="D21" s="25">
        <f>+'[3]Resumen Bogotá'!L61</f>
        <v>0.82200000000000006</v>
      </c>
      <c r="E21" s="25">
        <f>+'[3]Resumen Bogotá'!M61</f>
        <v>0.82266666666666666</v>
      </c>
      <c r="F21" s="29">
        <f>+'[3]Resumen Bogotá'!N61</f>
        <v>0</v>
      </c>
      <c r="G21" s="28">
        <v>0</v>
      </c>
      <c r="H21" s="26">
        <f t="shared" ref="H21" si="3">F21-E21</f>
        <v>-0.82266666666666666</v>
      </c>
      <c r="I21" s="28">
        <v>0</v>
      </c>
      <c r="J21" s="18"/>
      <c r="L21" s="23" t="s">
        <v>68</v>
      </c>
    </row>
    <row r="22" spans="1:12">
      <c r="A22" s="16"/>
      <c r="B22" s="11" t="s">
        <v>44</v>
      </c>
      <c r="C22" s="25">
        <f>+'[3]Resumen Bogotá'!K62</f>
        <v>0</v>
      </c>
      <c r="D22" s="25">
        <f>+'[3]Resumen Bogotá'!L62</f>
        <v>4.9153333333333338</v>
      </c>
      <c r="E22" s="25">
        <f>+'[3]Resumen Bogotá'!M62</f>
        <v>2.8820000000000001</v>
      </c>
      <c r="F22" s="29">
        <f>+'[3]Resumen Bogotá'!N62</f>
        <v>5.6090000000000009</v>
      </c>
      <c r="G22" s="28">
        <f t="shared" si="0"/>
        <v>94.621790423317151</v>
      </c>
      <c r="H22" s="26">
        <f t="shared" si="1"/>
        <v>2.7270000000000008</v>
      </c>
      <c r="I22" s="28">
        <f t="shared" si="2"/>
        <v>0.1435727332794548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7" t="str">
        <f>+Índice!$B$49</f>
        <v>Fuente: Departamento Administrativo Nacional de Estadística, Gran Encuesta Integrada de Hogares (GEIH) febrero 2012.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2"/>
    </row>
    <row r="50" spans="5:6">
      <c r="E50" s="23" t="s">
        <v>26</v>
      </c>
      <c r="F50" s="32">
        <f>F15-F16</f>
        <v>14.801333333333332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tabSelected="1" showWhiteSpace="0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119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Bogotá'!J518</f>
        <v>Colombia</v>
      </c>
      <c r="C13" s="26">
        <f>+'[3]Población Bogotá'!K518</f>
        <v>6519.0743333333339</v>
      </c>
      <c r="D13" s="26">
        <f>+'[3]Población Bogotá'!L518</f>
        <v>6302.9409999999998</v>
      </c>
      <c r="E13" s="26">
        <f>+'[3]Población Bogotá'!M518</f>
        <v>6258.6076666666668</v>
      </c>
      <c r="F13" s="26">
        <f>+'[3]Población Bogotá'!N518</f>
        <v>6624.1643333333341</v>
      </c>
      <c r="G13" s="26">
        <f>+'[3]Población Bogotá'!O518</f>
        <v>7026.4559999999992</v>
      </c>
      <c r="H13" s="28">
        <f t="shared" ref="H13" si="0">IF(OR(OR(G13=0,F13=0),G13=""),"",(G13/F13-1)*100)</f>
        <v>6.0730930940571692</v>
      </c>
      <c r="I13" s="27">
        <f>IF(OR(OR(G13=0,F13=0),F13=""),"",(F13/E13-1)*100)</f>
        <v>5.8408624751096205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2428.1600000000008</v>
      </c>
      <c r="D14" s="25">
        <f t="shared" ref="D14:G14" si="3">D13-SUM(D15:D27)</f>
        <v>2384.5973333333332</v>
      </c>
      <c r="E14" s="25">
        <f t="shared" si="3"/>
        <v>2183.4506666666671</v>
      </c>
      <c r="F14" s="25">
        <f t="shared" si="3"/>
        <v>2275.2180000000008</v>
      </c>
      <c r="G14" s="26">
        <f t="shared" si="3"/>
        <v>2491.1463333333322</v>
      </c>
      <c r="H14" s="52">
        <f t="shared" ref="H14:H16" si="4">IF(OR(OR(G14=0,F14=0),G14=""),"",(G14/F14-1)*100)</f>
        <v>9.4904458971989172</v>
      </c>
      <c r="I14" s="51">
        <f t="shared" ref="I14:I16" si="5">IF(OR(OR(G14=0,F14=0),F14=""),"",(F14/E14-1)*100)</f>
        <v>4.2028581059460723</v>
      </c>
      <c r="J14" s="52">
        <f t="shared" ref="J14:J16" si="6">IF(G14=0,"",G14/$G$13*100)</f>
        <v>35.45380962085769</v>
      </c>
      <c r="K14" s="51">
        <f t="shared" ref="K14:K16" si="7">IF(F14=0,"",F14/$F$13*100)</f>
        <v>34.347245712956102</v>
      </c>
      <c r="L14" s="18"/>
    </row>
    <row r="15" spans="1:15">
      <c r="A15" s="16"/>
      <c r="B15" s="12" t="str">
        <f>+'[3]Población Bogotá'!J519</f>
        <v>Bogotá</v>
      </c>
      <c r="C15" s="99">
        <f>+'[3]Población Bogotá'!K519</f>
        <v>1787.8119999999999</v>
      </c>
      <c r="D15" s="99">
        <f>+'[3]Población Bogotá'!L519</f>
        <v>1697.1686666666667</v>
      </c>
      <c r="E15" s="99">
        <f>+'[3]Población Bogotá'!M519</f>
        <v>1703.2156666666667</v>
      </c>
      <c r="F15" s="99">
        <f>+'[3]Población Bogotá'!N519</f>
        <v>1887.4283333333333</v>
      </c>
      <c r="G15" s="99">
        <f>+'[3]Población Bogotá'!O519</f>
        <v>1926.307</v>
      </c>
      <c r="H15" s="48">
        <f t="shared" si="4"/>
        <v>2.0598751210862742</v>
      </c>
      <c r="I15" s="34">
        <f t="shared" si="5"/>
        <v>10.815580802352876</v>
      </c>
      <c r="J15" s="48">
        <f t="shared" si="6"/>
        <v>27.415058174419656</v>
      </c>
      <c r="K15" s="34">
        <f t="shared" si="7"/>
        <v>28.493078347039795</v>
      </c>
      <c r="L15" s="18"/>
    </row>
    <row r="16" spans="1:15">
      <c r="A16" s="16"/>
      <c r="B16" s="11" t="str">
        <f>+'[3]Población Bogotá'!J520</f>
        <v>Medellín</v>
      </c>
      <c r="C16" s="53">
        <f>+'[3]Población Bogotá'!K520</f>
        <v>741.61</v>
      </c>
      <c r="D16" s="53">
        <f>+'[3]Población Bogotá'!L520</f>
        <v>676.09299999999996</v>
      </c>
      <c r="E16" s="53">
        <f>+'[3]Población Bogotá'!M520</f>
        <v>798.83333333333337</v>
      </c>
      <c r="F16" s="53">
        <f>+'[3]Población Bogotá'!N520</f>
        <v>839.71066666666673</v>
      </c>
      <c r="G16" s="54">
        <f>+'[3]Población Bogotá'!O520</f>
        <v>894.80766666666659</v>
      </c>
      <c r="H16" s="52">
        <f t="shared" si="4"/>
        <v>6.5614267136457904</v>
      </c>
      <c r="I16" s="51">
        <f t="shared" si="5"/>
        <v>5.1171291466722391</v>
      </c>
      <c r="J16" s="52">
        <f t="shared" si="6"/>
        <v>12.734836262643167</v>
      </c>
      <c r="K16" s="51">
        <f t="shared" si="7"/>
        <v>12.676476977498494</v>
      </c>
      <c r="L16" s="18"/>
      <c r="N16" s="23" t="s">
        <v>2</v>
      </c>
      <c r="O16" s="32">
        <f>J15</f>
        <v>27.415058174419656</v>
      </c>
    </row>
    <row r="17" spans="1:15">
      <c r="A17" s="16"/>
      <c r="B17" s="11" t="str">
        <f>+'[3]Población Bogotá'!J521</f>
        <v>Cali</v>
      </c>
      <c r="C17" s="53">
        <f>+'[3]Población Bogotá'!K521</f>
        <v>502.54566666666665</v>
      </c>
      <c r="D17" s="53">
        <f>+'[3]Población Bogotá'!L521</f>
        <v>460.98</v>
      </c>
      <c r="E17" s="53">
        <f>+'[3]Población Bogotá'!M521</f>
        <v>463.75</v>
      </c>
      <c r="F17" s="53">
        <f>+'[3]Población Bogotá'!N521</f>
        <v>478.76099999999997</v>
      </c>
      <c r="G17" s="54">
        <f>+'[3]Población Bogotá'!O521</f>
        <v>495.44466666666671</v>
      </c>
      <c r="H17" s="52">
        <f t="shared" ref="H17:H27" si="8">IF(OR(OR(G17=0,F17=0),G17=""),"",(G17/F17-1)*100)</f>
        <v>3.4847589228585329</v>
      </c>
      <c r="I17" s="51">
        <f t="shared" ref="I17:I27" si="9">IF(OR(OR(G17=0,F17=0),F17=""),"",(F17/E17-1)*100)</f>
        <v>3.236873315363864</v>
      </c>
      <c r="J17" s="52">
        <f t="shared" ref="J17:J27" si="10">IF(G17=0,"",G17/$G$13*100)</f>
        <v>7.0511317037588617</v>
      </c>
      <c r="K17" s="51">
        <f t="shared" ref="K17:K27" si="11">IF(F17=0,"",F17/$F$13*100)</f>
        <v>7.2274927961982414</v>
      </c>
      <c r="L17" s="18"/>
      <c r="N17" s="23" t="s">
        <v>12</v>
      </c>
      <c r="O17" s="32">
        <f>100-O16</f>
        <v>72.584941825580344</v>
      </c>
    </row>
    <row r="18" spans="1:15">
      <c r="A18" s="16"/>
      <c r="B18" s="11" t="str">
        <f>+'[3]Población Bogotá'!J522</f>
        <v>Barranquilla</v>
      </c>
      <c r="C18" s="53">
        <f>+'[3]Población Bogotá'!K522</f>
        <v>218.27266666666665</v>
      </c>
      <c r="D18" s="53">
        <f>+'[3]Población Bogotá'!L522</f>
        <v>254.69799999999998</v>
      </c>
      <c r="E18" s="53">
        <f>+'[3]Población Bogotá'!M522</f>
        <v>253.84900000000002</v>
      </c>
      <c r="F18" s="53">
        <f>+'[3]Población Bogotá'!N522</f>
        <v>272.47233333333332</v>
      </c>
      <c r="G18" s="54">
        <f>+'[3]Población Bogotá'!O522</f>
        <v>291.92133333333334</v>
      </c>
      <c r="H18" s="52">
        <f t="shared" si="8"/>
        <v>7.1379724179947424</v>
      </c>
      <c r="I18" s="51">
        <f t="shared" si="9"/>
        <v>7.3363823900560288</v>
      </c>
      <c r="J18" s="52">
        <f t="shared" si="10"/>
        <v>4.1546027376152841</v>
      </c>
      <c r="K18" s="51">
        <f t="shared" si="11"/>
        <v>4.113308783150659</v>
      </c>
      <c r="L18" s="18"/>
    </row>
    <row r="19" spans="1:15">
      <c r="A19" s="16"/>
      <c r="B19" s="11" t="str">
        <f>+'[3]Población Bogotá'!J523</f>
        <v>Bucaramanga</v>
      </c>
      <c r="C19" s="53">
        <f>+'[3]Población Bogotá'!K523</f>
        <v>181.73933333333332</v>
      </c>
      <c r="D19" s="53">
        <f>+'[3]Población Bogotá'!L523</f>
        <v>199.66833333333332</v>
      </c>
      <c r="E19" s="53">
        <f>+'[3]Población Bogotá'!M523</f>
        <v>193.1933333333333</v>
      </c>
      <c r="F19" s="53">
        <f>+'[3]Población Bogotá'!N523</f>
        <v>183.95866666666666</v>
      </c>
      <c r="G19" s="54">
        <f>+'[3]Población Bogotá'!O523</f>
        <v>207.19933333333333</v>
      </c>
      <c r="H19" s="52">
        <f t="shared" si="8"/>
        <v>12.633635091940953</v>
      </c>
      <c r="I19" s="51">
        <f t="shared" si="9"/>
        <v>-4.7800131129438483</v>
      </c>
      <c r="J19" s="52">
        <f t="shared" si="10"/>
        <v>2.9488455251599577</v>
      </c>
      <c r="K19" s="51">
        <f t="shared" si="11"/>
        <v>2.777084888141613</v>
      </c>
      <c r="L19" s="18"/>
    </row>
    <row r="20" spans="1:15">
      <c r="A20" s="16"/>
      <c r="B20" s="11" t="str">
        <f>+'[3]Población Bogotá'!J524</f>
        <v>Pereira</v>
      </c>
      <c r="C20" s="53">
        <f>+'[3]Población Bogotá'!K524</f>
        <v>123.12400000000001</v>
      </c>
      <c r="D20" s="53">
        <f>+'[3]Población Bogotá'!L524</f>
        <v>118.33966666666667</v>
      </c>
      <c r="E20" s="53">
        <f>+'[3]Población Bogotá'!M524</f>
        <v>119.25733333333334</v>
      </c>
      <c r="F20" s="53">
        <f>+'[3]Población Bogotá'!N524</f>
        <v>122.26866666666668</v>
      </c>
      <c r="G20" s="54">
        <f>+'[3]Población Bogotá'!O524</f>
        <v>128.31266666666667</v>
      </c>
      <c r="H20" s="52">
        <f t="shared" si="8"/>
        <v>4.9432124883453277</v>
      </c>
      <c r="I20" s="51">
        <f t="shared" si="9"/>
        <v>2.5250718334581812</v>
      </c>
      <c r="J20" s="52">
        <f t="shared" si="10"/>
        <v>1.8261363433666515</v>
      </c>
      <c r="K20" s="51">
        <f t="shared" si="11"/>
        <v>1.8457976057659198</v>
      </c>
      <c r="L20" s="18"/>
    </row>
    <row r="21" spans="1:15">
      <c r="A21" s="16"/>
      <c r="B21" s="11" t="str">
        <f>+'[3]Población Bogotá'!J525</f>
        <v>Cartagena</v>
      </c>
      <c r="C21" s="53">
        <f>+'[3]Población Bogotá'!K525</f>
        <v>111.92033333333335</v>
      </c>
      <c r="D21" s="53">
        <f>+'[3]Población Bogotá'!L525</f>
        <v>100.73633333333333</v>
      </c>
      <c r="E21" s="53">
        <f>+'[3]Población Bogotá'!M525</f>
        <v>110.23933333333333</v>
      </c>
      <c r="F21" s="53">
        <f>+'[3]Población Bogotá'!N525</f>
        <v>109.76433333333334</v>
      </c>
      <c r="G21" s="54">
        <f>+'[3]Población Bogotá'!O525</f>
        <v>114.55966666666666</v>
      </c>
      <c r="H21" s="52">
        <f t="shared" si="8"/>
        <v>4.3687536631510371</v>
      </c>
      <c r="I21" s="51">
        <f t="shared" si="9"/>
        <v>-0.43088068989289852</v>
      </c>
      <c r="J21" s="52">
        <f t="shared" si="10"/>
        <v>1.6304046686788711</v>
      </c>
      <c r="K21" s="51">
        <f t="shared" si="11"/>
        <v>1.6570291407323678</v>
      </c>
      <c r="L21" s="18"/>
    </row>
    <row r="22" spans="1:15">
      <c r="A22" s="16"/>
      <c r="B22" s="11" t="str">
        <f>+'[3]Población Bogotá'!J526</f>
        <v>Cúcuta</v>
      </c>
      <c r="C22" s="53">
        <f>+'[3]Población Bogotá'!K526</f>
        <v>88.713999999999999</v>
      </c>
      <c r="D22" s="53">
        <f>+'[3]Población Bogotá'!L526</f>
        <v>86.536333333333346</v>
      </c>
      <c r="E22" s="53">
        <f>+'[3]Población Bogotá'!M526</f>
        <v>110.694</v>
      </c>
      <c r="F22" s="53">
        <f>+'[3]Población Bogotá'!N526</f>
        <v>107.42866666666667</v>
      </c>
      <c r="G22" s="54">
        <f>+'[3]Población Bogotá'!O526</f>
        <v>100.52333333333333</v>
      </c>
      <c r="H22" s="52">
        <f t="shared" si="8"/>
        <v>-6.427831181000732</v>
      </c>
      <c r="I22" s="51">
        <f t="shared" si="9"/>
        <v>-2.949873826344096</v>
      </c>
      <c r="J22" s="52">
        <f t="shared" si="10"/>
        <v>1.4306406150317221</v>
      </c>
      <c r="K22" s="51">
        <f t="shared" si="11"/>
        <v>1.6217693472077206</v>
      </c>
      <c r="L22" s="18"/>
    </row>
    <row r="23" spans="1:15">
      <c r="A23" s="16"/>
      <c r="B23" s="11" t="str">
        <f>+'[3]Población Bogotá'!J527</f>
        <v>Manizales</v>
      </c>
      <c r="C23" s="53">
        <f>+'[3]Población Bogotá'!K527</f>
        <v>82.826999999999998</v>
      </c>
      <c r="D23" s="53">
        <f>+'[3]Población Bogotá'!L527</f>
        <v>82.330333333333328</v>
      </c>
      <c r="E23" s="53">
        <f>+'[3]Población Bogotá'!M527</f>
        <v>77.739999999999995</v>
      </c>
      <c r="F23" s="53">
        <f>+'[3]Población Bogotá'!N527</f>
        <v>85.346000000000004</v>
      </c>
      <c r="G23" s="54">
        <f>+'[3]Población Bogotá'!O527</f>
        <v>94.716333333333338</v>
      </c>
      <c r="H23" s="52">
        <f t="shared" si="8"/>
        <v>10.979229645599474</v>
      </c>
      <c r="I23" s="51">
        <f t="shared" si="9"/>
        <v>9.7838950347311595</v>
      </c>
      <c r="J23" s="52">
        <f t="shared" si="10"/>
        <v>1.3479958222656394</v>
      </c>
      <c r="K23" s="51">
        <f t="shared" si="11"/>
        <v>1.2884040266110546</v>
      </c>
      <c r="L23" s="18"/>
    </row>
    <row r="24" spans="1:15">
      <c r="A24" s="16"/>
      <c r="B24" s="11" t="str">
        <f>+'[3]Población Bogotá'!J528</f>
        <v>Ibagué</v>
      </c>
      <c r="C24" s="53">
        <f>+'[3]Población Bogotá'!K528</f>
        <v>93.099333333333334</v>
      </c>
      <c r="D24" s="53">
        <f>+'[3]Población Bogotá'!L528</f>
        <v>84.488</v>
      </c>
      <c r="E24" s="53">
        <f>+'[3]Población Bogotá'!M528</f>
        <v>84.632999999999996</v>
      </c>
      <c r="F24" s="53">
        <f>+'[3]Población Bogotá'!N528</f>
        <v>89.661333333333346</v>
      </c>
      <c r="G24" s="54">
        <f>+'[3]Población Bogotá'!O528</f>
        <v>92.706666666666663</v>
      </c>
      <c r="H24" s="52">
        <f t="shared" si="8"/>
        <v>3.3964845492668427</v>
      </c>
      <c r="I24" s="51">
        <f t="shared" si="9"/>
        <v>5.9413388788455368</v>
      </c>
      <c r="J24" s="52">
        <f t="shared" si="10"/>
        <v>1.319394395505596</v>
      </c>
      <c r="K24" s="51">
        <f t="shared" si="11"/>
        <v>1.3535493508539669</v>
      </c>
      <c r="L24" s="18"/>
    </row>
    <row r="25" spans="1:15">
      <c r="A25" s="16"/>
      <c r="B25" s="11" t="str">
        <f>+'[3]Población Bogotá'!J529</f>
        <v>Villavicencio</v>
      </c>
      <c r="C25" s="53">
        <f>+'[3]Población Bogotá'!K529</f>
        <v>59.988666666666667</v>
      </c>
      <c r="D25" s="53">
        <f>+'[3]Población Bogotá'!L529</f>
        <v>61.486999999999995</v>
      </c>
      <c r="E25" s="53">
        <f>+'[3]Población Bogotá'!M529</f>
        <v>65.059666666666672</v>
      </c>
      <c r="F25" s="53">
        <f>+'[3]Población Bogotá'!N529</f>
        <v>69.033666666666662</v>
      </c>
      <c r="G25" s="54">
        <f>+'[3]Población Bogotá'!O529</f>
        <v>77.521000000000001</v>
      </c>
      <c r="H25" s="52">
        <f t="shared" si="8"/>
        <v>12.294484333730903</v>
      </c>
      <c r="I25" s="51">
        <f t="shared" si="9"/>
        <v>6.1082391035920613</v>
      </c>
      <c r="J25" s="52">
        <f t="shared" si="10"/>
        <v>1.1032731152091468</v>
      </c>
      <c r="K25" s="51">
        <f t="shared" si="11"/>
        <v>1.0421490650418141</v>
      </c>
      <c r="L25" s="18"/>
    </row>
    <row r="26" spans="1:15">
      <c r="A26" s="16"/>
      <c r="B26" s="11" t="str">
        <f>+'[3]Población Bogotá'!J530</f>
        <v>Pasto</v>
      </c>
      <c r="C26" s="53">
        <f>+'[3]Población Bogotá'!K530</f>
        <v>55.274333333333338</v>
      </c>
      <c r="D26" s="53">
        <f>+'[3]Población Bogotá'!L530</f>
        <v>50.117666666666672</v>
      </c>
      <c r="E26" s="53">
        <f>+'[3]Población Bogotá'!M530</f>
        <v>56.065666666666665</v>
      </c>
      <c r="F26" s="53">
        <f>+'[3]Población Bogotá'!N530</f>
        <v>57.370666666666672</v>
      </c>
      <c r="G26" s="54">
        <f>+'[3]Población Bogotá'!O530</f>
        <v>63.111666666666672</v>
      </c>
      <c r="H26" s="52">
        <f t="shared" si="8"/>
        <v>10.006856000743692</v>
      </c>
      <c r="I26" s="51">
        <f t="shared" si="9"/>
        <v>2.3276277222542774</v>
      </c>
      <c r="J26" s="52">
        <f t="shared" si="10"/>
        <v>0.89820055326136927</v>
      </c>
      <c r="K26" s="51">
        <f t="shared" si="11"/>
        <v>0.86608157315742917</v>
      </c>
      <c r="L26" s="18"/>
    </row>
    <row r="27" spans="1:15">
      <c r="A27" s="16"/>
      <c r="B27" s="11" t="str">
        <f>+'[3]Población Bogotá'!J531</f>
        <v>Montería</v>
      </c>
      <c r="C27" s="53">
        <f>+'[3]Población Bogotá'!K531</f>
        <v>43.987000000000002</v>
      </c>
      <c r="D27" s="53">
        <f>+'[3]Población Bogotá'!L531</f>
        <v>45.700333333333333</v>
      </c>
      <c r="E27" s="53">
        <f>+'[3]Población Bogotá'!M531</f>
        <v>38.626666666666665</v>
      </c>
      <c r="F27" s="53">
        <f>+'[3]Población Bogotá'!N531</f>
        <v>45.741999999999997</v>
      </c>
      <c r="G27" s="54">
        <f>+'[3]Población Bogotá'!O531</f>
        <v>48.178333333333335</v>
      </c>
      <c r="H27" s="52">
        <f t="shared" si="8"/>
        <v>5.3262501275268548</v>
      </c>
      <c r="I27" s="51">
        <f t="shared" si="9"/>
        <v>18.420780117362789</v>
      </c>
      <c r="J27" s="52">
        <f t="shared" si="10"/>
        <v>0.68567046222638184</v>
      </c>
      <c r="K27" s="51">
        <f t="shared" si="11"/>
        <v>0.69053238564482067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Bogotá'!J550</f>
        <v>Colombia</v>
      </c>
      <c r="C13" s="26">
        <f>+'[3]Población Bogotá'!K550</f>
        <v>949.37066666666669</v>
      </c>
      <c r="D13" s="26">
        <f>+'[3]Población Bogotá'!L550</f>
        <v>829.8180000000001</v>
      </c>
      <c r="E13" s="26">
        <f>+'[3]Población Bogotá'!M550</f>
        <v>851.46500000000003</v>
      </c>
      <c r="F13" s="26">
        <f>+'[3]Población Bogotá'!N550</f>
        <v>785.65733333333321</v>
      </c>
      <c r="G13" s="26">
        <f>+'[3]Población Bogotá'!O550</f>
        <v>819.76099999999997</v>
      </c>
      <c r="H13" s="28">
        <f t="shared" ref="H13" si="0">IF(OR(OR(G13=0,F13=0),G13=""),"",(G13/F13-1)*100)</f>
        <v>4.340781307542052</v>
      </c>
      <c r="I13" s="27">
        <f>IF(OR(OR(G13=0,F13=0),F13=""),"",(F13/E13-1)*100)</f>
        <v>-7.7287576901771455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514.7213333333334</v>
      </c>
      <c r="D14" s="25">
        <f t="shared" ref="D14:G14" si="3">D13-SUM(D15:D27)</f>
        <v>443.95966666666669</v>
      </c>
      <c r="E14" s="25">
        <f t="shared" si="3"/>
        <v>459.93700000000001</v>
      </c>
      <c r="F14" s="25">
        <f t="shared" si="3"/>
        <v>403.17366666666652</v>
      </c>
      <c r="G14" s="26">
        <f t="shared" si="3"/>
        <v>431.23099999999999</v>
      </c>
      <c r="H14" s="52">
        <f t="shared" ref="H14:H16" si="4">IF(OR(OR(G14=0,F14=0),G14=""),"",(G14/F14-1)*100)</f>
        <v>6.959118527086372</v>
      </c>
      <c r="I14" s="51">
        <f t="shared" ref="I14:I16" si="5">IF(OR(OR(G14=0,F14=0),F14=""),"",(F14/E14-1)*100)</f>
        <v>-12.341545327584758</v>
      </c>
      <c r="J14" s="52">
        <f t="shared" ref="J14:J16" si="6">IF(G14=0,"",G14/$G$13*100)</f>
        <v>52.604478622427756</v>
      </c>
      <c r="K14" s="51">
        <f t="shared" ref="K14:K16" si="7">IF(F14=0,"",F14/$F$13*100)</f>
        <v>51.316731806741856</v>
      </c>
      <c r="L14" s="18"/>
    </row>
    <row r="15" spans="1:15">
      <c r="A15" s="16"/>
      <c r="B15" s="12" t="str">
        <f>+'[3]Población Bogotá'!J551</f>
        <v>Bogotá</v>
      </c>
      <c r="C15" s="99">
        <f>+'[3]Población Bogotá'!K551</f>
        <v>187.476</v>
      </c>
      <c r="D15" s="99">
        <f>+'[3]Población Bogotá'!L551</f>
        <v>143.32366666666667</v>
      </c>
      <c r="E15" s="99">
        <f>+'[3]Población Bogotá'!M551</f>
        <v>153.45866666666669</v>
      </c>
      <c r="F15" s="99">
        <f>+'[3]Población Bogotá'!N551</f>
        <v>147.74766666666665</v>
      </c>
      <c r="G15" s="99">
        <f>+'[3]Población Bogotá'!O551</f>
        <v>160.16433333333333</v>
      </c>
      <c r="H15" s="48">
        <f t="shared" si="4"/>
        <v>8.403968026567842</v>
      </c>
      <c r="I15" s="34">
        <f t="shared" si="5"/>
        <v>-3.7215232766260931</v>
      </c>
      <c r="J15" s="48">
        <f t="shared" si="6"/>
        <v>19.537930364256574</v>
      </c>
      <c r="K15" s="34">
        <f t="shared" si="7"/>
        <v>18.805611606756464</v>
      </c>
      <c r="L15" s="18"/>
    </row>
    <row r="16" spans="1:15">
      <c r="A16" s="16"/>
      <c r="B16" s="11" t="str">
        <f>+'[3]Población Bogotá'!J552</f>
        <v>Medellín</v>
      </c>
      <c r="C16" s="53">
        <f>+'[3]Población Bogotá'!K552</f>
        <v>62.691666666666663</v>
      </c>
      <c r="D16" s="53">
        <f>+'[3]Población Bogotá'!L552</f>
        <v>60.463333333333331</v>
      </c>
      <c r="E16" s="53">
        <f>+'[3]Población Bogotá'!M552</f>
        <v>62.759666666666668</v>
      </c>
      <c r="F16" s="53">
        <f>+'[3]Población Bogotá'!N552</f>
        <v>64.851666666666674</v>
      </c>
      <c r="G16" s="54">
        <f>+'[3]Población Bogotá'!O552</f>
        <v>60.843999999999994</v>
      </c>
      <c r="H16" s="52">
        <f t="shared" si="4"/>
        <v>-6.1797435172573518</v>
      </c>
      <c r="I16" s="51">
        <f t="shared" si="5"/>
        <v>3.3333510375559872</v>
      </c>
      <c r="J16" s="52">
        <f t="shared" si="6"/>
        <v>7.4221632890561997</v>
      </c>
      <c r="K16" s="51">
        <f t="shared" si="7"/>
        <v>8.2544468071746309</v>
      </c>
      <c r="L16" s="18"/>
      <c r="N16" s="23" t="s">
        <v>2</v>
      </c>
      <c r="O16" s="32">
        <f>J15</f>
        <v>19.537930364256574</v>
      </c>
    </row>
    <row r="17" spans="1:15">
      <c r="A17" s="16"/>
      <c r="B17" s="11" t="str">
        <f>+'[3]Población Bogotá'!J553</f>
        <v>Cali</v>
      </c>
      <c r="C17" s="53">
        <f>+'[3]Población Bogotá'!K553</f>
        <v>30.944333333333333</v>
      </c>
      <c r="D17" s="53">
        <f>+'[3]Población Bogotá'!L553</f>
        <v>34.195666666666668</v>
      </c>
      <c r="E17" s="53">
        <f>+'[3]Población Bogotá'!M553</f>
        <v>32.071333333333335</v>
      </c>
      <c r="F17" s="53">
        <f>+'[3]Población Bogotá'!N553</f>
        <v>29.108000000000001</v>
      </c>
      <c r="G17" s="54">
        <f>+'[3]Población Bogotá'!O553</f>
        <v>26.876000000000001</v>
      </c>
      <c r="H17" s="52">
        <f t="shared" ref="H17:H27" si="8">IF(OR(OR(G17=0,F17=0),G17=""),"",(G17/F17-1)*100)</f>
        <v>-7.6679950529064183</v>
      </c>
      <c r="I17" s="51">
        <f t="shared" ref="I17:I27" si="9">IF(OR(OR(G17=0,F17=0),F17=""),"",(F17/E17-1)*100)</f>
        <v>-9.2398195688777172</v>
      </c>
      <c r="J17" s="52">
        <f t="shared" ref="J17:J27" si="10">IF(G17=0,"",G17/$G$13*100)</f>
        <v>3.2785165432363823</v>
      </c>
      <c r="K17" s="51">
        <f t="shared" ref="K17:K27" si="11">IF(F17=0,"",F17/$F$13*100)</f>
        <v>3.7049230962438258</v>
      </c>
      <c r="L17" s="18"/>
      <c r="N17" s="23" t="s">
        <v>12</v>
      </c>
      <c r="O17" s="32">
        <f>100-O16</f>
        <v>80.462069635743433</v>
      </c>
    </row>
    <row r="18" spans="1:15">
      <c r="A18" s="16"/>
      <c r="B18" s="11" t="str">
        <f>+'[3]Población Bogotá'!J554</f>
        <v>Barranquilla</v>
      </c>
      <c r="C18" s="53">
        <f>+'[3]Población Bogotá'!K554</f>
        <v>21.500333333333334</v>
      </c>
      <c r="D18" s="53">
        <f>+'[3]Población Bogotá'!L554</f>
        <v>24.282666666666668</v>
      </c>
      <c r="E18" s="53">
        <f>+'[3]Población Bogotá'!M554</f>
        <v>25.416333333333331</v>
      </c>
      <c r="F18" s="53">
        <f>+'[3]Población Bogotá'!N554</f>
        <v>26.696000000000002</v>
      </c>
      <c r="G18" s="54">
        <f>+'[3]Población Bogotá'!O554</f>
        <v>22.598666666666663</v>
      </c>
      <c r="H18" s="52">
        <f t="shared" si="8"/>
        <v>-15.348117071221679</v>
      </c>
      <c r="I18" s="51">
        <f t="shared" si="9"/>
        <v>5.0348201287885974</v>
      </c>
      <c r="J18" s="52">
        <f t="shared" si="10"/>
        <v>2.7567384477508279</v>
      </c>
      <c r="K18" s="51">
        <f t="shared" si="11"/>
        <v>3.397919024918413</v>
      </c>
      <c r="L18" s="18"/>
    </row>
    <row r="19" spans="1:15">
      <c r="A19" s="16"/>
      <c r="B19" s="11" t="str">
        <f>+'[3]Población Bogotá'!J555</f>
        <v>Cartagena</v>
      </c>
      <c r="C19" s="53">
        <f>+'[3]Población Bogotá'!K555</f>
        <v>26.530333333333335</v>
      </c>
      <c r="D19" s="53">
        <f>+'[3]Población Bogotá'!L555</f>
        <v>22.411666666666665</v>
      </c>
      <c r="E19" s="53">
        <f>+'[3]Población Bogotá'!M555</f>
        <v>19.269333333333332</v>
      </c>
      <c r="F19" s="53">
        <f>+'[3]Población Bogotá'!N555</f>
        <v>21.096999999999998</v>
      </c>
      <c r="G19" s="54">
        <f>+'[3]Población Bogotá'!O555</f>
        <v>20.313333333333336</v>
      </c>
      <c r="H19" s="52">
        <f t="shared" si="8"/>
        <v>-3.7145881720939578</v>
      </c>
      <c r="I19" s="51">
        <f t="shared" si="9"/>
        <v>9.4848463880431666</v>
      </c>
      <c r="J19" s="52">
        <f t="shared" si="10"/>
        <v>2.4779580064596067</v>
      </c>
      <c r="K19" s="51">
        <f t="shared" si="11"/>
        <v>2.6852673684710724</v>
      </c>
      <c r="L19" s="18"/>
    </row>
    <row r="20" spans="1:15">
      <c r="A20" s="16"/>
      <c r="B20" s="11" t="str">
        <f>+'[3]Población Bogotá'!J556</f>
        <v>Bucaramanga</v>
      </c>
      <c r="C20" s="53">
        <f>+'[3]Población Bogotá'!K556</f>
        <v>22.029</v>
      </c>
      <c r="D20" s="53">
        <f>+'[3]Población Bogotá'!L556</f>
        <v>21.620666666666665</v>
      </c>
      <c r="E20" s="53">
        <f>+'[3]Población Bogotá'!M556</f>
        <v>20.114333333333335</v>
      </c>
      <c r="F20" s="53">
        <f>+'[3]Población Bogotá'!N556</f>
        <v>20.452333333333332</v>
      </c>
      <c r="G20" s="54">
        <f>+'[3]Población Bogotá'!O556</f>
        <v>16.393333333333334</v>
      </c>
      <c r="H20" s="52">
        <f t="shared" si="8"/>
        <v>-19.846146323972803</v>
      </c>
      <c r="I20" s="51">
        <f t="shared" si="9"/>
        <v>1.68039374906781</v>
      </c>
      <c r="J20" s="52">
        <f t="shared" si="10"/>
        <v>1.9997698516193545</v>
      </c>
      <c r="K20" s="51">
        <f t="shared" si="11"/>
        <v>2.6032129359194767</v>
      </c>
      <c r="L20" s="18"/>
    </row>
    <row r="21" spans="1:15">
      <c r="A21" s="16"/>
      <c r="B21" s="11" t="str">
        <f>+'[3]Población Bogotá'!J557</f>
        <v>Cúcuta</v>
      </c>
      <c r="C21" s="53">
        <f>+'[3]Población Bogotá'!K557</f>
        <v>12.765333333333333</v>
      </c>
      <c r="D21" s="53">
        <f>+'[3]Población Bogotá'!L557</f>
        <v>13.558333333333332</v>
      </c>
      <c r="E21" s="53">
        <f>+'[3]Población Bogotá'!M557</f>
        <v>12.636000000000001</v>
      </c>
      <c r="F21" s="53">
        <f>+'[3]Población Bogotá'!N557</f>
        <v>13.500666666666667</v>
      </c>
      <c r="G21" s="54">
        <f>+'[3]Población Bogotá'!O557</f>
        <v>15.78</v>
      </c>
      <c r="H21" s="52">
        <f t="shared" si="8"/>
        <v>16.883116883116877</v>
      </c>
      <c r="I21" s="51">
        <f t="shared" si="9"/>
        <v>6.8428827688086891</v>
      </c>
      <c r="J21" s="52">
        <f t="shared" si="10"/>
        <v>1.9249512967804032</v>
      </c>
      <c r="K21" s="51">
        <f t="shared" si="11"/>
        <v>1.7183912239941761</v>
      </c>
      <c r="L21" s="18"/>
    </row>
    <row r="22" spans="1:15">
      <c r="A22" s="16"/>
      <c r="B22" s="11" t="str">
        <f>+'[3]Población Bogotá'!J558</f>
        <v>Ibagué</v>
      </c>
      <c r="C22" s="53">
        <f>+'[3]Población Bogotá'!K558</f>
        <v>11.647</v>
      </c>
      <c r="D22" s="53">
        <f>+'[3]Población Bogotá'!L558</f>
        <v>10.705333333333334</v>
      </c>
      <c r="E22" s="53">
        <f>+'[3]Población Bogotá'!M558</f>
        <v>11.057333333333332</v>
      </c>
      <c r="F22" s="53">
        <f>+'[3]Población Bogotá'!N558</f>
        <v>11.400666666666666</v>
      </c>
      <c r="G22" s="54">
        <f>+'[3]Población Bogotá'!O558</f>
        <v>12.363</v>
      </c>
      <c r="H22" s="52">
        <f t="shared" si="8"/>
        <v>8.441026840535649</v>
      </c>
      <c r="I22" s="51">
        <f t="shared" si="9"/>
        <v>3.1050283371518272</v>
      </c>
      <c r="J22" s="52">
        <f t="shared" si="10"/>
        <v>1.5081224893597036</v>
      </c>
      <c r="K22" s="51">
        <f t="shared" si="11"/>
        <v>1.4510991220939411</v>
      </c>
      <c r="L22" s="18"/>
    </row>
    <row r="23" spans="1:15">
      <c r="A23" s="16"/>
      <c r="B23" s="11" t="str">
        <f>+'[3]Población Bogotá'!J559</f>
        <v>Pereira</v>
      </c>
      <c r="C23" s="53">
        <f>+'[3]Población Bogotá'!K559</f>
        <v>15.765000000000001</v>
      </c>
      <c r="D23" s="53">
        <f>+'[3]Población Bogotá'!L559</f>
        <v>15.734666666666667</v>
      </c>
      <c r="E23" s="53">
        <f>+'[3]Población Bogotá'!M559</f>
        <v>13.458999999999998</v>
      </c>
      <c r="F23" s="53">
        <f>+'[3]Población Bogotá'!N559</f>
        <v>11.095666666666666</v>
      </c>
      <c r="G23" s="54">
        <f>+'[3]Población Bogotá'!O559</f>
        <v>12.033333333333333</v>
      </c>
      <c r="H23" s="52">
        <f t="shared" si="8"/>
        <v>8.4507465376873814</v>
      </c>
      <c r="I23" s="51">
        <f t="shared" si="9"/>
        <v>-17.559501696510381</v>
      </c>
      <c r="J23" s="52">
        <f t="shared" si="10"/>
        <v>1.4679075161337676</v>
      </c>
      <c r="K23" s="51">
        <f t="shared" si="11"/>
        <v>1.4122781263417641</v>
      </c>
      <c r="L23" s="18"/>
    </row>
    <row r="24" spans="1:15">
      <c r="A24" s="16"/>
      <c r="B24" s="11" t="str">
        <f>+'[3]Población Bogotá'!J560</f>
        <v>Manizales</v>
      </c>
      <c r="C24" s="53">
        <f>+'[3]Población Bogotá'!K560</f>
        <v>13.214333333333334</v>
      </c>
      <c r="D24" s="53">
        <f>+'[3]Población Bogotá'!L560</f>
        <v>11.441333333333333</v>
      </c>
      <c r="E24" s="53">
        <f>+'[3]Población Bogotá'!M560</f>
        <v>13.946666666666667</v>
      </c>
      <c r="F24" s="53">
        <f>+'[3]Población Bogotá'!N560</f>
        <v>10.895333333333333</v>
      </c>
      <c r="G24" s="54">
        <f>+'[3]Población Bogotá'!O560</f>
        <v>11.150666666666666</v>
      </c>
      <c r="H24" s="52">
        <f t="shared" si="8"/>
        <v>2.3435109832955936</v>
      </c>
      <c r="I24" s="51">
        <f t="shared" si="9"/>
        <v>-21.878585086042069</v>
      </c>
      <c r="J24" s="52">
        <f t="shared" si="10"/>
        <v>1.3602338567785814</v>
      </c>
      <c r="K24" s="51">
        <f t="shared" si="11"/>
        <v>1.3867793083668372</v>
      </c>
      <c r="L24" s="18"/>
    </row>
    <row r="25" spans="1:15">
      <c r="A25" s="16"/>
      <c r="B25" s="11" t="str">
        <f>+'[3]Población Bogotá'!J561</f>
        <v>Pasto</v>
      </c>
      <c r="C25" s="53">
        <f>+'[3]Población Bogotá'!K561</f>
        <v>10.177999999999999</v>
      </c>
      <c r="D25" s="53">
        <f>+'[3]Población Bogotá'!L561</f>
        <v>10.474666666666666</v>
      </c>
      <c r="E25" s="53">
        <f>+'[3]Población Bogotá'!M561</f>
        <v>8.0406666666666666</v>
      </c>
      <c r="F25" s="53">
        <f>+'[3]Población Bogotá'!N561</f>
        <v>8.3116666666666656</v>
      </c>
      <c r="G25" s="54">
        <f>+'[3]Población Bogotá'!O561</f>
        <v>11.138333333333334</v>
      </c>
      <c r="H25" s="52">
        <f t="shared" si="8"/>
        <v>34.008421896932049</v>
      </c>
      <c r="I25" s="51">
        <f t="shared" si="9"/>
        <v>3.3703672995605505</v>
      </c>
      <c r="J25" s="52">
        <f t="shared" si="10"/>
        <v>1.3587293532301896</v>
      </c>
      <c r="K25" s="51">
        <f t="shared" si="11"/>
        <v>1.0579251683940243</v>
      </c>
      <c r="L25" s="18"/>
    </row>
    <row r="26" spans="1:15">
      <c r="A26" s="16"/>
      <c r="B26" s="11" t="str">
        <f>+'[3]Población Bogotá'!J562</f>
        <v>Montería</v>
      </c>
      <c r="C26" s="53">
        <f>+'[3]Población Bogotá'!K562</f>
        <v>7.0546666666666669</v>
      </c>
      <c r="D26" s="53">
        <f>+'[3]Población Bogotá'!L562</f>
        <v>7.7830000000000004</v>
      </c>
      <c r="E26" s="53">
        <f>+'[3]Población Bogotá'!M562</f>
        <v>8.3510000000000009</v>
      </c>
      <c r="F26" s="53">
        <f>+'[3]Población Bogotá'!N562</f>
        <v>8.3183333333333334</v>
      </c>
      <c r="G26" s="54">
        <f>+'[3]Población Bogotá'!O562</f>
        <v>9.6236666666666668</v>
      </c>
      <c r="H26" s="52">
        <f t="shared" si="8"/>
        <v>15.692246042877178</v>
      </c>
      <c r="I26" s="51">
        <f t="shared" si="9"/>
        <v>-0.39117071807768244</v>
      </c>
      <c r="J26" s="52">
        <f t="shared" si="10"/>
        <v>1.1739600525844323</v>
      </c>
      <c r="K26" s="51">
        <f t="shared" si="11"/>
        <v>1.0587737147492633</v>
      </c>
      <c r="L26" s="18"/>
    </row>
    <row r="27" spans="1:15">
      <c r="A27" s="16"/>
      <c r="B27" s="11" t="str">
        <f>+'[3]Población Bogotá'!J563</f>
        <v>Villavicencio</v>
      </c>
      <c r="C27" s="53">
        <f>+'[3]Población Bogotá'!K563</f>
        <v>12.853333333333333</v>
      </c>
      <c r="D27" s="53">
        <f>+'[3]Población Bogotá'!L563</f>
        <v>9.8633333333333333</v>
      </c>
      <c r="E27" s="53">
        <f>+'[3]Población Bogotá'!M563</f>
        <v>10.947666666666668</v>
      </c>
      <c r="F27" s="53">
        <f>+'[3]Población Bogotá'!N563</f>
        <v>9.0086666666666648</v>
      </c>
      <c r="G27" s="54">
        <f>+'[3]Población Bogotá'!O563</f>
        <v>9.2513333333333332</v>
      </c>
      <c r="H27" s="52">
        <f t="shared" si="8"/>
        <v>2.6937023606897315</v>
      </c>
      <c r="I27" s="51">
        <f t="shared" si="9"/>
        <v>-17.711536704929543</v>
      </c>
      <c r="J27" s="52">
        <f t="shared" si="10"/>
        <v>1.128540310326221</v>
      </c>
      <c r="K27" s="51">
        <f t="shared" si="11"/>
        <v>1.1466406898342449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6">
      <c r="A7" s="16"/>
      <c r="B7" s="162"/>
      <c r="C7" s="167" t="s">
        <v>121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6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6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tr">
        <f>+'[3]Población Bogotá'!J582</f>
        <v>Colombia</v>
      </c>
      <c r="C13" s="26">
        <f>+'[3]Población Bogotá'!K582</f>
        <v>644.52333333333343</v>
      </c>
      <c r="D13" s="26">
        <f>+'[3]Población Bogotá'!L582</f>
        <v>593.88266666666675</v>
      </c>
      <c r="E13" s="26">
        <f>+'[3]Población Bogotá'!M582</f>
        <v>697.27499999999998</v>
      </c>
      <c r="F13" s="26">
        <f>+'[3]Población Bogotá'!N582</f>
        <v>698.56333333333339</v>
      </c>
      <c r="G13" s="26">
        <f>+'[3]Población Bogotá'!O582</f>
        <v>675.71733333333339</v>
      </c>
      <c r="H13" s="28">
        <f t="shared" ref="H13" si="0">IF(OR(OR(G13=0,F13=0),G13=""),"",(G13/F13-1)*100)</f>
        <v>-3.2704264466595689</v>
      </c>
      <c r="I13" s="27">
        <f>IF(OR(OR(G13=0,F13=0),F13=""),"",(F13/E13-1)*100)</f>
        <v>0.18476689015574088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6">
      <c r="A14" s="16"/>
      <c r="B14" s="11" t="s">
        <v>3</v>
      </c>
      <c r="C14" s="25">
        <f>C13-SUM(C15:C27)</f>
        <v>261.0246666666668</v>
      </c>
      <c r="D14" s="25">
        <f t="shared" ref="D14:G14" si="3">D13-SUM(D15:D27)</f>
        <v>268.31766666666681</v>
      </c>
      <c r="E14" s="25">
        <f t="shared" si="3"/>
        <v>311.86366666666669</v>
      </c>
      <c r="F14" s="25">
        <f t="shared" si="3"/>
        <v>325.75533333333334</v>
      </c>
      <c r="G14" s="26">
        <f t="shared" si="3"/>
        <v>324.52733333333339</v>
      </c>
      <c r="H14" s="52">
        <f t="shared" ref="H14:H16" si="4">IF(OR(OR(G14=0,F14=0),G14=""),"",(G14/F14-1)*100)</f>
        <v>-0.37697003681698149</v>
      </c>
      <c r="I14" s="51">
        <f t="shared" ref="I14:I16" si="5">IF(OR(OR(G14=0,F14=0),F14=""),"",(F14/E14-1)*100)</f>
        <v>4.4544036870812098</v>
      </c>
      <c r="J14" s="52">
        <f t="shared" ref="J14:J16" si="6">IF(G14=0,"",G14/$G$13*100)</f>
        <v>48.027084303495748</v>
      </c>
      <c r="K14" s="51">
        <f t="shared" ref="K14:K16" si="7">IF(F14=0,"",F14/$F$13*100)</f>
        <v>46.632183195033619</v>
      </c>
      <c r="L14" s="18"/>
    </row>
    <row r="15" spans="1:16">
      <c r="A15" s="16"/>
      <c r="B15" s="12" t="str">
        <f>+'[3]Población Bogotá'!J583</f>
        <v>Bogotá</v>
      </c>
      <c r="C15" s="99">
        <f>+'[3]Población Bogotá'!K583</f>
        <v>152.328</v>
      </c>
      <c r="D15" s="99">
        <f>+'[3]Población Bogotá'!L583</f>
        <v>127.37866666666666</v>
      </c>
      <c r="E15" s="99">
        <f>+'[3]Población Bogotá'!M583</f>
        <v>139.75199999999998</v>
      </c>
      <c r="F15" s="99">
        <f>+'[3]Población Bogotá'!N583</f>
        <v>146.09066666666666</v>
      </c>
      <c r="G15" s="99">
        <f>+'[3]Población Bogotá'!O583</f>
        <v>145.363</v>
      </c>
      <c r="H15" s="48">
        <f t="shared" si="4"/>
        <v>-0.49809250876168276</v>
      </c>
      <c r="I15" s="34">
        <f t="shared" si="5"/>
        <v>4.5356536340565246</v>
      </c>
      <c r="J15" s="48">
        <f t="shared" si="6"/>
        <v>21.512397688974481</v>
      </c>
      <c r="K15" s="34">
        <f t="shared" si="7"/>
        <v>20.913016715258458</v>
      </c>
      <c r="L15" s="18"/>
    </row>
    <row r="16" spans="1:16">
      <c r="A16" s="16"/>
      <c r="B16" s="11" t="str">
        <f>+'[3]Población Bogotá'!J584</f>
        <v>Medellín</v>
      </c>
      <c r="C16" s="25">
        <f>+'[3]Población Bogotá'!K584</f>
        <v>60.132666666666672</v>
      </c>
      <c r="D16" s="25">
        <f>+'[3]Población Bogotá'!L584</f>
        <v>51.390999999999998</v>
      </c>
      <c r="E16" s="25">
        <f>+'[3]Población Bogotá'!M584</f>
        <v>62.616000000000007</v>
      </c>
      <c r="F16" s="25">
        <f>+'[3]Población Bogotá'!N584</f>
        <v>57.052666666666674</v>
      </c>
      <c r="G16" s="26">
        <f>+'[3]Población Bogotá'!O584</f>
        <v>55.536333333333324</v>
      </c>
      <c r="H16" s="28">
        <f t="shared" si="4"/>
        <v>-2.6577781932483724</v>
      </c>
      <c r="I16" s="27">
        <f t="shared" si="5"/>
        <v>-8.8848430646054197</v>
      </c>
      <c r="J16" s="28">
        <f t="shared" si="6"/>
        <v>8.2188706125638316</v>
      </c>
      <c r="K16" s="27">
        <f t="shared" si="7"/>
        <v>8.1671430411940715</v>
      </c>
      <c r="L16" s="18"/>
      <c r="N16" s="23" t="s">
        <v>2</v>
      </c>
      <c r="O16" s="32">
        <f>J15</f>
        <v>21.512397688974481</v>
      </c>
    </row>
    <row r="17" spans="1:15">
      <c r="A17" s="16"/>
      <c r="B17" s="11" t="str">
        <f>+'[3]Población Bogotá'!J585</f>
        <v>Cali</v>
      </c>
      <c r="C17" s="25">
        <f>+'[3]Población Bogotá'!K585</f>
        <v>47.62833333333333</v>
      </c>
      <c r="D17" s="25">
        <f>+'[3]Población Bogotá'!L585</f>
        <v>45.267666666666663</v>
      </c>
      <c r="E17" s="25">
        <f>+'[3]Población Bogotá'!M585</f>
        <v>56.984666666666669</v>
      </c>
      <c r="F17" s="25">
        <f>+'[3]Población Bogotá'!N585</f>
        <v>49.576999999999998</v>
      </c>
      <c r="G17" s="26">
        <f>+'[3]Población Bogotá'!O585</f>
        <v>33.106666666666662</v>
      </c>
      <c r="H17" s="28">
        <f t="shared" ref="H17:H27" si="8">IF(OR(OR(G17=0,F17=0),G17=""),"",(G17/F17-1)*100)</f>
        <v>-33.22172243849635</v>
      </c>
      <c r="I17" s="27">
        <f t="shared" ref="I17:I27" si="9">IF(OR(OR(G17=0,F17=0),F17=""),"",(F17/E17-1)*100)</f>
        <v>-12.999403348269134</v>
      </c>
      <c r="J17" s="28">
        <f t="shared" ref="J17:J27" si="10">IF(G17=0,"",G17/$G$13*100)</f>
        <v>4.8994845971096384</v>
      </c>
      <c r="K17" s="27">
        <f t="shared" ref="K17:K27" si="11">IF(F17=0,"",F17/$F$13*100)</f>
        <v>7.0969943073641613</v>
      </c>
      <c r="L17" s="18"/>
      <c r="N17" s="23" t="s">
        <v>12</v>
      </c>
      <c r="O17" s="32">
        <f>100-O16</f>
        <v>78.487602311025512</v>
      </c>
    </row>
    <row r="18" spans="1:15">
      <c r="A18" s="16"/>
      <c r="B18" s="11" t="str">
        <f>+'[3]Población Bogotá'!J586</f>
        <v>Barranquilla</v>
      </c>
      <c r="C18" s="25">
        <f>+'[3]Población Bogotá'!K586</f>
        <v>30.875333333333334</v>
      </c>
      <c r="D18" s="25">
        <f>+'[3]Población Bogotá'!L586</f>
        <v>23.188666666666666</v>
      </c>
      <c r="E18" s="25">
        <f>+'[3]Población Bogotá'!M586</f>
        <v>31.96733333333334</v>
      </c>
      <c r="F18" s="25">
        <f>+'[3]Población Bogotá'!N586</f>
        <v>31.058000000000003</v>
      </c>
      <c r="G18" s="26">
        <f>+'[3]Población Bogotá'!O586</f>
        <v>31.638333333333335</v>
      </c>
      <c r="H18" s="28">
        <f t="shared" si="8"/>
        <v>1.8685470195548115</v>
      </c>
      <c r="I18" s="27">
        <f t="shared" si="9"/>
        <v>-2.8445704990511245</v>
      </c>
      <c r="J18" s="28">
        <f t="shared" si="10"/>
        <v>4.6821846610416982</v>
      </c>
      <c r="K18" s="27">
        <f t="shared" si="11"/>
        <v>4.4459819916113554</v>
      </c>
      <c r="L18" s="18"/>
    </row>
    <row r="19" spans="1:15">
      <c r="A19" s="16"/>
      <c r="B19" s="11" t="str">
        <f>+'[3]Población Bogotá'!J587</f>
        <v>Cartagena</v>
      </c>
      <c r="C19" s="25">
        <f>+'[3]Población Bogotá'!K587</f>
        <v>19.166</v>
      </c>
      <c r="D19" s="25">
        <f>+'[3]Población Bogotá'!L587</f>
        <v>15.197000000000001</v>
      </c>
      <c r="E19" s="25">
        <f>+'[3]Población Bogotá'!M587</f>
        <v>19.062666666666669</v>
      </c>
      <c r="F19" s="25">
        <f>+'[3]Población Bogotá'!N587</f>
        <v>20.761333333333329</v>
      </c>
      <c r="G19" s="26">
        <f>+'[3]Población Bogotá'!O587</f>
        <v>17.621333333333336</v>
      </c>
      <c r="H19" s="28">
        <f t="shared" si="8"/>
        <v>-15.12426947530663</v>
      </c>
      <c r="I19" s="27">
        <f t="shared" si="9"/>
        <v>8.9109603413303198</v>
      </c>
      <c r="J19" s="28">
        <f t="shared" si="10"/>
        <v>2.6077965539831256</v>
      </c>
      <c r="K19" s="27">
        <f t="shared" si="11"/>
        <v>2.9720044472226324</v>
      </c>
      <c r="L19" s="18"/>
    </row>
    <row r="20" spans="1:15">
      <c r="A20" s="16"/>
      <c r="B20" s="11" t="str">
        <f>+'[3]Población Bogotá'!J588</f>
        <v>Bucaramanga</v>
      </c>
      <c r="C20" s="25">
        <f>+'[3]Población Bogotá'!K588</f>
        <v>12.488</v>
      </c>
      <c r="D20" s="25">
        <f>+'[3]Población Bogotá'!L588</f>
        <v>11.482666666666665</v>
      </c>
      <c r="E20" s="25">
        <f>+'[3]Población Bogotá'!M588</f>
        <v>15.960333333333333</v>
      </c>
      <c r="F20" s="25">
        <f>+'[3]Población Bogotá'!N588</f>
        <v>11.420666666666667</v>
      </c>
      <c r="G20" s="26">
        <f>+'[3]Población Bogotá'!O588</f>
        <v>15.442666666666666</v>
      </c>
      <c r="H20" s="28">
        <f t="shared" si="8"/>
        <v>35.21685832700949</v>
      </c>
      <c r="I20" s="27">
        <f t="shared" si="9"/>
        <v>-28.443432676844672</v>
      </c>
      <c r="J20" s="28">
        <f t="shared" si="10"/>
        <v>2.2853737657560949</v>
      </c>
      <c r="K20" s="27">
        <f t="shared" si="11"/>
        <v>1.634879204462492</v>
      </c>
      <c r="L20" s="18"/>
    </row>
    <row r="21" spans="1:15">
      <c r="A21" s="16"/>
      <c r="B21" s="11" t="str">
        <f>+'[3]Población Bogotá'!J589</f>
        <v>Montería</v>
      </c>
      <c r="C21" s="25">
        <f>+'[3]Población Bogotá'!K589</f>
        <v>10.018333333333333</v>
      </c>
      <c r="D21" s="25">
        <f>+'[3]Población Bogotá'!L589</f>
        <v>9.8490000000000002</v>
      </c>
      <c r="E21" s="25">
        <f>+'[3]Población Bogotá'!M589</f>
        <v>9.5686666666666671</v>
      </c>
      <c r="F21" s="25">
        <f>+'[3]Población Bogotá'!N589</f>
        <v>11.024333333333333</v>
      </c>
      <c r="G21" s="26">
        <f>+'[3]Población Bogotá'!O589</f>
        <v>10.23</v>
      </c>
      <c r="H21" s="28">
        <f t="shared" si="8"/>
        <v>-7.2052731835636212</v>
      </c>
      <c r="I21" s="27">
        <f t="shared" si="9"/>
        <v>15.212847488329961</v>
      </c>
      <c r="J21" s="28">
        <f t="shared" si="10"/>
        <v>1.5139466601419134</v>
      </c>
      <c r="K21" s="27">
        <f t="shared" si="11"/>
        <v>1.578143714003502</v>
      </c>
      <c r="L21" s="18"/>
    </row>
    <row r="22" spans="1:15">
      <c r="A22" s="16"/>
      <c r="B22" s="11" t="str">
        <f>+'[3]Población Bogotá'!J590</f>
        <v>Cúcuta</v>
      </c>
      <c r="C22" s="25">
        <f>+'[3]Población Bogotá'!K590</f>
        <v>10.427</v>
      </c>
      <c r="D22" s="25">
        <f>+'[3]Población Bogotá'!L590</f>
        <v>10.968666666666666</v>
      </c>
      <c r="E22" s="25">
        <f>+'[3]Población Bogotá'!M590</f>
        <v>11.978000000000002</v>
      </c>
      <c r="F22" s="25">
        <f>+'[3]Población Bogotá'!N590</f>
        <v>10.065666666666667</v>
      </c>
      <c r="G22" s="26">
        <f>+'[3]Población Bogotá'!O590</f>
        <v>9.8049999999999997</v>
      </c>
      <c r="H22" s="28">
        <f t="shared" si="8"/>
        <v>-2.5896612246249728</v>
      </c>
      <c r="I22" s="27">
        <f t="shared" si="9"/>
        <v>-15.965380976234211</v>
      </c>
      <c r="J22" s="28">
        <f t="shared" si="10"/>
        <v>1.4510505378975034</v>
      </c>
      <c r="K22" s="27">
        <f t="shared" si="11"/>
        <v>1.4409096765265854</v>
      </c>
      <c r="L22" s="18"/>
    </row>
    <row r="23" spans="1:15">
      <c r="A23" s="16"/>
      <c r="B23" s="11" t="str">
        <f>+'[3]Población Bogotá'!J591</f>
        <v>Pereira</v>
      </c>
      <c r="C23" s="25">
        <f>+'[3]Población Bogotá'!K591</f>
        <v>9.3503333333333334</v>
      </c>
      <c r="D23" s="25">
        <f>+'[3]Población Bogotá'!L591</f>
        <v>6.6483333333333334</v>
      </c>
      <c r="E23" s="25">
        <f>+'[3]Población Bogotá'!M591</f>
        <v>9.0693333333333328</v>
      </c>
      <c r="F23" s="25">
        <f>+'[3]Población Bogotá'!N591</f>
        <v>9.445666666666666</v>
      </c>
      <c r="G23" s="26">
        <f>+'[3]Población Bogotá'!O591</f>
        <v>8.1750000000000007</v>
      </c>
      <c r="H23" s="28">
        <f t="shared" si="8"/>
        <v>-13.452376751243944</v>
      </c>
      <c r="I23" s="27">
        <f t="shared" si="9"/>
        <v>4.1495148485739541</v>
      </c>
      <c r="J23" s="28">
        <f t="shared" si="10"/>
        <v>1.2098254102307078</v>
      </c>
      <c r="K23" s="27">
        <f t="shared" si="11"/>
        <v>1.3521560917883846</v>
      </c>
      <c r="L23" s="18"/>
    </row>
    <row r="24" spans="1:15">
      <c r="A24" s="16"/>
      <c r="B24" s="11" t="str">
        <f>+'[3]Población Bogotá'!J592</f>
        <v>Pasto</v>
      </c>
      <c r="C24" s="25">
        <f>+'[3]Población Bogotá'!K592</f>
        <v>8.2906666666666666</v>
      </c>
      <c r="D24" s="25">
        <f>+'[3]Población Bogotá'!L592</f>
        <v>6.7926666666666664</v>
      </c>
      <c r="E24" s="25">
        <f>+'[3]Población Bogotá'!M592</f>
        <v>6.9343333333333321</v>
      </c>
      <c r="F24" s="25">
        <f>+'[3]Población Bogotá'!N592</f>
        <v>7.1833333333333336</v>
      </c>
      <c r="G24" s="26">
        <f>+'[3]Población Bogotá'!O592</f>
        <v>6.8449999999999998</v>
      </c>
      <c r="H24" s="28">
        <f t="shared" si="8"/>
        <v>-4.7099767981438561</v>
      </c>
      <c r="I24" s="27">
        <f t="shared" si="9"/>
        <v>3.5908282459260921</v>
      </c>
      <c r="J24" s="28">
        <f t="shared" si="10"/>
        <v>1.012997545324672</v>
      </c>
      <c r="K24" s="27">
        <f t="shared" si="11"/>
        <v>1.028300941456036</v>
      </c>
      <c r="L24" s="18"/>
    </row>
    <row r="25" spans="1:15">
      <c r="A25" s="16"/>
      <c r="B25" s="11" t="str">
        <f>+'[3]Población Bogotá'!J593</f>
        <v>Ibagué</v>
      </c>
      <c r="C25" s="25">
        <f>+'[3]Población Bogotá'!K593</f>
        <v>9.995333333333333</v>
      </c>
      <c r="D25" s="25">
        <f>+'[3]Población Bogotá'!L593</f>
        <v>7.2450000000000001</v>
      </c>
      <c r="E25" s="25">
        <f>+'[3]Población Bogotá'!M593</f>
        <v>8.5946666666666669</v>
      </c>
      <c r="F25" s="25">
        <f>+'[3]Población Bogotá'!N593</f>
        <v>7.5073333333333343</v>
      </c>
      <c r="G25" s="26">
        <f>+'[3]Población Bogotá'!O593</f>
        <v>6.5976666666666661</v>
      </c>
      <c r="H25" s="28">
        <f t="shared" si="8"/>
        <v>-12.117041115353899</v>
      </c>
      <c r="I25" s="27">
        <f t="shared" si="9"/>
        <v>-12.651256593236104</v>
      </c>
      <c r="J25" s="28">
        <f t="shared" si="10"/>
        <v>0.97639446869302338</v>
      </c>
      <c r="K25" s="27">
        <f t="shared" si="11"/>
        <v>1.0746818470289023</v>
      </c>
      <c r="L25" s="18"/>
    </row>
    <row r="26" spans="1:15">
      <c r="A26" s="16"/>
      <c r="B26" s="11" t="str">
        <f>+'[3]Población Bogotá'!J594</f>
        <v>Manizales</v>
      </c>
      <c r="C26" s="25">
        <f>+'[3]Población Bogotá'!K594</f>
        <v>7.3763333333333323</v>
      </c>
      <c r="D26" s="25">
        <f>+'[3]Población Bogotá'!L594</f>
        <v>5.8383333333333338</v>
      </c>
      <c r="E26" s="25">
        <f>+'[3]Población Bogotá'!M594</f>
        <v>8.418000000000001</v>
      </c>
      <c r="F26" s="25">
        <f>+'[3]Población Bogotá'!N594</f>
        <v>6.7623333333333333</v>
      </c>
      <c r="G26" s="26">
        <f>+'[3]Población Bogotá'!O594</f>
        <v>5.76</v>
      </c>
      <c r="H26" s="28">
        <f t="shared" si="8"/>
        <v>-14.822299995070743</v>
      </c>
      <c r="I26" s="27">
        <f t="shared" si="9"/>
        <v>-19.668171378791488</v>
      </c>
      <c r="J26" s="28">
        <f t="shared" si="10"/>
        <v>0.85242744500659051</v>
      </c>
      <c r="K26" s="27">
        <f t="shared" si="11"/>
        <v>0.96803439439993499</v>
      </c>
      <c r="L26" s="18"/>
    </row>
    <row r="27" spans="1:15">
      <c r="A27" s="16"/>
      <c r="B27" s="11" t="str">
        <f>+'[3]Población Bogotá'!J595</f>
        <v>Villavicencio</v>
      </c>
      <c r="C27" s="25">
        <f>+'[3]Población Bogotá'!K595</f>
        <v>5.4223333333333334</v>
      </c>
      <c r="D27" s="25">
        <f>+'[3]Población Bogotá'!L595</f>
        <v>4.317333333333333</v>
      </c>
      <c r="E27" s="25">
        <f>+'[3]Población Bogotá'!M595</f>
        <v>4.5053333333333336</v>
      </c>
      <c r="F27" s="25">
        <f>+'[3]Población Bogotá'!N595</f>
        <v>4.859</v>
      </c>
      <c r="G27" s="26">
        <f>+'[3]Población Bogotá'!O595</f>
        <v>5.069</v>
      </c>
      <c r="H27" s="28">
        <f t="shared" si="8"/>
        <v>4.3218769294093518</v>
      </c>
      <c r="I27" s="27">
        <f t="shared" si="9"/>
        <v>7.8499556081680799</v>
      </c>
      <c r="J27" s="28">
        <f t="shared" si="10"/>
        <v>0.7501657497809735</v>
      </c>
      <c r="K27" s="27">
        <f t="shared" si="11"/>
        <v>0.69557043264986707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tabSelected="1" zoomScaleNormal="100" zoomScaleSheetLayoutView="100" workbookViewId="0">
      <selection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Bogotá'!J614</f>
        <v>Colombia</v>
      </c>
      <c r="C13" s="26">
        <f>+'[3]Población Bogotá'!K614</f>
        <v>6606.1143333333339</v>
      </c>
      <c r="D13" s="26">
        <f>+'[3]Población Bogotá'!L614</f>
        <v>7088.5396666666666</v>
      </c>
      <c r="E13" s="26">
        <f>+'[3]Población Bogotá'!M614</f>
        <v>8294.836666666668</v>
      </c>
      <c r="F13" s="26">
        <f>+'[3]Población Bogotá'!N614</f>
        <v>8529.3933333333334</v>
      </c>
      <c r="G13" s="26">
        <f>+'[3]Población Bogotá'!O614</f>
        <v>8979.0876666666682</v>
      </c>
      <c r="H13" s="28">
        <f t="shared" ref="H13" si="0">IF(OR(OR(G13=0,F13=0),G13=""),"",(G13/F13-1)*100)</f>
        <v>5.2722897837986338</v>
      </c>
      <c r="I13" s="27">
        <f>IF(OR(OR(G13=0,F13=0),F13=""),"",(F13/E13-1)*100)</f>
        <v>2.8277430417556815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3679.0933333333342</v>
      </c>
      <c r="D14" s="25">
        <f t="shared" ref="D14:G14" si="3">D13-SUM(D15:D27)</f>
        <v>3849.232333333332</v>
      </c>
      <c r="E14" s="25">
        <f t="shared" si="3"/>
        <v>4862.4166666666679</v>
      </c>
      <c r="F14" s="25">
        <f t="shared" si="3"/>
        <v>4984.1556666666675</v>
      </c>
      <c r="G14" s="26">
        <f t="shared" si="3"/>
        <v>5224.7486666666682</v>
      </c>
      <c r="H14" s="52">
        <f t="shared" ref="H14:H16" si="4">IF(OR(OR(G14=0,F14=0),G14=""),"",(G14/F14-1)*100)</f>
        <v>4.8271566156942614</v>
      </c>
      <c r="I14" s="51">
        <f t="shared" ref="I14:I16" si="5">IF(OR(OR(G14=0,F14=0),F14=""),"",(F14/E14-1)*100)</f>
        <v>2.5036727278959336</v>
      </c>
      <c r="J14" s="52">
        <f t="shared" ref="J14:J16" si="6">IF(G14=0,"",G14/$G$13*100)</f>
        <v>58.187968094605615</v>
      </c>
      <c r="K14" s="51">
        <f t="shared" ref="K14:K16" si="7">IF(F14=0,"",F14/$F$13*100)</f>
        <v>58.43505477919885</v>
      </c>
      <c r="L14" s="18"/>
    </row>
    <row r="15" spans="1:15">
      <c r="A15" s="16"/>
      <c r="B15" s="12" t="str">
        <f>+'[3]Población Bogotá'!J615</f>
        <v>Bogotá</v>
      </c>
      <c r="C15" s="99">
        <f>+'[3]Población Bogotá'!K615</f>
        <v>856.83433333333335</v>
      </c>
      <c r="D15" s="99">
        <f>+'[3]Población Bogotá'!L615</f>
        <v>1079.307</v>
      </c>
      <c r="E15" s="99">
        <f>+'[3]Población Bogotá'!M615</f>
        <v>1239.5023333333334</v>
      </c>
      <c r="F15" s="99">
        <f>+'[3]Población Bogotá'!N615</f>
        <v>1304.7969999999998</v>
      </c>
      <c r="G15" s="99">
        <f>+'[3]Población Bogotá'!O615</f>
        <v>1380.1723333333332</v>
      </c>
      <c r="H15" s="48">
        <f t="shared" si="4"/>
        <v>5.7767862229399114</v>
      </c>
      <c r="I15" s="34">
        <f t="shared" si="5"/>
        <v>5.267813130377319</v>
      </c>
      <c r="J15" s="48">
        <f t="shared" si="6"/>
        <v>15.370964006254084</v>
      </c>
      <c r="K15" s="34">
        <f t="shared" si="7"/>
        <v>15.297653056997406</v>
      </c>
      <c r="L15" s="18"/>
    </row>
    <row r="16" spans="1:15">
      <c r="A16" s="16"/>
      <c r="B16" s="11" t="str">
        <f>+'[3]Población Bogotá'!J616</f>
        <v>Medellín</v>
      </c>
      <c r="C16" s="53">
        <f>+'[3]Población Bogotá'!K616</f>
        <v>463.78300000000007</v>
      </c>
      <c r="D16" s="53">
        <f>+'[3]Población Bogotá'!L616</f>
        <v>530.13133333333337</v>
      </c>
      <c r="E16" s="53">
        <f>+'[3]Población Bogotá'!M616</f>
        <v>480.97399999999999</v>
      </c>
      <c r="F16" s="53">
        <f>+'[3]Población Bogotá'!N616</f>
        <v>493.4086666666667</v>
      </c>
      <c r="G16" s="54">
        <f>+'[3]Población Bogotá'!O616</f>
        <v>509.91466666666673</v>
      </c>
      <c r="H16" s="52">
        <f t="shared" si="4"/>
        <v>3.345299974463356</v>
      </c>
      <c r="I16" s="51">
        <f t="shared" si="5"/>
        <v>2.5853095316309638</v>
      </c>
      <c r="J16" s="52">
        <f t="shared" si="6"/>
        <v>5.6789140010252712</v>
      </c>
      <c r="K16" s="51">
        <f t="shared" si="7"/>
        <v>5.7848037648633079</v>
      </c>
      <c r="L16" s="18"/>
      <c r="N16" s="23" t="s">
        <v>2</v>
      </c>
      <c r="O16" s="32">
        <f>J15</f>
        <v>15.370964006254084</v>
      </c>
    </row>
    <row r="17" spans="1:15">
      <c r="A17" s="16"/>
      <c r="B17" s="11" t="str">
        <f>+'[3]Población Bogotá'!J617</f>
        <v>Cali</v>
      </c>
      <c r="C17" s="53">
        <f>+'[3]Población Bogotá'!K617</f>
        <v>377.959</v>
      </c>
      <c r="D17" s="53">
        <f>+'[3]Población Bogotá'!L617</f>
        <v>420.12233333333342</v>
      </c>
      <c r="E17" s="53">
        <f>+'[3]Población Bogotá'!M617</f>
        <v>432.04133333333334</v>
      </c>
      <c r="F17" s="53">
        <f>+'[3]Población Bogotá'!N617</f>
        <v>398.97800000000001</v>
      </c>
      <c r="G17" s="54">
        <f>+'[3]Población Bogotá'!O617</f>
        <v>408.94866666666667</v>
      </c>
      <c r="H17" s="52">
        <f t="shared" ref="H17:H27" si="8">IF(OR(OR(G17=0,F17=0),G17=""),"",(G17/F17-1)*100)</f>
        <v>2.4990517438722604</v>
      </c>
      <c r="I17" s="51">
        <f t="shared" ref="I17:I27" si="9">IF(OR(OR(G17=0,F17=0),F17=""),"",(F17/E17-1)*100)</f>
        <v>-7.6528171687276885</v>
      </c>
      <c r="J17" s="52">
        <f t="shared" ref="J17:J27" si="10">IF(G17=0,"",G17/$G$13*100)</f>
        <v>4.5544567761023078</v>
      </c>
      <c r="K17" s="51">
        <f t="shared" ref="K17:K27" si="11">IF(F17=0,"",F17/$F$13*100)</f>
        <v>4.6776832115453306</v>
      </c>
      <c r="L17" s="18"/>
      <c r="N17" s="23" t="s">
        <v>12</v>
      </c>
      <c r="O17" s="32">
        <f>100-O16</f>
        <v>84.629035993745916</v>
      </c>
    </row>
    <row r="18" spans="1:15">
      <c r="A18" s="16"/>
      <c r="B18" s="11" t="str">
        <f>+'[3]Población Bogotá'!J618</f>
        <v>Barranquilla</v>
      </c>
      <c r="C18" s="53">
        <f>+'[3]Población Bogotá'!K618</f>
        <v>332.22666666666663</v>
      </c>
      <c r="D18" s="53">
        <f>+'[3]Población Bogotá'!L618</f>
        <v>300.52566666666667</v>
      </c>
      <c r="E18" s="53">
        <f>+'[3]Población Bogotá'!M618</f>
        <v>347.99399999999997</v>
      </c>
      <c r="F18" s="53">
        <f>+'[3]Población Bogotá'!N618</f>
        <v>337.38333333333327</v>
      </c>
      <c r="G18" s="54">
        <f>+'[3]Población Bogotá'!O618</f>
        <v>370.90100000000001</v>
      </c>
      <c r="H18" s="52">
        <f t="shared" si="8"/>
        <v>9.9345946747023905</v>
      </c>
      <c r="I18" s="51">
        <f t="shared" si="9"/>
        <v>-3.0490947161924353</v>
      </c>
      <c r="J18" s="52">
        <f t="shared" si="10"/>
        <v>4.1307203333909603</v>
      </c>
      <c r="K18" s="51">
        <f t="shared" si="11"/>
        <v>3.9555372832299907</v>
      </c>
      <c r="L18" s="18"/>
    </row>
    <row r="19" spans="1:15">
      <c r="A19" s="16"/>
      <c r="B19" s="11" t="str">
        <f>+'[3]Población Bogotá'!J619</f>
        <v>Bucaramanga</v>
      </c>
      <c r="C19" s="53">
        <f>+'[3]Población Bogotá'!K619</f>
        <v>197.51900000000001</v>
      </c>
      <c r="D19" s="53">
        <f>+'[3]Población Bogotá'!L619</f>
        <v>165.77533333333335</v>
      </c>
      <c r="E19" s="53">
        <f>+'[3]Población Bogotá'!M619</f>
        <v>203.54</v>
      </c>
      <c r="F19" s="53">
        <f>+'[3]Población Bogotá'!N619</f>
        <v>244.22366666666665</v>
      </c>
      <c r="G19" s="54">
        <f>+'[3]Población Bogotá'!O619</f>
        <v>233.5086666666667</v>
      </c>
      <c r="H19" s="52">
        <f t="shared" si="8"/>
        <v>-4.3873716852447897</v>
      </c>
      <c r="I19" s="51">
        <f t="shared" si="9"/>
        <v>19.988044937931939</v>
      </c>
      <c r="J19" s="52">
        <f t="shared" si="10"/>
        <v>2.6005834371517254</v>
      </c>
      <c r="K19" s="51">
        <f t="shared" si="11"/>
        <v>2.8633181414231097</v>
      </c>
      <c r="L19" s="18"/>
    </row>
    <row r="20" spans="1:15">
      <c r="A20" s="16"/>
      <c r="B20" s="11" t="str">
        <f>+'[3]Población Bogotá'!J620</f>
        <v>Cartagena</v>
      </c>
      <c r="C20" s="53">
        <f>+'[3]Población Bogotá'!K620</f>
        <v>170.28466666666668</v>
      </c>
      <c r="D20" s="53">
        <f>+'[3]Población Bogotá'!L620</f>
        <v>174.49333333333334</v>
      </c>
      <c r="E20" s="53">
        <f>+'[3]Población Bogotá'!M620</f>
        <v>169.55933333333331</v>
      </c>
      <c r="F20" s="53">
        <f>+'[3]Población Bogotá'!N620</f>
        <v>191.37899999999999</v>
      </c>
      <c r="G20" s="54">
        <f>+'[3]Población Bogotá'!O620</f>
        <v>214.39333333333335</v>
      </c>
      <c r="H20" s="52">
        <f t="shared" si="8"/>
        <v>12.025527008362126</v>
      </c>
      <c r="I20" s="51">
        <f t="shared" si="9"/>
        <v>12.868455093398978</v>
      </c>
      <c r="J20" s="52">
        <f t="shared" si="10"/>
        <v>2.3876961813083977</v>
      </c>
      <c r="K20" s="51">
        <f t="shared" si="11"/>
        <v>2.2437586416853406</v>
      </c>
      <c r="L20" s="18"/>
    </row>
    <row r="21" spans="1:15">
      <c r="A21" s="16"/>
      <c r="B21" s="11" t="str">
        <f>+'[3]Población Bogotá'!J621</f>
        <v>Cúcuta</v>
      </c>
      <c r="C21" s="53">
        <f>+'[3]Población Bogotá'!K621</f>
        <v>169.77733333333333</v>
      </c>
      <c r="D21" s="53">
        <f>+'[3]Población Bogotá'!L621</f>
        <v>181.56300000000002</v>
      </c>
      <c r="E21" s="53">
        <f>+'[3]Población Bogotá'!M621</f>
        <v>141.92666666666665</v>
      </c>
      <c r="F21" s="53">
        <f>+'[3]Población Bogotá'!N621</f>
        <v>137.52733333333333</v>
      </c>
      <c r="G21" s="54">
        <f>+'[3]Población Bogotá'!O621</f>
        <v>176.44833333333335</v>
      </c>
      <c r="H21" s="52">
        <f t="shared" si="8"/>
        <v>28.300556010683952</v>
      </c>
      <c r="I21" s="51">
        <f t="shared" si="9"/>
        <v>-3.0997228615716965</v>
      </c>
      <c r="J21" s="52">
        <f t="shared" si="10"/>
        <v>1.9651031361278239</v>
      </c>
      <c r="K21" s="51">
        <f t="shared" si="11"/>
        <v>1.6123929095387008</v>
      </c>
      <c r="L21" s="18"/>
    </row>
    <row r="22" spans="1:15">
      <c r="A22" s="16"/>
      <c r="B22" s="11" t="str">
        <f>+'[3]Población Bogotá'!J622</f>
        <v>Pereira</v>
      </c>
      <c r="C22" s="53">
        <f>+'[3]Población Bogotá'!K622</f>
        <v>69.003999999999991</v>
      </c>
      <c r="D22" s="53">
        <f>+'[3]Población Bogotá'!L622</f>
        <v>78.802333333333323</v>
      </c>
      <c r="E22" s="53">
        <f>+'[3]Población Bogotá'!M622</f>
        <v>80.866666666666674</v>
      </c>
      <c r="F22" s="53">
        <f>+'[3]Población Bogotá'!N622</f>
        <v>94.636333333333326</v>
      </c>
      <c r="G22" s="54">
        <f>+'[3]Población Bogotá'!O622</f>
        <v>98.891333333333321</v>
      </c>
      <c r="H22" s="52">
        <f t="shared" si="8"/>
        <v>4.4961589805184055</v>
      </c>
      <c r="I22" s="51">
        <f t="shared" si="9"/>
        <v>17.027617477328928</v>
      </c>
      <c r="J22" s="52">
        <f t="shared" si="10"/>
        <v>1.1013516852101861</v>
      </c>
      <c r="K22" s="51">
        <f t="shared" si="11"/>
        <v>1.1095318228963529</v>
      </c>
      <c r="L22" s="18"/>
    </row>
    <row r="23" spans="1:15">
      <c r="A23" s="16"/>
      <c r="B23" s="11" t="str">
        <f>+'[3]Población Bogotá'!J623</f>
        <v>Ibagué</v>
      </c>
      <c r="C23" s="53">
        <f>+'[3]Población Bogotá'!K623</f>
        <v>73.099999999999994</v>
      </c>
      <c r="D23" s="53">
        <f>+'[3]Población Bogotá'!L623</f>
        <v>80.094333333333338</v>
      </c>
      <c r="E23" s="53">
        <f>+'[3]Población Bogotá'!M623</f>
        <v>83.667666666666662</v>
      </c>
      <c r="F23" s="53">
        <f>+'[3]Población Bogotá'!N623</f>
        <v>85.839666666666673</v>
      </c>
      <c r="G23" s="54">
        <f>+'[3]Población Bogotá'!O623</f>
        <v>98.325000000000003</v>
      </c>
      <c r="H23" s="52">
        <f t="shared" si="8"/>
        <v>14.544946198144594</v>
      </c>
      <c r="I23" s="51">
        <f t="shared" si="9"/>
        <v>2.5959849085469333</v>
      </c>
      <c r="J23" s="52">
        <f t="shared" si="10"/>
        <v>1.0950444371427044</v>
      </c>
      <c r="K23" s="51">
        <f t="shared" si="11"/>
        <v>1.0063982666997029</v>
      </c>
      <c r="L23" s="18"/>
    </row>
    <row r="24" spans="1:15">
      <c r="A24" s="16"/>
      <c r="B24" s="11" t="str">
        <f>+'[3]Población Bogotá'!J624</f>
        <v>Villavicencio</v>
      </c>
      <c r="C24" s="53">
        <f>+'[3]Población Bogotá'!K624</f>
        <v>63.544666666666672</v>
      </c>
      <c r="D24" s="53">
        <f>+'[3]Población Bogotá'!L624</f>
        <v>75.427333333333323</v>
      </c>
      <c r="E24" s="53">
        <f>+'[3]Población Bogotá'!M624</f>
        <v>78.893666666666661</v>
      </c>
      <c r="F24" s="53">
        <f>+'[3]Población Bogotá'!N624</f>
        <v>78.625333333333344</v>
      </c>
      <c r="G24" s="54">
        <f>+'[3]Población Bogotá'!O624</f>
        <v>78.391999999999996</v>
      </c>
      <c r="H24" s="52">
        <f t="shared" si="8"/>
        <v>-0.29676609744104798</v>
      </c>
      <c r="I24" s="51">
        <f t="shared" si="9"/>
        <v>-0.34012024623858439</v>
      </c>
      <c r="J24" s="52">
        <f t="shared" si="10"/>
        <v>0.87305083667928685</v>
      </c>
      <c r="K24" s="51">
        <f t="shared" si="11"/>
        <v>0.92181624484429925</v>
      </c>
      <c r="L24" s="18"/>
    </row>
    <row r="25" spans="1:15">
      <c r="A25" s="16"/>
      <c r="B25" s="11" t="str">
        <f>+'[3]Población Bogotá'!J625</f>
        <v>Pasto</v>
      </c>
      <c r="C25" s="53">
        <f>+'[3]Población Bogotá'!K625</f>
        <v>53.887666666666668</v>
      </c>
      <c r="D25" s="53">
        <f>+'[3]Población Bogotá'!L625</f>
        <v>56.829000000000008</v>
      </c>
      <c r="E25" s="53">
        <f>+'[3]Población Bogotá'!M625</f>
        <v>67.465333333333334</v>
      </c>
      <c r="F25" s="53">
        <f>+'[3]Población Bogotá'!N625</f>
        <v>66.930999999999997</v>
      </c>
      <c r="G25" s="54">
        <f>+'[3]Población Bogotá'!O625</f>
        <v>68.124666666666656</v>
      </c>
      <c r="H25" s="52">
        <f t="shared" si="8"/>
        <v>1.7834287051839315</v>
      </c>
      <c r="I25" s="51">
        <f t="shared" si="9"/>
        <v>-0.79201169983597053</v>
      </c>
      <c r="J25" s="52">
        <f t="shared" si="10"/>
        <v>0.75870365894263248</v>
      </c>
      <c r="K25" s="51">
        <f t="shared" si="11"/>
        <v>0.78470997155717992</v>
      </c>
      <c r="L25" s="18"/>
    </row>
    <row r="26" spans="1:15">
      <c r="A26" s="16"/>
      <c r="B26" s="11" t="str">
        <f>+'[3]Población Bogotá'!J626</f>
        <v>Montería</v>
      </c>
      <c r="C26" s="53">
        <f>+'[3]Población Bogotá'!K626</f>
        <v>49.177</v>
      </c>
      <c r="D26" s="53">
        <f>+'[3]Población Bogotá'!L626</f>
        <v>55.414333333333332</v>
      </c>
      <c r="E26" s="53">
        <f>+'[3]Población Bogotá'!M626</f>
        <v>57.527333333333331</v>
      </c>
      <c r="F26" s="53">
        <f>+'[3]Población Bogotá'!N626</f>
        <v>60.629666666666672</v>
      </c>
      <c r="G26" s="54">
        <f>+'[3]Población Bogotá'!O626</f>
        <v>64.882333333333335</v>
      </c>
      <c r="H26" s="52">
        <f t="shared" si="8"/>
        <v>7.0141679815711733</v>
      </c>
      <c r="I26" s="51">
        <f t="shared" si="9"/>
        <v>5.3927987855048709</v>
      </c>
      <c r="J26" s="52">
        <f t="shared" si="10"/>
        <v>0.72259382848212894</v>
      </c>
      <c r="K26" s="51">
        <f t="shared" si="11"/>
        <v>0.71083211076364172</v>
      </c>
      <c r="L26" s="18"/>
    </row>
    <row r="27" spans="1:15">
      <c r="A27" s="16"/>
      <c r="B27" s="11" t="str">
        <f>+'[3]Población Bogotá'!J627</f>
        <v>Manizales</v>
      </c>
      <c r="C27" s="53">
        <f>+'[3]Población Bogotá'!K627</f>
        <v>49.923666666666669</v>
      </c>
      <c r="D27" s="53">
        <f>+'[3]Población Bogotá'!L627</f>
        <v>40.822000000000003</v>
      </c>
      <c r="E27" s="53">
        <f>+'[3]Población Bogotá'!M627</f>
        <v>48.461666666666666</v>
      </c>
      <c r="F27" s="53">
        <f>+'[3]Población Bogotá'!N627</f>
        <v>50.878666666666668</v>
      </c>
      <c r="G27" s="54">
        <f>+'[3]Población Bogotá'!O627</f>
        <v>51.436666666666667</v>
      </c>
      <c r="H27" s="52">
        <f t="shared" si="8"/>
        <v>1.0967268534290753</v>
      </c>
      <c r="I27" s="51">
        <f t="shared" si="9"/>
        <v>4.9874471231557527</v>
      </c>
      <c r="J27" s="52">
        <f t="shared" si="10"/>
        <v>0.57284958757688176</v>
      </c>
      <c r="K27" s="51">
        <f t="shared" si="11"/>
        <v>0.59650979475679788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Bogotá'!J646</f>
        <v>Colombia</v>
      </c>
      <c r="C13" s="26">
        <f>+'[3]Población Bogotá'!K646</f>
        <v>846.77066666666667</v>
      </c>
      <c r="D13" s="26">
        <f>+'[3]Población Bogotá'!L646</f>
        <v>872.92266666666671</v>
      </c>
      <c r="E13" s="26">
        <f>+'[3]Población Bogotá'!M646</f>
        <v>974.18466666666666</v>
      </c>
      <c r="F13" s="26">
        <f>+'[3]Población Bogotá'!N646</f>
        <v>979.60433333333333</v>
      </c>
      <c r="G13" s="26">
        <f>+'[3]Población Bogotá'!O646</f>
        <v>1002.409</v>
      </c>
      <c r="H13" s="28">
        <f t="shared" ref="H13" si="0">IF(OR(OR(G13=0,F13=0),G13=""),"",(G13/F13-1)*100)</f>
        <v>2.3279466914022828</v>
      </c>
      <c r="I13" s="27">
        <f>IF(OR(OR(G13=0,F13=0),F13=""),"",(F13/E13-1)*100)</f>
        <v>0.55632847160393961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394.20899999999995</v>
      </c>
      <c r="D14" s="25">
        <f t="shared" ref="D14:G14" si="3">D13-SUM(D15:D27)</f>
        <v>471.73500000000007</v>
      </c>
      <c r="E14" s="25">
        <f t="shared" si="3"/>
        <v>544.06433333333337</v>
      </c>
      <c r="F14" s="25">
        <f t="shared" si="3"/>
        <v>535.86166666666668</v>
      </c>
      <c r="G14" s="26">
        <f t="shared" si="3"/>
        <v>531.01099999999997</v>
      </c>
      <c r="H14" s="52">
        <f t="shared" ref="H14:H16" si="4">IF(OR(OR(G14=0,F14=0),G14=""),"",(G14/F14-1)*100)</f>
        <v>-0.90520874479421698</v>
      </c>
      <c r="I14" s="51">
        <f t="shared" ref="I14:I16" si="5">IF(OR(OR(G14=0,F14=0),F14=""),"",(F14/E14-1)*100)</f>
        <v>-1.5076648411064153</v>
      </c>
      <c r="J14" s="52">
        <f t="shared" ref="J14:J16" si="6">IF(G14=0,"",G14/$G$13*100)</f>
        <v>52.973486870129847</v>
      </c>
      <c r="K14" s="51">
        <f t="shared" ref="K14:K16" si="7">IF(F14=0,"",F14/$F$13*100)</f>
        <v>54.701847310461737</v>
      </c>
      <c r="L14" s="18"/>
    </row>
    <row r="15" spans="1:15">
      <c r="A15" s="16"/>
      <c r="B15" s="12" t="str">
        <f>+'[3]Población Bogotá'!J647</f>
        <v>Bogotá</v>
      </c>
      <c r="C15" s="99">
        <f>+'[3]Población Bogotá'!K647</f>
        <v>204.58333333333334</v>
      </c>
      <c r="D15" s="99">
        <f>+'[3]Población Bogotá'!L647</f>
        <v>189.26466666666667</v>
      </c>
      <c r="E15" s="99">
        <f>+'[3]Población Bogotá'!M647</f>
        <v>153.86599999999999</v>
      </c>
      <c r="F15" s="99">
        <f>+'[3]Población Bogotá'!N647</f>
        <v>179.59666666666666</v>
      </c>
      <c r="G15" s="99">
        <f>+'[3]Población Bogotá'!O647</f>
        <v>182.36466666666669</v>
      </c>
      <c r="H15" s="48">
        <f t="shared" si="4"/>
        <v>1.5412312774921721</v>
      </c>
      <c r="I15" s="34">
        <f t="shared" si="5"/>
        <v>16.722776095217064</v>
      </c>
      <c r="J15" s="48">
        <f t="shared" si="6"/>
        <v>18.192640595472177</v>
      </c>
      <c r="K15" s="34">
        <f t="shared" si="7"/>
        <v>18.333592508267792</v>
      </c>
      <c r="L15" s="18"/>
    </row>
    <row r="16" spans="1:15">
      <c r="A16" s="16"/>
      <c r="B16" s="11" t="str">
        <f>+'[3]Población Bogotá'!J648</f>
        <v>Medellín</v>
      </c>
      <c r="C16" s="53">
        <f>+'[3]Población Bogotá'!K648</f>
        <v>70.435666666666677</v>
      </c>
      <c r="D16" s="53">
        <f>+'[3]Población Bogotá'!L648</f>
        <v>45.085999999999991</v>
      </c>
      <c r="E16" s="53">
        <f>+'[3]Población Bogotá'!M648</f>
        <v>80.307333333333332</v>
      </c>
      <c r="F16" s="53">
        <f>+'[3]Población Bogotá'!N648</f>
        <v>68.620666666666665</v>
      </c>
      <c r="G16" s="54">
        <f>+'[3]Población Bogotá'!O648</f>
        <v>82.037999999999997</v>
      </c>
      <c r="H16" s="52">
        <f t="shared" si="4"/>
        <v>19.55290437283228</v>
      </c>
      <c r="I16" s="51">
        <f t="shared" si="5"/>
        <v>-14.552427756701336</v>
      </c>
      <c r="J16" s="52">
        <f t="shared" si="6"/>
        <v>8.1840845403423153</v>
      </c>
      <c r="K16" s="51">
        <f t="shared" si="7"/>
        <v>7.0049370272963944</v>
      </c>
      <c r="L16" s="18"/>
      <c r="N16" s="23" t="s">
        <v>2</v>
      </c>
      <c r="O16" s="32">
        <f>J15</f>
        <v>18.192640595472177</v>
      </c>
    </row>
    <row r="17" spans="1:15">
      <c r="A17" s="16"/>
      <c r="B17" s="11" t="str">
        <f>+'[3]Población Bogotá'!J649</f>
        <v>Bucaramanga</v>
      </c>
      <c r="C17" s="53">
        <f>+'[3]Población Bogotá'!K649</f>
        <v>18.890666666666664</v>
      </c>
      <c r="D17" s="53">
        <f>+'[3]Población Bogotá'!L649</f>
        <v>27.394333333333332</v>
      </c>
      <c r="E17" s="53">
        <f>+'[3]Población Bogotá'!M649</f>
        <v>44.176666666666669</v>
      </c>
      <c r="F17" s="53">
        <f>+'[3]Población Bogotá'!N649</f>
        <v>36.373999999999995</v>
      </c>
      <c r="G17" s="54">
        <f>+'[3]Población Bogotá'!O649</f>
        <v>50.843333333333334</v>
      </c>
      <c r="H17" s="52">
        <f t="shared" ref="H17:H27" si="8">IF(OR(OR(G17=0,F17=0),G17=""),"",(G17/F17-1)*100)</f>
        <v>39.779329557742727</v>
      </c>
      <c r="I17" s="51">
        <f t="shared" ref="I17:I27" si="9">IF(OR(OR(G17=0,F17=0),F17=""),"",(F17/E17-1)*100)</f>
        <v>-17.662416056741883</v>
      </c>
      <c r="J17" s="52">
        <f t="shared" ref="J17:J27" si="10">IF(G17=0,"",G17/$G$13*100)</f>
        <v>5.0721146092396747</v>
      </c>
      <c r="K17" s="51">
        <f t="shared" ref="K17:K27" si="11">IF(F17=0,"",F17/$F$13*100)</f>
        <v>3.7131317984505987</v>
      </c>
      <c r="L17" s="18"/>
      <c r="N17" s="23" t="s">
        <v>12</v>
      </c>
      <c r="O17" s="32">
        <f>100-O16</f>
        <v>81.80735940452783</v>
      </c>
    </row>
    <row r="18" spans="1:15">
      <c r="A18" s="16"/>
      <c r="B18" s="11" t="str">
        <f>+'[3]Población Bogotá'!J650</f>
        <v>Cali</v>
      </c>
      <c r="C18" s="53">
        <f>+'[3]Población Bogotá'!K650</f>
        <v>57.48</v>
      </c>
      <c r="D18" s="53">
        <f>+'[3]Población Bogotá'!L650</f>
        <v>42.467666666666666</v>
      </c>
      <c r="E18" s="53">
        <f>+'[3]Población Bogotá'!M650</f>
        <v>49.344666666666662</v>
      </c>
      <c r="F18" s="53">
        <f>+'[3]Población Bogotá'!N650</f>
        <v>51.32</v>
      </c>
      <c r="G18" s="54">
        <f>+'[3]Población Bogotá'!O650</f>
        <v>42.489333333333342</v>
      </c>
      <c r="H18" s="52">
        <f t="shared" si="8"/>
        <v>-17.207066770589751</v>
      </c>
      <c r="I18" s="51">
        <f t="shared" si="9"/>
        <v>4.0031344150668113</v>
      </c>
      <c r="J18" s="52">
        <f t="shared" si="10"/>
        <v>4.2387222514296399</v>
      </c>
      <c r="K18" s="51">
        <f t="shared" si="11"/>
        <v>5.2388498349503694</v>
      </c>
      <c r="L18" s="18"/>
    </row>
    <row r="19" spans="1:15">
      <c r="A19" s="16"/>
      <c r="B19" s="11" t="str">
        <f>+'[3]Población Bogotá'!J651</f>
        <v>Barranquilla</v>
      </c>
      <c r="C19" s="53">
        <f>+'[3]Población Bogotá'!K651</f>
        <v>22.659666666666666</v>
      </c>
      <c r="D19" s="53">
        <f>+'[3]Población Bogotá'!L651</f>
        <v>18.58966666666667</v>
      </c>
      <c r="E19" s="53">
        <f>+'[3]Población Bogotá'!M651</f>
        <v>23.010666666666665</v>
      </c>
      <c r="F19" s="53">
        <f>+'[3]Población Bogotá'!N651</f>
        <v>18.981999999999999</v>
      </c>
      <c r="G19" s="54">
        <f>+'[3]Población Bogotá'!O651</f>
        <v>22.696666666666669</v>
      </c>
      <c r="H19" s="52">
        <f t="shared" si="8"/>
        <v>19.569416640325944</v>
      </c>
      <c r="I19" s="51">
        <f t="shared" si="9"/>
        <v>-17.507822459149381</v>
      </c>
      <c r="J19" s="52">
        <f t="shared" si="10"/>
        <v>2.2642121795261883</v>
      </c>
      <c r="K19" s="51">
        <f t="shared" si="11"/>
        <v>1.9377211139327339</v>
      </c>
      <c r="L19" s="18"/>
    </row>
    <row r="20" spans="1:15">
      <c r="A20" s="16"/>
      <c r="B20" s="11" t="str">
        <f>+'[3]Población Bogotá'!J652</f>
        <v>Ibagué</v>
      </c>
      <c r="C20" s="53">
        <f>+'[3]Población Bogotá'!K652</f>
        <v>10.192</v>
      </c>
      <c r="D20" s="53">
        <f>+'[3]Población Bogotá'!L652</f>
        <v>13.555999999999999</v>
      </c>
      <c r="E20" s="53">
        <f>+'[3]Población Bogotá'!M652</f>
        <v>11.097666666666667</v>
      </c>
      <c r="F20" s="53">
        <f>+'[3]Población Bogotá'!N652</f>
        <v>12.379333333333333</v>
      </c>
      <c r="G20" s="54">
        <f>+'[3]Población Bogotá'!O652</f>
        <v>15.014333333333335</v>
      </c>
      <c r="H20" s="52">
        <f t="shared" si="8"/>
        <v>21.285475792988318</v>
      </c>
      <c r="I20" s="51">
        <f t="shared" si="9"/>
        <v>11.548974258853217</v>
      </c>
      <c r="J20" s="52">
        <f t="shared" si="10"/>
        <v>1.4978250727331193</v>
      </c>
      <c r="K20" s="51">
        <f t="shared" si="11"/>
        <v>1.2637074900648664</v>
      </c>
      <c r="L20" s="18"/>
    </row>
    <row r="21" spans="1:15">
      <c r="A21" s="16"/>
      <c r="B21" s="11" t="str">
        <f>+'[3]Población Bogotá'!J653</f>
        <v>Cúcuta</v>
      </c>
      <c r="C21" s="53">
        <f>+'[3]Población Bogotá'!K653</f>
        <v>15.660333333333334</v>
      </c>
      <c r="D21" s="53">
        <f>+'[3]Población Bogotá'!L653</f>
        <v>10.534666666666666</v>
      </c>
      <c r="E21" s="53">
        <f>+'[3]Población Bogotá'!M653</f>
        <v>16.238333333333333</v>
      </c>
      <c r="F21" s="53">
        <f>+'[3]Población Bogotá'!N653</f>
        <v>18.141000000000002</v>
      </c>
      <c r="G21" s="54">
        <f>+'[3]Población Bogotá'!O653</f>
        <v>14.173</v>
      </c>
      <c r="H21" s="52">
        <f t="shared" si="8"/>
        <v>-21.873105120996648</v>
      </c>
      <c r="I21" s="51">
        <f t="shared" si="9"/>
        <v>11.717130247357099</v>
      </c>
      <c r="J21" s="52">
        <f t="shared" si="10"/>
        <v>1.4138939295237773</v>
      </c>
      <c r="K21" s="51">
        <f t="shared" si="11"/>
        <v>1.8518701257956869</v>
      </c>
      <c r="L21" s="18"/>
    </row>
    <row r="22" spans="1:15">
      <c r="A22" s="16"/>
      <c r="B22" s="11" t="str">
        <f>+'[3]Población Bogotá'!J654</f>
        <v>Pereira</v>
      </c>
      <c r="C22" s="53">
        <f>+'[3]Población Bogotá'!K654</f>
        <v>8.9813333333333336</v>
      </c>
      <c r="D22" s="53">
        <f>+'[3]Población Bogotá'!L654</f>
        <v>14.344333333333333</v>
      </c>
      <c r="E22" s="53">
        <f>+'[3]Población Bogotá'!M654</f>
        <v>10.298333333333334</v>
      </c>
      <c r="F22" s="53">
        <f>+'[3]Población Bogotá'!N654</f>
        <v>12.206000000000001</v>
      </c>
      <c r="G22" s="54">
        <f>+'[3]Población Bogotá'!O654</f>
        <v>13.834000000000001</v>
      </c>
      <c r="H22" s="52">
        <f t="shared" si="8"/>
        <v>13.337702769129933</v>
      </c>
      <c r="I22" s="51">
        <f t="shared" si="9"/>
        <v>18.524033015050989</v>
      </c>
      <c r="J22" s="52">
        <f t="shared" si="10"/>
        <v>1.380075398365338</v>
      </c>
      <c r="K22" s="51">
        <f t="shared" si="11"/>
        <v>1.2460132713445873</v>
      </c>
      <c r="L22" s="18"/>
    </row>
    <row r="23" spans="1:15">
      <c r="A23" s="16"/>
      <c r="B23" s="11" t="str">
        <f>+'[3]Población Bogotá'!J655</f>
        <v>Villavicencio</v>
      </c>
      <c r="C23" s="53">
        <f>+'[3]Población Bogotá'!K655</f>
        <v>12.257333333333335</v>
      </c>
      <c r="D23" s="53">
        <f>+'[3]Población Bogotá'!L655</f>
        <v>11.026666666666666</v>
      </c>
      <c r="E23" s="53">
        <f>+'[3]Población Bogotá'!M655</f>
        <v>10.388</v>
      </c>
      <c r="F23" s="53">
        <f>+'[3]Población Bogotá'!N655</f>
        <v>13.205666666666668</v>
      </c>
      <c r="G23" s="54">
        <f>+'[3]Población Bogotá'!O655</f>
        <v>13.351333333333335</v>
      </c>
      <c r="H23" s="52">
        <f t="shared" si="8"/>
        <v>1.1030618168967887</v>
      </c>
      <c r="I23" s="51">
        <f t="shared" si="9"/>
        <v>27.124245924785019</v>
      </c>
      <c r="J23" s="52">
        <f t="shared" si="10"/>
        <v>1.3319247266667933</v>
      </c>
      <c r="K23" s="51">
        <f t="shared" si="11"/>
        <v>1.3480612750794283</v>
      </c>
      <c r="L23" s="18"/>
    </row>
    <row r="24" spans="1:15">
      <c r="A24" s="16"/>
      <c r="B24" s="11" t="str">
        <f>+'[3]Población Bogotá'!J656</f>
        <v>Cartagena</v>
      </c>
      <c r="C24" s="53">
        <f>+'[3]Población Bogotá'!K656</f>
        <v>4.5373333333333328</v>
      </c>
      <c r="D24" s="53">
        <f>+'[3]Población Bogotá'!L656</f>
        <v>3.5703333333333336</v>
      </c>
      <c r="E24" s="53">
        <f>+'[3]Población Bogotá'!M656</f>
        <v>5.8896666666666668</v>
      </c>
      <c r="F24" s="53">
        <f>+'[3]Población Bogotá'!N656</f>
        <v>7.2949999999999999</v>
      </c>
      <c r="G24" s="54">
        <f>+'[3]Población Bogotá'!O656</f>
        <v>9.6276666666666681</v>
      </c>
      <c r="H24" s="52">
        <f t="shared" si="8"/>
        <v>31.976239433401886</v>
      </c>
      <c r="I24" s="51">
        <f t="shared" si="9"/>
        <v>23.860999490633318</v>
      </c>
      <c r="J24" s="52">
        <f t="shared" si="10"/>
        <v>0.96045293554493905</v>
      </c>
      <c r="K24" s="51">
        <f t="shared" si="11"/>
        <v>0.74468841671790609</v>
      </c>
      <c r="L24" s="18"/>
    </row>
    <row r="25" spans="1:15">
      <c r="A25" s="16"/>
      <c r="B25" s="11" t="str">
        <f>+'[3]Población Bogotá'!J657</f>
        <v>Pasto</v>
      </c>
      <c r="C25" s="53">
        <f>+'[3]Población Bogotá'!K657</f>
        <v>9.4123333333333346</v>
      </c>
      <c r="D25" s="53">
        <f>+'[3]Población Bogotá'!L657</f>
        <v>9.8966666666666665</v>
      </c>
      <c r="E25" s="53">
        <f>+'[3]Población Bogotá'!M657</f>
        <v>6.7383333333333333</v>
      </c>
      <c r="F25" s="53">
        <f>+'[3]Población Bogotá'!N657</f>
        <v>8.9206666666666674</v>
      </c>
      <c r="G25" s="54">
        <f>+'[3]Población Bogotá'!O657</f>
        <v>9.2553333333333345</v>
      </c>
      <c r="H25" s="52">
        <f t="shared" si="8"/>
        <v>3.7515880726403106</v>
      </c>
      <c r="I25" s="51">
        <f t="shared" si="9"/>
        <v>32.386841454365587</v>
      </c>
      <c r="J25" s="52">
        <f t="shared" si="10"/>
        <v>0.92330908175538473</v>
      </c>
      <c r="K25" s="51">
        <f t="shared" si="11"/>
        <v>0.9106397719079099</v>
      </c>
      <c r="L25" s="18"/>
    </row>
    <row r="26" spans="1:15">
      <c r="A26" s="16"/>
      <c r="B26" s="11" t="str">
        <f>+'[3]Población Bogotá'!J658</f>
        <v>Montería</v>
      </c>
      <c r="C26" s="53">
        <f>+'[3]Población Bogotá'!K658</f>
        <v>8.0069999999999997</v>
      </c>
      <c r="D26" s="53">
        <f>+'[3]Población Bogotá'!L658</f>
        <v>9.2313333333333336</v>
      </c>
      <c r="E26" s="53">
        <f>+'[3]Población Bogotá'!M658</f>
        <v>9.7856666666666658</v>
      </c>
      <c r="F26" s="53">
        <f>+'[3]Población Bogotá'!N658</f>
        <v>9.41</v>
      </c>
      <c r="G26" s="54">
        <f>+'[3]Población Bogotá'!O658</f>
        <v>9.1009999999999991</v>
      </c>
      <c r="H26" s="52">
        <f t="shared" si="8"/>
        <v>-3.2837407013815212</v>
      </c>
      <c r="I26" s="51">
        <f t="shared" si="9"/>
        <v>-3.8389481214020416</v>
      </c>
      <c r="J26" s="52">
        <f t="shared" si="10"/>
        <v>0.90791283797332212</v>
      </c>
      <c r="K26" s="51">
        <f t="shared" si="11"/>
        <v>0.96059191244900577</v>
      </c>
      <c r="L26" s="18"/>
    </row>
    <row r="27" spans="1:15">
      <c r="A27" s="16"/>
      <c r="B27" s="11" t="str">
        <f>+'[3]Población Bogotá'!J659</f>
        <v>Manizales</v>
      </c>
      <c r="C27" s="53">
        <f>+'[3]Población Bogotá'!K659</f>
        <v>9.4646666666666661</v>
      </c>
      <c r="D27" s="53">
        <f>+'[3]Población Bogotá'!L659</f>
        <v>6.2253333333333325</v>
      </c>
      <c r="E27" s="53">
        <f>+'[3]Población Bogotá'!M659</f>
        <v>8.9789999999999992</v>
      </c>
      <c r="F27" s="53">
        <f>+'[3]Población Bogotá'!N659</f>
        <v>7.291666666666667</v>
      </c>
      <c r="G27" s="54">
        <f>+'[3]Población Bogotá'!O659</f>
        <v>6.6093333333333328</v>
      </c>
      <c r="H27" s="52">
        <f t="shared" si="8"/>
        <v>-9.357714285714291</v>
      </c>
      <c r="I27" s="51">
        <f t="shared" si="9"/>
        <v>-18.791996139139467</v>
      </c>
      <c r="J27" s="52">
        <f t="shared" si="10"/>
        <v>0.65934497129747771</v>
      </c>
      <c r="K27" s="51">
        <f t="shared" si="11"/>
        <v>0.74434814328097776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Bogotá'!J678</f>
        <v>Colombia</v>
      </c>
      <c r="C13" s="26">
        <f>+'[3]Población Bogotá'!K678</f>
        <v>663.36766666666665</v>
      </c>
      <c r="D13" s="26">
        <f>+'[3]Población Bogotá'!L678</f>
        <v>646.68633333333344</v>
      </c>
      <c r="E13" s="26">
        <f>+'[3]Población Bogotá'!M678</f>
        <v>988.61099999999999</v>
      </c>
      <c r="F13" s="26">
        <f>+'[3]Población Bogotá'!N678</f>
        <v>931.12299999999993</v>
      </c>
      <c r="G13" s="26">
        <f>+'[3]Población Bogotá'!O678</f>
        <v>1149.1816666666666</v>
      </c>
      <c r="H13" s="28">
        <f t="shared" ref="H13" si="0">IF(OR(OR(G13=0,F13=0),G13=""),"",(G13/F13-1)*100)</f>
        <v>23.418889520145747</v>
      </c>
      <c r="I13" s="27">
        <f>IF(OR(OR(G13=0,F13=0),F13=""),"",(F13/E13-1)*100)</f>
        <v>-5.8150273464487086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442.97999999999996</v>
      </c>
      <c r="D14" s="25">
        <f t="shared" ref="D14:G14" si="3">D13-SUM(D15:D27)</f>
        <v>442.16166666666675</v>
      </c>
      <c r="E14" s="25">
        <f t="shared" si="3"/>
        <v>710.72166666666658</v>
      </c>
      <c r="F14" s="25">
        <f t="shared" si="3"/>
        <v>683.57899999999995</v>
      </c>
      <c r="G14" s="26">
        <f t="shared" si="3"/>
        <v>865.31899999999996</v>
      </c>
      <c r="H14" s="52">
        <f t="shared" ref="H14:H16" si="4">IF(OR(OR(G14=0,F14=0),G14=""),"",(G14/F14-1)*100)</f>
        <v>26.586539375843898</v>
      </c>
      <c r="I14" s="51">
        <f t="shared" ref="I14:I16" si="5">IF(OR(OR(G14=0,F14=0),F14=""),"",(F14/E14-1)*100)</f>
        <v>-3.8190290151090545</v>
      </c>
      <c r="J14" s="52">
        <f t="shared" ref="J14:J16" si="6">IF(G14=0,"",G14/$G$13*100)</f>
        <v>75.298712562127548</v>
      </c>
      <c r="K14" s="51">
        <f t="shared" ref="K14:K16" si="7">IF(F14=0,"",F14/$F$13*100)</f>
        <v>73.414468335547497</v>
      </c>
      <c r="L14" s="18"/>
    </row>
    <row r="15" spans="1:15">
      <c r="A15" s="16"/>
      <c r="B15" s="12" t="str">
        <f>+'[3]Población Bogotá'!J679</f>
        <v>Bogotá</v>
      </c>
      <c r="C15" s="99">
        <f>+'[3]Población Bogotá'!K679</f>
        <v>80.972999999999999</v>
      </c>
      <c r="D15" s="99">
        <f>+'[3]Población Bogotá'!L679</f>
        <v>65.588999999999999</v>
      </c>
      <c r="E15" s="99">
        <f>+'[3]Población Bogotá'!M679</f>
        <v>75.276333333333341</v>
      </c>
      <c r="F15" s="99">
        <f>+'[3]Población Bogotá'!N679</f>
        <v>89.612000000000009</v>
      </c>
      <c r="G15" s="99">
        <f>+'[3]Población Bogotá'!O679</f>
        <v>99.191666666666677</v>
      </c>
      <c r="H15" s="48">
        <f t="shared" si="4"/>
        <v>10.690160543974759</v>
      </c>
      <c r="I15" s="34">
        <f t="shared" si="5"/>
        <v>19.044055457890696</v>
      </c>
      <c r="J15" s="48">
        <f t="shared" si="6"/>
        <v>8.6315044473676199</v>
      </c>
      <c r="K15" s="34">
        <f t="shared" si="7"/>
        <v>9.624077592326687</v>
      </c>
      <c r="L15" s="18"/>
    </row>
    <row r="16" spans="1:15">
      <c r="A16" s="16"/>
      <c r="B16" s="11" t="str">
        <f>+'[3]Población Bogotá'!J680</f>
        <v>Medellín</v>
      </c>
      <c r="C16" s="53">
        <f>+'[3]Población Bogotá'!K680</f>
        <v>24.975333333333335</v>
      </c>
      <c r="D16" s="53">
        <f>+'[3]Población Bogotá'!L680</f>
        <v>17.208000000000002</v>
      </c>
      <c r="E16" s="53">
        <f>+'[3]Población Bogotá'!M680</f>
        <v>31.452333333333332</v>
      </c>
      <c r="F16" s="53">
        <f>+'[3]Población Bogotá'!N680</f>
        <v>23.847333333333335</v>
      </c>
      <c r="G16" s="54">
        <f>+'[3]Población Bogotá'!O680</f>
        <v>32.218666666666664</v>
      </c>
      <c r="H16" s="52">
        <f t="shared" si="4"/>
        <v>35.103855078135894</v>
      </c>
      <c r="I16" s="51">
        <f t="shared" si="5"/>
        <v>-24.179446146019888</v>
      </c>
      <c r="J16" s="52">
        <f t="shared" si="6"/>
        <v>2.8036182268831875</v>
      </c>
      <c r="K16" s="51">
        <f t="shared" si="7"/>
        <v>2.5611367492085724</v>
      </c>
      <c r="L16" s="18"/>
      <c r="N16" s="23" t="s">
        <v>2</v>
      </c>
      <c r="O16" s="32">
        <f>J15</f>
        <v>8.6315044473676199</v>
      </c>
    </row>
    <row r="17" spans="1:15">
      <c r="A17" s="16"/>
      <c r="B17" s="11" t="str">
        <f>+'[3]Población Bogotá'!J681</f>
        <v>Cali</v>
      </c>
      <c r="C17" s="53">
        <f>+'[3]Población Bogotá'!K681</f>
        <v>27.372</v>
      </c>
      <c r="D17" s="53">
        <f>+'[3]Población Bogotá'!L681</f>
        <v>24.516333333333336</v>
      </c>
      <c r="E17" s="53">
        <f>+'[3]Población Bogotá'!M681</f>
        <v>42.336000000000006</v>
      </c>
      <c r="F17" s="53">
        <f>+'[3]Población Bogotá'!N681</f>
        <v>30.52</v>
      </c>
      <c r="G17" s="54">
        <f>+'[3]Población Bogotá'!O681</f>
        <v>31.656000000000002</v>
      </c>
      <c r="H17" s="52">
        <f t="shared" ref="H17:H27" si="8">IF(OR(OR(G17=0,F17=0),G17=""),"",(G17/F17-1)*100)</f>
        <v>3.7221494102228192</v>
      </c>
      <c r="I17" s="51">
        <f t="shared" ref="I17:I27" si="9">IF(OR(OR(G17=0,F17=0),F17=""),"",(F17/E17-1)*100)</f>
        <v>-27.910052910052919</v>
      </c>
      <c r="J17" s="52">
        <f t="shared" ref="J17:J27" si="10">IF(G17=0,"",G17/$G$13*100)</f>
        <v>2.754655849307261</v>
      </c>
      <c r="K17" s="51">
        <f t="shared" ref="K17:K27" si="11">IF(F17=0,"",F17/$F$13*100)</f>
        <v>3.2777624438446908</v>
      </c>
      <c r="L17" s="18"/>
      <c r="N17" s="23" t="s">
        <v>12</v>
      </c>
      <c r="O17" s="32">
        <f>100-O16</f>
        <v>91.368495552632382</v>
      </c>
    </row>
    <row r="18" spans="1:15">
      <c r="A18" s="16"/>
      <c r="B18" s="11" t="str">
        <f>+'[3]Población Bogotá'!J682</f>
        <v>Barranquilla</v>
      </c>
      <c r="C18" s="53">
        <f>+'[3]Población Bogotá'!K682</f>
        <v>17.649333333333335</v>
      </c>
      <c r="D18" s="53">
        <f>+'[3]Población Bogotá'!L682</f>
        <v>18.365666666666666</v>
      </c>
      <c r="E18" s="53">
        <f>+'[3]Población Bogotá'!M682</f>
        <v>23.505333333333329</v>
      </c>
      <c r="F18" s="53">
        <f>+'[3]Población Bogotá'!N682</f>
        <v>22.22666666666667</v>
      </c>
      <c r="G18" s="54">
        <f>+'[3]Población Bogotá'!O682</f>
        <v>21.055999999999997</v>
      </c>
      <c r="H18" s="52">
        <f t="shared" si="8"/>
        <v>-5.2669466106778913</v>
      </c>
      <c r="I18" s="51">
        <f t="shared" si="9"/>
        <v>-5.4399001645016432</v>
      </c>
      <c r="J18" s="52">
        <f t="shared" si="10"/>
        <v>1.8322603475806696</v>
      </c>
      <c r="K18" s="51">
        <f t="shared" si="11"/>
        <v>2.3870816923936657</v>
      </c>
      <c r="L18" s="18"/>
    </row>
    <row r="19" spans="1:15">
      <c r="A19" s="16"/>
      <c r="B19" s="11" t="str">
        <f>+'[3]Población Bogotá'!J683</f>
        <v>Cúcuta</v>
      </c>
      <c r="C19" s="53">
        <f>+'[3]Población Bogotá'!K683</f>
        <v>7.6983333333333341</v>
      </c>
      <c r="D19" s="53">
        <f>+'[3]Población Bogotá'!L683</f>
        <v>13.243333333333332</v>
      </c>
      <c r="E19" s="53">
        <f>+'[3]Población Bogotá'!M683</f>
        <v>12.797000000000002</v>
      </c>
      <c r="F19" s="53">
        <f>+'[3]Población Bogotá'!N683</f>
        <v>12.038000000000002</v>
      </c>
      <c r="G19" s="54">
        <f>+'[3]Población Bogotá'!O683</f>
        <v>17.028333333333332</v>
      </c>
      <c r="H19" s="52">
        <f t="shared" si="8"/>
        <v>41.454837459157076</v>
      </c>
      <c r="I19" s="51">
        <f t="shared" si="9"/>
        <v>-5.9310775963116402</v>
      </c>
      <c r="J19" s="52">
        <f t="shared" si="10"/>
        <v>1.4817790630724181</v>
      </c>
      <c r="K19" s="51">
        <f t="shared" si="11"/>
        <v>1.2928474540957535</v>
      </c>
      <c r="L19" s="18"/>
    </row>
    <row r="20" spans="1:15">
      <c r="A20" s="16"/>
      <c r="B20" s="11" t="str">
        <f>+'[3]Población Bogotá'!J684</f>
        <v>Ibagué</v>
      </c>
      <c r="C20" s="53">
        <f>+'[3]Población Bogotá'!K684</f>
        <v>16.291</v>
      </c>
      <c r="D20" s="53">
        <f>+'[3]Población Bogotá'!L684</f>
        <v>17.444000000000003</v>
      </c>
      <c r="E20" s="53">
        <f>+'[3]Población Bogotá'!M684</f>
        <v>17.907666666666668</v>
      </c>
      <c r="F20" s="53">
        <f>+'[3]Población Bogotá'!N684</f>
        <v>10.076666666666666</v>
      </c>
      <c r="G20" s="54">
        <f>+'[3]Población Bogotá'!O684</f>
        <v>14.527333333333331</v>
      </c>
      <c r="H20" s="52">
        <f t="shared" si="8"/>
        <v>44.168044988422082</v>
      </c>
      <c r="I20" s="51">
        <f t="shared" si="9"/>
        <v>-43.729873610930149</v>
      </c>
      <c r="J20" s="52">
        <f t="shared" si="10"/>
        <v>1.264145935731078</v>
      </c>
      <c r="K20" s="51">
        <f t="shared" si="11"/>
        <v>1.0822057522654545</v>
      </c>
      <c r="L20" s="18"/>
    </row>
    <row r="21" spans="1:15">
      <c r="A21" s="16"/>
      <c r="B21" s="11" t="str">
        <f>+'[3]Población Bogotá'!J685</f>
        <v>Bucaramanga</v>
      </c>
      <c r="C21" s="53">
        <f>+'[3]Población Bogotá'!K685</f>
        <v>11.27</v>
      </c>
      <c r="D21" s="53">
        <f>+'[3]Población Bogotá'!L685</f>
        <v>12.82</v>
      </c>
      <c r="E21" s="53">
        <f>+'[3]Población Bogotá'!M685</f>
        <v>25.897999999999996</v>
      </c>
      <c r="F21" s="53">
        <f>+'[3]Población Bogotá'!N685</f>
        <v>17.672333333333331</v>
      </c>
      <c r="G21" s="54">
        <f>+'[3]Población Bogotá'!O685</f>
        <v>13.982666666666665</v>
      </c>
      <c r="H21" s="52">
        <f t="shared" si="8"/>
        <v>-20.87820887639813</v>
      </c>
      <c r="I21" s="51">
        <f t="shared" si="9"/>
        <v>-31.761783406698076</v>
      </c>
      <c r="J21" s="52">
        <f t="shared" si="10"/>
        <v>1.2167498901392149</v>
      </c>
      <c r="K21" s="51">
        <f t="shared" si="11"/>
        <v>1.8979590594726294</v>
      </c>
      <c r="L21" s="18"/>
    </row>
    <row r="22" spans="1:15">
      <c r="A22" s="16"/>
      <c r="B22" s="11" t="str">
        <f>+'[3]Población Bogotá'!J686</f>
        <v>Villavicencio</v>
      </c>
      <c r="C22" s="53">
        <f>+'[3]Población Bogotá'!K686</f>
        <v>8.0466666666666669</v>
      </c>
      <c r="D22" s="53">
        <f>+'[3]Población Bogotá'!L686</f>
        <v>6.5323333333333338</v>
      </c>
      <c r="E22" s="53">
        <f>+'[3]Población Bogotá'!M686</f>
        <v>11.221666666666669</v>
      </c>
      <c r="F22" s="53">
        <f>+'[3]Población Bogotá'!N686</f>
        <v>13.420333333333334</v>
      </c>
      <c r="G22" s="54">
        <f>+'[3]Población Bogotá'!O686</f>
        <v>12.137666666666666</v>
      </c>
      <c r="H22" s="52">
        <f t="shared" si="8"/>
        <v>-9.5576364223442063</v>
      </c>
      <c r="I22" s="51">
        <f t="shared" si="9"/>
        <v>19.593049160849517</v>
      </c>
      <c r="J22" s="52">
        <f t="shared" si="10"/>
        <v>1.0562008617726528</v>
      </c>
      <c r="K22" s="51">
        <f t="shared" si="11"/>
        <v>1.441306179026115</v>
      </c>
      <c r="L22" s="18"/>
    </row>
    <row r="23" spans="1:15">
      <c r="A23" s="16"/>
      <c r="B23" s="11" t="str">
        <f>+'[3]Población Bogotá'!J687</f>
        <v>Cartagena</v>
      </c>
      <c r="C23" s="53">
        <f>+'[3]Población Bogotá'!K687</f>
        <v>6.2666666666666666</v>
      </c>
      <c r="D23" s="53">
        <f>+'[3]Población Bogotá'!L687</f>
        <v>5.6436666666666673</v>
      </c>
      <c r="E23" s="53">
        <f>+'[3]Población Bogotá'!M687</f>
        <v>8.0956666666666663</v>
      </c>
      <c r="F23" s="53">
        <f>+'[3]Población Bogotá'!N687</f>
        <v>4.4533333333333331</v>
      </c>
      <c r="G23" s="54">
        <f>+'[3]Población Bogotá'!O687</f>
        <v>11.835666666666667</v>
      </c>
      <c r="H23" s="52">
        <f t="shared" si="8"/>
        <v>165.77095808383234</v>
      </c>
      <c r="I23" s="51">
        <f t="shared" si="9"/>
        <v>-44.991147527483847</v>
      </c>
      <c r="J23" s="52">
        <f t="shared" si="10"/>
        <v>1.0299212918178009</v>
      </c>
      <c r="K23" s="51">
        <f t="shared" si="11"/>
        <v>0.47827551605247998</v>
      </c>
      <c r="L23" s="18"/>
    </row>
    <row r="24" spans="1:15">
      <c r="A24" s="16"/>
      <c r="B24" s="11" t="str">
        <f>+'[3]Población Bogotá'!J688</f>
        <v>Pereira</v>
      </c>
      <c r="C24" s="53">
        <f>+'[3]Población Bogotá'!K688</f>
        <v>5.117</v>
      </c>
      <c r="D24" s="53">
        <f>+'[3]Población Bogotá'!L688</f>
        <v>6.6603333333333339</v>
      </c>
      <c r="E24" s="53">
        <f>+'[3]Población Bogotá'!M688</f>
        <v>9.4016666666666673</v>
      </c>
      <c r="F24" s="53">
        <f>+'[3]Población Bogotá'!N688</f>
        <v>6.5986666666666665</v>
      </c>
      <c r="G24" s="54">
        <f>+'[3]Población Bogotá'!O688</f>
        <v>9.1316666666666659</v>
      </c>
      <c r="H24" s="52">
        <f t="shared" si="8"/>
        <v>38.386542735906225</v>
      </c>
      <c r="I24" s="51">
        <f t="shared" si="9"/>
        <v>-29.813862790285416</v>
      </c>
      <c r="J24" s="52">
        <f t="shared" si="10"/>
        <v>0.79462342043396095</v>
      </c>
      <c r="K24" s="51">
        <f t="shared" si="11"/>
        <v>0.7086783020789591</v>
      </c>
      <c r="L24" s="18"/>
    </row>
    <row r="25" spans="1:15">
      <c r="A25" s="16"/>
      <c r="B25" s="11" t="str">
        <f>+'[3]Población Bogotá'!J689</f>
        <v>Montería</v>
      </c>
      <c r="C25" s="53">
        <f>+'[3]Población Bogotá'!K689</f>
        <v>7.9223333333333334</v>
      </c>
      <c r="D25" s="53">
        <f>+'[3]Población Bogotá'!L689</f>
        <v>8.9873333333333338</v>
      </c>
      <c r="E25" s="53">
        <f>+'[3]Población Bogotá'!M689</f>
        <v>10.119999999999999</v>
      </c>
      <c r="F25" s="53">
        <f>+'[3]Población Bogotá'!N689</f>
        <v>8.4216666666666669</v>
      </c>
      <c r="G25" s="54">
        <f>+'[3]Población Bogotá'!O689</f>
        <v>8.8109999999999999</v>
      </c>
      <c r="H25" s="52">
        <f t="shared" si="8"/>
        <v>4.6229962398575131</v>
      </c>
      <c r="I25" s="51">
        <f t="shared" si="9"/>
        <v>-16.781949934123841</v>
      </c>
      <c r="J25" s="52">
        <f t="shared" si="10"/>
        <v>0.76671950619933893</v>
      </c>
      <c r="K25" s="51">
        <f t="shared" si="11"/>
        <v>0.90446339169654999</v>
      </c>
      <c r="L25" s="18"/>
    </row>
    <row r="26" spans="1:15">
      <c r="A26" s="16"/>
      <c r="B26" s="11" t="str">
        <f>+'[3]Población Bogotá'!J690</f>
        <v>Pasto</v>
      </c>
      <c r="C26" s="53">
        <f>+'[3]Población Bogotá'!K690</f>
        <v>3.7383333333333333</v>
      </c>
      <c r="D26" s="53">
        <f>+'[3]Población Bogotá'!L690</f>
        <v>4.6589999999999998</v>
      </c>
      <c r="E26" s="53">
        <f>+'[3]Población Bogotá'!M690</f>
        <v>5.6646666666666663</v>
      </c>
      <c r="F26" s="53">
        <f>+'[3]Población Bogotá'!N690</f>
        <v>5.1696666666666671</v>
      </c>
      <c r="G26" s="54">
        <f>+'[3]Población Bogotá'!O690</f>
        <v>8.6913333333333327</v>
      </c>
      <c r="H26" s="52">
        <f t="shared" si="8"/>
        <v>68.121735766329209</v>
      </c>
      <c r="I26" s="51">
        <f t="shared" si="9"/>
        <v>-8.7383782511474486</v>
      </c>
      <c r="J26" s="52">
        <f t="shared" si="10"/>
        <v>0.7563062991200985</v>
      </c>
      <c r="K26" s="51">
        <f t="shared" si="11"/>
        <v>0.55520770796840668</v>
      </c>
      <c r="L26" s="18"/>
    </row>
    <row r="27" spans="1:15">
      <c r="A27" s="16"/>
      <c r="B27" s="11" t="str">
        <f>+'[3]Población Bogotá'!J691</f>
        <v>Manizales</v>
      </c>
      <c r="C27" s="53">
        <f>+'[3]Población Bogotá'!K691</f>
        <v>3.0676666666666663</v>
      </c>
      <c r="D27" s="53">
        <f>+'[3]Población Bogotá'!L691</f>
        <v>2.8556666666666666</v>
      </c>
      <c r="E27" s="53">
        <f>+'[3]Población Bogotá'!M691</f>
        <v>4.2130000000000001</v>
      </c>
      <c r="F27" s="53">
        <f>+'[3]Población Bogotá'!N691</f>
        <v>3.4873333333333334</v>
      </c>
      <c r="G27" s="54">
        <f>+'[3]Población Bogotá'!O691</f>
        <v>3.5946666666666665</v>
      </c>
      <c r="H27" s="52">
        <f t="shared" si="8"/>
        <v>3.077805390938626</v>
      </c>
      <c r="I27" s="51">
        <f t="shared" si="9"/>
        <v>-17.224463960756388</v>
      </c>
      <c r="J27" s="52">
        <f t="shared" si="10"/>
        <v>0.3128022984471559</v>
      </c>
      <c r="K27" s="51">
        <f t="shared" si="11"/>
        <v>0.37452982402253343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Bogotá'!J710</f>
        <v>Colombia</v>
      </c>
      <c r="C13" s="26">
        <f>+'[3]Población Bogotá'!K710</f>
        <v>64.386333333333326</v>
      </c>
      <c r="D13" s="26">
        <f>+'[3]Población Bogotá'!L710</f>
        <v>90.775000000000006</v>
      </c>
      <c r="E13" s="26">
        <f>+'[3]Población Bogotá'!M710</f>
        <v>101.76533333333333</v>
      </c>
      <c r="F13" s="26">
        <f>+'[3]Población Bogotá'!N710</f>
        <v>116.48399999999999</v>
      </c>
      <c r="G13" s="26">
        <f>+'[3]Población Bogotá'!O710</f>
        <v>144.66866666666667</v>
      </c>
      <c r="H13" s="28">
        <f t="shared" ref="H13" si="0">IF(OR(OR(G13=0,F13=0),G13=""),"",(G13/F13-1)*100)</f>
        <v>24.196170003319484</v>
      </c>
      <c r="I13" s="27">
        <f>IF(OR(OR(G13=0,F13=0),F13=""),"",(F13/E13-1)*100)</f>
        <v>14.463340495781152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46.127333333333326</v>
      </c>
      <c r="D14" s="25">
        <f t="shared" ref="D14:F14" si="3">D13-SUM(D15:D27)</f>
        <v>74.476333333333343</v>
      </c>
      <c r="E14" s="25">
        <f t="shared" si="3"/>
        <v>73.257333333333335</v>
      </c>
      <c r="F14" s="25">
        <f t="shared" si="3"/>
        <v>88.349333333333334</v>
      </c>
      <c r="G14" s="26">
        <f>G13-SUM(G15:G27)</f>
        <v>121.53633333333333</v>
      </c>
      <c r="H14" s="52">
        <f t="shared" ref="H14:H16" si="4">IF(OR(OR(G14=0,F14=0),G14=""),"",(G14/F14-1)*100)</f>
        <v>37.563384745404591</v>
      </c>
      <c r="I14" s="51">
        <f t="shared" ref="I14:I16" si="5">IF(OR(OR(G14=0,F14=0),F14=""),"",(F14/E14-1)*100)</f>
        <v>20.601350490508352</v>
      </c>
      <c r="J14" s="52">
        <f t="shared" ref="J14:J16" si="6">IF(G14=0,"",G14/$G$13*100)</f>
        <v>84.0101288922273</v>
      </c>
      <c r="K14" s="51">
        <f t="shared" ref="K14:K16" si="7">IF(F14=0,"",F14/$F$13*100)</f>
        <v>75.846754346805852</v>
      </c>
      <c r="L14" s="18"/>
    </row>
    <row r="15" spans="1:15">
      <c r="A15" s="16"/>
      <c r="B15" s="12" t="str">
        <f>+'[3]Población Bogotá'!J711</f>
        <v>Bogotá</v>
      </c>
      <c r="C15" s="99">
        <f>+'[3]Población Bogotá'!K711</f>
        <v>6.0366666666666662</v>
      </c>
      <c r="D15" s="99">
        <f>+'[3]Población Bogotá'!L711</f>
        <v>6.8993333333333338</v>
      </c>
      <c r="E15" s="99">
        <f>+'[3]Población Bogotá'!M711</f>
        <v>10.155999999999999</v>
      </c>
      <c r="F15" s="99">
        <f>+'[3]Población Bogotá'!N711</f>
        <v>12.572333333333333</v>
      </c>
      <c r="G15" s="99">
        <f>+'[3]Población Bogotá'!O711</f>
        <v>7.5590000000000002</v>
      </c>
      <c r="H15" s="48">
        <f t="shared" si="4"/>
        <v>-39.875918021051518</v>
      </c>
      <c r="I15" s="48">
        <f t="shared" si="5"/>
        <v>23.792175397137981</v>
      </c>
      <c r="J15" s="48">
        <f t="shared" si="6"/>
        <v>5.2250429717561513</v>
      </c>
      <c r="K15" s="48">
        <f t="shared" si="7"/>
        <v>10.793184757849433</v>
      </c>
      <c r="L15" s="18"/>
    </row>
    <row r="16" spans="1:15">
      <c r="A16" s="16"/>
      <c r="B16" s="11" t="str">
        <f>+'[3]Población Bogotá'!J712</f>
        <v>Cali</v>
      </c>
      <c r="C16" s="25">
        <f>+'[3]Población Bogotá'!K712</f>
        <v>3.5893333333333328</v>
      </c>
      <c r="D16" s="25">
        <f>+'[3]Población Bogotá'!L712</f>
        <v>2.414333333333333</v>
      </c>
      <c r="E16" s="25">
        <f>+'[3]Población Bogotá'!M712</f>
        <v>9.0026666666666664</v>
      </c>
      <c r="F16" s="25">
        <f>+'[3]Población Bogotá'!N712</f>
        <v>5.524</v>
      </c>
      <c r="G16" s="26">
        <f>+'[3]Población Bogotá'!O712</f>
        <v>3.6713333333333331</v>
      </c>
      <c r="H16" s="28">
        <f t="shared" si="4"/>
        <v>-33.538498672459568</v>
      </c>
      <c r="I16" s="27">
        <f t="shared" si="5"/>
        <v>-38.640402843601898</v>
      </c>
      <c r="J16" s="28">
        <f t="shared" si="6"/>
        <v>2.5377529342912308</v>
      </c>
      <c r="K16" s="27">
        <f t="shared" si="7"/>
        <v>4.7422822018474644</v>
      </c>
      <c r="L16" s="18"/>
      <c r="N16" s="23" t="s">
        <v>2</v>
      </c>
      <c r="O16" s="32">
        <f>J15</f>
        <v>5.2250429717561513</v>
      </c>
    </row>
    <row r="17" spans="1:15">
      <c r="A17" s="16"/>
      <c r="B17" s="11" t="str">
        <f>+'[3]Población Bogotá'!J713</f>
        <v>Medellín</v>
      </c>
      <c r="C17" s="25">
        <f>+'[3]Población Bogotá'!K713</f>
        <v>2.1686666666666667</v>
      </c>
      <c r="D17" s="25">
        <f>+'[3]Población Bogotá'!L713</f>
        <v>2.23</v>
      </c>
      <c r="E17" s="25">
        <f>+'[3]Población Bogotá'!M713</f>
        <v>2.428666666666667</v>
      </c>
      <c r="F17" s="25">
        <f>+'[3]Población Bogotá'!N713</f>
        <v>3.2323333333333331</v>
      </c>
      <c r="G17" s="26">
        <f>+'[3]Población Bogotá'!O713</f>
        <v>3.1076666666666668</v>
      </c>
      <c r="H17" s="28">
        <f t="shared" ref="H17:H27" si="8">IF(OR(OR(G17=0,F17=0),G17=""),"",(G17/F17-1)*100)</f>
        <v>-3.8568629473032745</v>
      </c>
      <c r="I17" s="27">
        <f t="shared" ref="I17:I27" si="9">IF(OR(OR(G17=0,F17=0),F17=""),"",(F17/E17-1)*100)</f>
        <v>33.09085918199284</v>
      </c>
      <c r="J17" s="28">
        <f t="shared" ref="J17:J27" si="10">IF(G17=0,"",G17/$G$13*100)</f>
        <v>2.1481269844195703</v>
      </c>
      <c r="K17" s="27">
        <f t="shared" ref="K17:K27" si="11">IF(F17=0,"",F17/$F$13*100)</f>
        <v>2.7749161544360885</v>
      </c>
      <c r="L17" s="18"/>
      <c r="N17" s="23" t="s">
        <v>12</v>
      </c>
      <c r="O17" s="32">
        <f>100-O16</f>
        <v>94.774957028243847</v>
      </c>
    </row>
    <row r="18" spans="1:15">
      <c r="A18" s="16"/>
      <c r="B18" s="11" t="str">
        <f>+'[3]Población Bogotá'!J714</f>
        <v>Ibagué</v>
      </c>
      <c r="C18" s="25">
        <f>+'[3]Población Bogotá'!K714</f>
        <v>1.6463333333333334</v>
      </c>
      <c r="D18" s="25">
        <f>+'[3]Población Bogotá'!L714</f>
        <v>0.80699999999999994</v>
      </c>
      <c r="E18" s="25">
        <f>+'[3]Población Bogotá'!M714</f>
        <v>0.73933333333333329</v>
      </c>
      <c r="F18" s="25">
        <f>+'[3]Población Bogotá'!N714</f>
        <v>1.0513333333333332</v>
      </c>
      <c r="G18" s="26">
        <f>+'[3]Población Bogotá'!O714</f>
        <v>2.536</v>
      </c>
      <c r="H18" s="28">
        <f t="shared" si="8"/>
        <v>141.21750158528857</v>
      </c>
      <c r="I18" s="27">
        <f t="shared" si="9"/>
        <v>42.200180342651031</v>
      </c>
      <c r="J18" s="28">
        <f t="shared" si="10"/>
        <v>1.7529711570807776</v>
      </c>
      <c r="K18" s="27">
        <f t="shared" si="11"/>
        <v>0.90255600196879682</v>
      </c>
      <c r="L18" s="18"/>
    </row>
    <row r="19" spans="1:15">
      <c r="A19" s="16"/>
      <c r="B19" s="11" t="str">
        <f>+'[3]Población Bogotá'!J715</f>
        <v>Cúcuta</v>
      </c>
      <c r="C19" s="25">
        <f>+'[3]Población Bogotá'!K715</f>
        <v>0.48699999999999993</v>
      </c>
      <c r="D19" s="25">
        <f>+'[3]Población Bogotá'!L715</f>
        <v>1.0083333333333333</v>
      </c>
      <c r="E19" s="25">
        <f>+'[3]Población Bogotá'!M715</f>
        <v>1.2873333333333334</v>
      </c>
      <c r="F19" s="25">
        <f>+'[3]Población Bogotá'!N715</f>
        <v>0.57333333333333336</v>
      </c>
      <c r="G19" s="26">
        <f>+'[3]Población Bogotá'!O715</f>
        <v>1.3856666666666666</v>
      </c>
      <c r="H19" s="28">
        <f t="shared" si="8"/>
        <v>141.68604651162789</v>
      </c>
      <c r="I19" s="27">
        <f t="shared" si="9"/>
        <v>-55.463490419471782</v>
      </c>
      <c r="J19" s="28">
        <f t="shared" si="10"/>
        <v>0.95782085961945218</v>
      </c>
      <c r="K19" s="27">
        <f t="shared" si="11"/>
        <v>0.49219921477055512</v>
      </c>
      <c r="L19" s="18"/>
    </row>
    <row r="20" spans="1:15">
      <c r="A20" s="16"/>
      <c r="B20" s="11" t="str">
        <f>+'[3]Población Bogotá'!J716</f>
        <v>Barranquilla</v>
      </c>
      <c r="C20" s="25">
        <f>+'[3]Población Bogotá'!K716</f>
        <v>0.76433333333333342</v>
      </c>
      <c r="D20" s="25">
        <f>+'[3]Población Bogotá'!L716</f>
        <v>0</v>
      </c>
      <c r="E20" s="25">
        <f>+'[3]Población Bogotá'!M716</f>
        <v>0.84499999999999997</v>
      </c>
      <c r="F20" s="25">
        <f>+'[3]Población Bogotá'!N716</f>
        <v>1.0439999999999998</v>
      </c>
      <c r="G20" s="26">
        <f>+'[3]Población Bogotá'!O716</f>
        <v>0.97133333333333327</v>
      </c>
      <c r="H20" s="28">
        <f t="shared" si="8"/>
        <v>-6.9604086845466036</v>
      </c>
      <c r="I20" s="27">
        <f t="shared" si="9"/>
        <v>23.550295857988157</v>
      </c>
      <c r="J20" s="28">
        <f t="shared" si="10"/>
        <v>0.67141928913425153</v>
      </c>
      <c r="K20" s="27">
        <f t="shared" si="11"/>
        <v>0.89626043061708027</v>
      </c>
      <c r="L20" s="18"/>
    </row>
    <row r="21" spans="1:15">
      <c r="A21" s="16"/>
      <c r="B21" s="11" t="str">
        <f>+'[3]Población Bogotá'!J717</f>
        <v>Bucaramanga</v>
      </c>
      <c r="C21" s="25">
        <f>+'[3]Población Bogotá'!K717</f>
        <v>0.59033333333333327</v>
      </c>
      <c r="D21" s="25">
        <f>+'[3]Población Bogotá'!L717</f>
        <v>1.101</v>
      </c>
      <c r="E21" s="25">
        <f>+'[3]Población Bogotá'!M717</f>
        <v>1.4283333333333335</v>
      </c>
      <c r="F21" s="25">
        <f>+'[3]Población Bogotá'!N717</f>
        <v>2.0436666666666667</v>
      </c>
      <c r="G21" s="26">
        <f>+'[3]Población Bogotá'!O717</f>
        <v>0.91333333333333344</v>
      </c>
      <c r="H21" s="28">
        <f t="shared" si="8"/>
        <v>-55.309084977980746</v>
      </c>
      <c r="I21" s="27">
        <f t="shared" si="9"/>
        <v>43.080513418903152</v>
      </c>
      <c r="J21" s="28">
        <f t="shared" si="10"/>
        <v>0.63132767749754615</v>
      </c>
      <c r="K21" s="27">
        <f t="shared" si="11"/>
        <v>1.7544612707896936</v>
      </c>
      <c r="L21" s="18"/>
    </row>
    <row r="22" spans="1:15">
      <c r="A22" s="16"/>
      <c r="B22" s="11" t="str">
        <f>+'[3]Población Bogotá'!J718</f>
        <v>Villavicencio</v>
      </c>
      <c r="C22" s="25">
        <f>+'[3]Población Bogotá'!K718</f>
        <v>0.58666666666666667</v>
      </c>
      <c r="D22" s="25">
        <f>+'[3]Población Bogotá'!L718</f>
        <v>0.48300000000000004</v>
      </c>
      <c r="E22" s="25">
        <f>+'[3]Población Bogotá'!M718</f>
        <v>0.59366666666666668</v>
      </c>
      <c r="F22" s="25">
        <f>+'[3]Población Bogotá'!N718</f>
        <v>0.30233333333333334</v>
      </c>
      <c r="G22" s="26">
        <f>+'[3]Población Bogotá'!O718</f>
        <v>0.82366666666666666</v>
      </c>
      <c r="H22" s="28">
        <f t="shared" si="8"/>
        <v>172.43660418963614</v>
      </c>
      <c r="I22" s="27">
        <f t="shared" si="9"/>
        <v>-49.073554183043235</v>
      </c>
      <c r="J22" s="28">
        <f t="shared" si="10"/>
        <v>0.56934696755344394</v>
      </c>
      <c r="K22" s="27">
        <f t="shared" si="11"/>
        <v>0.25954923709121713</v>
      </c>
      <c r="L22" s="18"/>
    </row>
    <row r="23" spans="1:15">
      <c r="A23" s="16"/>
      <c r="B23" s="11" t="str">
        <f>+'[3]Población Bogotá'!J719</f>
        <v>Pereira</v>
      </c>
      <c r="C23" s="25">
        <f>+'[3]Población Bogotá'!K719</f>
        <v>0.40633333333333338</v>
      </c>
      <c r="D23" s="25">
        <f>+'[3]Población Bogotá'!L719</f>
        <v>0.32666666666666666</v>
      </c>
      <c r="E23" s="25">
        <f>+'[3]Población Bogotá'!M719</f>
        <v>0.79266666666666652</v>
      </c>
      <c r="F23" s="25">
        <f>+'[3]Población Bogotá'!N719</f>
        <v>0.441</v>
      </c>
      <c r="G23" s="26">
        <f>+'[3]Población Bogotá'!O719</f>
        <v>0.82066666666666677</v>
      </c>
      <c r="H23" s="28">
        <f t="shared" si="8"/>
        <v>86.092214663643247</v>
      </c>
      <c r="I23" s="27">
        <f t="shared" si="9"/>
        <v>-44.365012615643387</v>
      </c>
      <c r="J23" s="28">
        <f t="shared" si="10"/>
        <v>0.56727326350326968</v>
      </c>
      <c r="K23" s="27">
        <f t="shared" si="11"/>
        <v>0.37859276810549092</v>
      </c>
      <c r="L23" s="18"/>
    </row>
    <row r="24" spans="1:15">
      <c r="A24" s="16"/>
      <c r="B24" s="11" t="str">
        <f>+'[3]Población Bogotá'!J720</f>
        <v>Pasto</v>
      </c>
      <c r="C24" s="25">
        <f>+'[3]Población Bogotá'!K720</f>
        <v>0.76033333333333342</v>
      </c>
      <c r="D24" s="25">
        <f>+'[3]Población Bogotá'!L720</f>
        <v>0.22233333333333336</v>
      </c>
      <c r="E24" s="25">
        <f>+'[3]Población Bogotá'!M720</f>
        <v>0.23533333333333331</v>
      </c>
      <c r="F24" s="25">
        <f>+'[3]Población Bogotá'!N720</f>
        <v>0.54900000000000004</v>
      </c>
      <c r="G24" s="26">
        <f>+'[3]Población Bogotá'!O720</f>
        <v>0.68100000000000005</v>
      </c>
      <c r="H24" s="28">
        <f t="shared" si="8"/>
        <v>24.043715846994541</v>
      </c>
      <c r="I24" s="27">
        <f t="shared" si="9"/>
        <v>133.28611898016999</v>
      </c>
      <c r="J24" s="28">
        <f t="shared" si="10"/>
        <v>0.47073081938959371</v>
      </c>
      <c r="K24" s="27">
        <f t="shared" si="11"/>
        <v>0.47130936437622345</v>
      </c>
      <c r="L24" s="18"/>
    </row>
    <row r="25" spans="1:15">
      <c r="A25" s="16"/>
      <c r="B25" s="11" t="str">
        <f>+'[3]Población Bogotá'!J721</f>
        <v>Manizales</v>
      </c>
      <c r="C25" s="25">
        <f>+'[3]Población Bogotá'!K721</f>
        <v>0.40466666666666667</v>
      </c>
      <c r="D25" s="25">
        <f>+'[3]Población Bogotá'!L721</f>
        <v>0.121</v>
      </c>
      <c r="E25" s="25">
        <f>+'[3]Población Bogotá'!M721</f>
        <v>0.41466666666666668</v>
      </c>
      <c r="F25" s="25">
        <f>+'[3]Población Bogotá'!N721</f>
        <v>0.33600000000000002</v>
      </c>
      <c r="G25" s="26">
        <f>+'[3]Población Bogotá'!O721</f>
        <v>0.23266666666666666</v>
      </c>
      <c r="H25" s="28">
        <f t="shared" si="8"/>
        <v>-30.753968253968257</v>
      </c>
      <c r="I25" s="27">
        <f t="shared" si="9"/>
        <v>-18.971061093247588</v>
      </c>
      <c r="J25" s="28">
        <f t="shared" si="10"/>
        <v>0.16082726966908292</v>
      </c>
      <c r="K25" s="27">
        <f t="shared" si="11"/>
        <v>0.28845163284227876</v>
      </c>
      <c r="L25" s="18"/>
    </row>
    <row r="26" spans="1:15">
      <c r="A26" s="16"/>
      <c r="B26" s="11" t="str">
        <f>+'[3]Población Bogotá'!J722</f>
        <v>Montería</v>
      </c>
      <c r="C26" s="25">
        <f>+'[3]Población Bogotá'!K722</f>
        <v>0.35600000000000004</v>
      </c>
      <c r="D26" s="25">
        <f>+'[3]Población Bogotá'!L722</f>
        <v>0.36133333333333334</v>
      </c>
      <c r="E26" s="25">
        <f>+'[3]Población Bogotá'!M722</f>
        <v>0.47233333333333327</v>
      </c>
      <c r="F26" s="25">
        <f>+'[3]Población Bogotá'!N722</f>
        <v>0.35533333333333328</v>
      </c>
      <c r="G26" s="26">
        <f>+'[3]Población Bogotá'!O722</f>
        <v>0.22833333333333336</v>
      </c>
      <c r="H26" s="28">
        <f t="shared" si="8"/>
        <v>-35.741088180112556</v>
      </c>
      <c r="I26" s="27">
        <f t="shared" si="9"/>
        <v>-24.770642201834868</v>
      </c>
      <c r="J26" s="28">
        <f t="shared" si="10"/>
        <v>0.15783191937438654</v>
      </c>
      <c r="K26" s="27">
        <f t="shared" si="11"/>
        <v>0.30504904822407652</v>
      </c>
      <c r="L26" s="18"/>
    </row>
    <row r="27" spans="1:15">
      <c r="A27" s="16"/>
      <c r="B27" s="11" t="str">
        <f>+'[3]Población Bogotá'!J723</f>
        <v>Cartagena</v>
      </c>
      <c r="C27" s="25">
        <f>+'[3]Población Bogotá'!K723</f>
        <v>0.46233333333333332</v>
      </c>
      <c r="D27" s="25">
        <f>+'[3]Población Bogotá'!L723</f>
        <v>0.32433333333333336</v>
      </c>
      <c r="E27" s="25">
        <f>+'[3]Población Bogotá'!M723</f>
        <v>0.112</v>
      </c>
      <c r="F27" s="25">
        <f>+'[3]Población Bogotá'!N723</f>
        <v>0.11</v>
      </c>
      <c r="G27" s="26">
        <f>+'[3]Población Bogotá'!O723</f>
        <v>0.20166666666666666</v>
      </c>
      <c r="H27" s="28">
        <f t="shared" si="8"/>
        <v>83.333333333333329</v>
      </c>
      <c r="I27" s="27">
        <f t="shared" si="9"/>
        <v>-1.7857142857142905</v>
      </c>
      <c r="J27" s="28">
        <f t="shared" si="10"/>
        <v>0.13939899448394721</v>
      </c>
      <c r="K27" s="27">
        <f t="shared" si="11"/>
        <v>9.4433570275746032E-2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tabSelected="1" zoomScaleNormal="100" zoomScaleSheetLayoutView="100" workbookViewId="0">
      <selection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6">
      <c r="A7" s="16"/>
      <c r="B7" s="162"/>
      <c r="C7" s="167" t="s">
        <v>126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6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6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tr">
        <f>+'[3]Población Bogotá'!J742</f>
        <v>Colombia</v>
      </c>
      <c r="C13" s="26">
        <f>+'[3]Población Bogotá'!K742</f>
        <v>1087.3333333333335</v>
      </c>
      <c r="D13" s="26">
        <f>+'[3]Población Bogotá'!L742</f>
        <v>931.5626666666667</v>
      </c>
      <c r="E13" s="26">
        <f>+'[3]Población Bogotá'!M742</f>
        <v>684.45966666666664</v>
      </c>
      <c r="F13" s="26">
        <f>+'[3]Población Bogotá'!N742</f>
        <v>744.64966666666669</v>
      </c>
      <c r="G13" s="26">
        <f>+'[3]Población Bogotá'!O742</f>
        <v>751.38133333333337</v>
      </c>
      <c r="H13" s="28">
        <f t="shared" ref="H13" si="0">IF(OR(OR(G13=0,F13=0),G13=""),"",(G13/F13-1)*100)</f>
        <v>0.90400452293226685</v>
      </c>
      <c r="I13" s="27">
        <f>IF(OR(OR(G13=0,F13=0),F13=""),"",(F13/E13-1)*100)</f>
        <v>8.7937979301434552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6">
      <c r="A14" s="16"/>
      <c r="B14" s="11" t="s">
        <v>3</v>
      </c>
      <c r="C14" s="25">
        <f>C13-SUM(C15:C27)</f>
        <v>1081.6410000000001</v>
      </c>
      <c r="D14" s="25">
        <f t="shared" ref="D14:G14" si="3">D13-SUM(D15:D27)</f>
        <v>924.45066666666673</v>
      </c>
      <c r="E14" s="25">
        <f t="shared" si="3"/>
        <v>678.38099999999997</v>
      </c>
      <c r="F14" s="25">
        <f t="shared" si="3"/>
        <v>733.27300000000002</v>
      </c>
      <c r="G14" s="26">
        <f t="shared" si="3"/>
        <v>746.12333333333333</v>
      </c>
      <c r="H14" s="52">
        <f t="shared" ref="H14:H17" si="4">IF(OR(OR(G14=0,F14=0),G14=""),"",(G14/F14-1)*100)</f>
        <v>1.7524623616761215</v>
      </c>
      <c r="I14" s="51">
        <f t="shared" ref="I14:I17" si="5">IF(OR(OR(G14=0,F14=0),F14=""),"",(F14/E14-1)*100)</f>
        <v>8.091618131993684</v>
      </c>
      <c r="J14" s="52">
        <f t="shared" ref="J14:J17" si="6">IF(G14=0,"",G14/$G$13*100)</f>
        <v>99.300222168592597</v>
      </c>
      <c r="K14" s="51">
        <f t="shared" ref="K14:K17" si="7">IF(F14=0,"",F14/$F$13*100)</f>
        <v>98.472212212543795</v>
      </c>
      <c r="L14" s="18"/>
    </row>
    <row r="15" spans="1:16">
      <c r="A15" s="16"/>
      <c r="B15" s="11" t="str">
        <f>+'[3]Población Bogotá'!J743</f>
        <v>Medellín</v>
      </c>
      <c r="C15" s="25">
        <f>+'[3]Población Bogotá'!K743</f>
        <v>0</v>
      </c>
      <c r="D15" s="25">
        <f>+'[3]Población Bogotá'!L743</f>
        <v>0.33300000000000002</v>
      </c>
      <c r="E15" s="25">
        <f>+'[3]Población Bogotá'!M743</f>
        <v>0.28966666666666668</v>
      </c>
      <c r="F15" s="25">
        <f>+'[3]Población Bogotá'!N743</f>
        <v>4.4080000000000004</v>
      </c>
      <c r="G15" s="26">
        <f>+'[3]Población Bogotá'!O743</f>
        <v>1.7316666666666665</v>
      </c>
      <c r="H15" s="28">
        <f t="shared" si="4"/>
        <v>-60.715366001209922</v>
      </c>
      <c r="I15" s="27">
        <f t="shared" si="5"/>
        <v>1421.7491369390104</v>
      </c>
      <c r="J15" s="28">
        <f t="shared" si="6"/>
        <v>0.23046442463303141</v>
      </c>
      <c r="K15" s="27">
        <f t="shared" si="7"/>
        <v>0.59195621744274385</v>
      </c>
      <c r="L15" s="18"/>
    </row>
    <row r="16" spans="1:16">
      <c r="A16" s="16"/>
      <c r="B16" s="12" t="str">
        <f>+'[3]Población Bogotá'!J744</f>
        <v>Pereira</v>
      </c>
      <c r="C16" s="99">
        <f>+'[3]Población Bogotá'!K744</f>
        <v>2.1786666666666665</v>
      </c>
      <c r="D16" s="99">
        <f>+'[3]Población Bogotá'!L744</f>
        <v>1.9956666666666667</v>
      </c>
      <c r="E16" s="99">
        <f>+'[3]Población Bogotá'!M744</f>
        <v>1.7706666666666664</v>
      </c>
      <c r="F16" s="99">
        <f>+'[3]Población Bogotá'!N744</f>
        <v>0.93266666666666664</v>
      </c>
      <c r="G16" s="99">
        <f>+'[3]Población Bogotá'!O744</f>
        <v>1.0776666666666666</v>
      </c>
      <c r="H16" s="48">
        <f t="shared" si="4"/>
        <v>15.546819156540369</v>
      </c>
      <c r="I16" s="34">
        <f t="shared" si="5"/>
        <v>-47.326807228915655</v>
      </c>
      <c r="J16" s="48">
        <f t="shared" si="6"/>
        <v>0.14342473240396353</v>
      </c>
      <c r="K16" s="34">
        <f t="shared" si="7"/>
        <v>0.12524905447707177</v>
      </c>
      <c r="L16" s="18"/>
      <c r="N16" s="23" t="s">
        <v>2</v>
      </c>
      <c r="O16" s="137">
        <f>+J16</f>
        <v>0.14342473240396353</v>
      </c>
    </row>
    <row r="17" spans="1:15">
      <c r="A17" s="16"/>
      <c r="B17" s="11" t="str">
        <f>+'[3]Población Bogotá'!J745</f>
        <v>Ibagué</v>
      </c>
      <c r="C17" s="25">
        <f>+'[3]Población Bogotá'!K745</f>
        <v>0.79133333333333333</v>
      </c>
      <c r="D17" s="25">
        <f>+'[3]Población Bogotá'!L745</f>
        <v>1.0860000000000001</v>
      </c>
      <c r="E17" s="25">
        <f>+'[3]Población Bogotá'!M745</f>
        <v>0.34366666666666673</v>
      </c>
      <c r="F17" s="25">
        <f>+'[3]Población Bogotá'!N745</f>
        <v>0.40599999999999997</v>
      </c>
      <c r="G17" s="26">
        <f>+'[3]Población Bogotá'!O745</f>
        <v>0.7360000000000001</v>
      </c>
      <c r="H17" s="28">
        <f t="shared" si="4"/>
        <v>81.280788177339943</v>
      </c>
      <c r="I17" s="27">
        <f t="shared" si="5"/>
        <v>18.137730358874848</v>
      </c>
      <c r="J17" s="28">
        <f t="shared" si="6"/>
        <v>9.7952925811305769E-2</v>
      </c>
      <c r="K17" s="27">
        <f t="shared" si="7"/>
        <v>5.4522283185515871E-2</v>
      </c>
      <c r="L17" s="18"/>
      <c r="N17" s="23" t="s">
        <v>12</v>
      </c>
      <c r="O17" s="137">
        <f>+J14</f>
        <v>99.300222168592597</v>
      </c>
    </row>
    <row r="18" spans="1:15">
      <c r="A18" s="16"/>
      <c r="B18" s="11" t="str">
        <f>+'[3]Población Bogotá'!J746</f>
        <v>Manizales</v>
      </c>
      <c r="C18" s="25">
        <f>+'[3]Población Bogotá'!K746</f>
        <v>1.0503333333333333</v>
      </c>
      <c r="D18" s="25">
        <f>+'[3]Población Bogotá'!L746</f>
        <v>0.57200000000000006</v>
      </c>
      <c r="E18" s="25">
        <f>+'[3]Población Bogotá'!M746</f>
        <v>0.70966666666666667</v>
      </c>
      <c r="F18" s="25">
        <f>+'[3]Población Bogotá'!N746</f>
        <v>1.3923333333333334</v>
      </c>
      <c r="G18" s="26">
        <f>+'[3]Población Bogotá'!O746</f>
        <v>0.49300000000000005</v>
      </c>
      <c r="H18" s="28">
        <f t="shared" ref="H18:H24" si="8">IF(OR(OR(G18=0,F18=0),G18=""),"",(G18/F18-1)*100)</f>
        <v>-64.591812305482406</v>
      </c>
      <c r="I18" s="27">
        <f t="shared" ref="I18:I24" si="9">IF(OR(OR(G18=0,F18=0),F18=""),"",(F18/E18-1)*100)</f>
        <v>96.195396899953039</v>
      </c>
      <c r="J18" s="28">
        <f t="shared" ref="J18:J24" si="10">IF(G18=0,"",G18/$G$13*100)</f>
        <v>6.5612489707844751E-2</v>
      </c>
      <c r="K18" s="27">
        <f t="shared" ref="K18:K27" si="11">IF(F18=0,"",F18/$F$13*100)</f>
        <v>0.18697830612963859</v>
      </c>
      <c r="L18" s="18"/>
    </row>
    <row r="19" spans="1:15">
      <c r="A19" s="16"/>
      <c r="B19" s="11" t="str">
        <f>+'[3]Población Bogotá'!J747</f>
        <v>Cali</v>
      </c>
      <c r="C19" s="25">
        <f>+'[3]Población Bogotá'!K747</f>
        <v>0</v>
      </c>
      <c r="D19" s="25">
        <f>+'[3]Población Bogotá'!L747</f>
        <v>0</v>
      </c>
      <c r="E19" s="25">
        <f>+'[3]Población Bogotá'!M747</f>
        <v>0.56133333333333335</v>
      </c>
      <c r="F19" s="25">
        <f>+'[3]Población Bogotá'!N747</f>
        <v>1.331</v>
      </c>
      <c r="G19" s="26">
        <f>+'[3]Población Bogotá'!O747</f>
        <v>0.438</v>
      </c>
      <c r="H19" s="28">
        <f t="shared" si="8"/>
        <v>-67.092411720510896</v>
      </c>
      <c r="I19" s="27">
        <f t="shared" si="9"/>
        <v>137.11401425178144</v>
      </c>
      <c r="J19" s="28">
        <f t="shared" si="10"/>
        <v>5.8292637914880326E-2</v>
      </c>
      <c r="K19" s="27">
        <f t="shared" si="11"/>
        <v>0.17874177073872322</v>
      </c>
      <c r="L19" s="18"/>
    </row>
    <row r="20" spans="1:15">
      <c r="A20" s="16"/>
      <c r="B20" s="11" t="str">
        <f>+'[3]Población Bogotá'!J748</f>
        <v>Cúcuta</v>
      </c>
      <c r="C20" s="25">
        <f>+'[3]Población Bogotá'!K748</f>
        <v>0.10199999999999999</v>
      </c>
      <c r="D20" s="25">
        <f>+'[3]Población Bogotá'!L748</f>
        <v>0.22466666666666668</v>
      </c>
      <c r="E20" s="25">
        <f>+'[3]Población Bogotá'!M748</f>
        <v>0.40533333333333332</v>
      </c>
      <c r="F20" s="25">
        <f>+'[3]Población Bogotá'!N748</f>
        <v>1.028</v>
      </c>
      <c r="G20" s="26">
        <f>+'[3]Población Bogotá'!O748</f>
        <v>0.28266666666666668</v>
      </c>
      <c r="H20" s="28">
        <f t="shared" si="8"/>
        <v>-72.503242542153046</v>
      </c>
      <c r="I20" s="27">
        <f t="shared" si="9"/>
        <v>153.61842105263159</v>
      </c>
      <c r="J20" s="28">
        <f t="shared" si="10"/>
        <v>3.7619601942023219E-2</v>
      </c>
      <c r="K20" s="27">
        <f t="shared" si="11"/>
        <v>0.13805149535642935</v>
      </c>
      <c r="L20" s="18"/>
    </row>
    <row r="21" spans="1:15">
      <c r="A21" s="16"/>
      <c r="B21" s="11" t="str">
        <f>+'[3]Población Bogotá'!J749</f>
        <v>Villavicencio</v>
      </c>
      <c r="C21" s="25">
        <f>+'[3]Población Bogotá'!K749</f>
        <v>0.89833333333333332</v>
      </c>
      <c r="D21" s="25">
        <f>+'[3]Población Bogotá'!L749</f>
        <v>0.52633333333333332</v>
      </c>
      <c r="E21" s="25">
        <f>+'[3]Población Bogotá'!M749</f>
        <v>0.19233333333333333</v>
      </c>
      <c r="F21" s="25">
        <f>+'[3]Población Bogotá'!N749</f>
        <v>0.23366666666666666</v>
      </c>
      <c r="G21" s="26">
        <f>+'[3]Población Bogotá'!O749</f>
        <v>0.18833333333333332</v>
      </c>
      <c r="H21" s="28">
        <f t="shared" si="8"/>
        <v>-19.400855920114125</v>
      </c>
      <c r="I21" s="27">
        <f t="shared" si="9"/>
        <v>21.490467937608315</v>
      </c>
      <c r="J21" s="28">
        <f t="shared" si="10"/>
        <v>2.5064947048635752E-2</v>
      </c>
      <c r="K21" s="27">
        <f t="shared" si="11"/>
        <v>3.1379409288215615E-2</v>
      </c>
      <c r="L21" s="18"/>
    </row>
    <row r="22" spans="1:15">
      <c r="A22" s="16"/>
      <c r="B22" s="11" t="str">
        <f>+'[3]Población Bogotá'!J750</f>
        <v>Bucaramanga</v>
      </c>
      <c r="C22" s="25">
        <f>+'[3]Población Bogotá'!K750</f>
        <v>0.377</v>
      </c>
      <c r="D22" s="25">
        <f>+'[3]Población Bogotá'!L750</f>
        <v>0.72333333333333327</v>
      </c>
      <c r="E22" s="25">
        <f>+'[3]Población Bogotá'!M750</f>
        <v>0.78433333333333344</v>
      </c>
      <c r="F22" s="25">
        <f>+'[3]Población Bogotá'!N750</f>
        <v>0.13566666666666666</v>
      </c>
      <c r="G22" s="26">
        <f>+'[3]Población Bogotá'!O750</f>
        <v>0.17133333333333334</v>
      </c>
      <c r="H22" s="28">
        <f t="shared" si="8"/>
        <v>26.289926289926303</v>
      </c>
      <c r="I22" s="27">
        <f t="shared" si="9"/>
        <v>-82.70293242668933</v>
      </c>
      <c r="J22" s="28">
        <f t="shared" si="10"/>
        <v>2.2802447403537662E-2</v>
      </c>
      <c r="K22" s="27">
        <f t="shared" si="11"/>
        <v>1.8218858174470411E-2</v>
      </c>
      <c r="L22" s="18"/>
    </row>
    <row r="23" spans="1:15">
      <c r="A23" s="16"/>
      <c r="B23" s="11" t="str">
        <f>+'[3]Población Bogotá'!J751</f>
        <v>Montería</v>
      </c>
      <c r="C23" s="25">
        <f>+'[3]Población Bogotá'!K751</f>
        <v>0.10466666666666667</v>
      </c>
      <c r="D23" s="25">
        <f>+'[3]Población Bogotá'!L751</f>
        <v>0.35</v>
      </c>
      <c r="E23" s="25">
        <f>+'[3]Población Bogotá'!M751</f>
        <v>0.15533333333333332</v>
      </c>
      <c r="F23" s="25">
        <f>+'[3]Población Bogotá'!N751</f>
        <v>0.17300000000000001</v>
      </c>
      <c r="G23" s="26">
        <f>+'[3]Población Bogotá'!O751</f>
        <v>0.10333333333333335</v>
      </c>
      <c r="H23" s="28">
        <f t="shared" si="8"/>
        <v>-40.26974951830443</v>
      </c>
      <c r="I23" s="27">
        <f t="shared" si="9"/>
        <v>11.373390557939933</v>
      </c>
      <c r="J23" s="28">
        <f t="shared" si="10"/>
        <v>1.3752448823145283E-2</v>
      </c>
      <c r="K23" s="27">
        <f t="shared" si="11"/>
        <v>2.323240145589716E-2</v>
      </c>
      <c r="L23" s="18"/>
    </row>
    <row r="24" spans="1:15">
      <c r="A24" s="16"/>
      <c r="B24" s="11" t="str">
        <f>+'[3]Población Bogotá'!J752</f>
        <v>Pasto</v>
      </c>
      <c r="C24" s="25">
        <f>+'[3]Población Bogotá'!K752</f>
        <v>4.3000000000000003E-2</v>
      </c>
      <c r="D24" s="25">
        <f>+'[3]Población Bogotá'!L752</f>
        <v>0.15833333333333333</v>
      </c>
      <c r="E24" s="25">
        <f>+'[3]Población Bogotá'!M752</f>
        <v>4.4333333333333336E-2</v>
      </c>
      <c r="F24" s="25">
        <f>+'[3]Población Bogotá'!N752</f>
        <v>0.155</v>
      </c>
      <c r="G24" s="26">
        <f>+'[3]Población Bogotá'!O752</f>
        <v>3.5999999999999997E-2</v>
      </c>
      <c r="H24" s="28">
        <f t="shared" si="8"/>
        <v>-76.774193548387103</v>
      </c>
      <c r="I24" s="27">
        <f t="shared" si="9"/>
        <v>249.6240601503759</v>
      </c>
      <c r="J24" s="28">
        <f t="shared" si="10"/>
        <v>4.791175719031259E-3</v>
      </c>
      <c r="K24" s="27">
        <f t="shared" si="11"/>
        <v>2.0815157373780688E-2</v>
      </c>
      <c r="L24" s="18"/>
    </row>
    <row r="25" spans="1:15">
      <c r="A25" s="16"/>
      <c r="B25" s="11" t="str">
        <f>+'[3]Población Bogotá'!J753</f>
        <v>Bogotá</v>
      </c>
      <c r="C25" s="25">
        <f>+'[3]Población Bogotá'!K753</f>
        <v>0</v>
      </c>
      <c r="D25" s="25">
        <f>+'[3]Población Bogotá'!L753</f>
        <v>0.91200000000000003</v>
      </c>
      <c r="E25" s="25">
        <f>+'[3]Población Bogotá'!M753</f>
        <v>0.82200000000000006</v>
      </c>
      <c r="F25" s="25">
        <f>+'[3]Población Bogotá'!N753</f>
        <v>0.82266666666666666</v>
      </c>
      <c r="G25" s="26">
        <f>+'[3]Población Bogotá'!O753</f>
        <v>0</v>
      </c>
      <c r="H25" s="28">
        <v>0</v>
      </c>
      <c r="I25" s="27">
        <v>0</v>
      </c>
      <c r="J25" s="28">
        <v>0</v>
      </c>
      <c r="K25" s="27">
        <f t="shared" si="11"/>
        <v>0.11047700730858225</v>
      </c>
      <c r="L25" s="18"/>
    </row>
    <row r="26" spans="1:15">
      <c r="A26" s="16"/>
      <c r="B26" s="11" t="str">
        <f>+'[3]Población Bogotá'!J754</f>
        <v>Cartagena</v>
      </c>
      <c r="C26" s="25">
        <f>+'[3]Población Bogotá'!K754</f>
        <v>0</v>
      </c>
      <c r="D26" s="25">
        <f>+'[3]Población Bogotá'!L754</f>
        <v>0</v>
      </c>
      <c r="E26" s="25">
        <f>+'[3]Población Bogotá'!M754</f>
        <v>0</v>
      </c>
      <c r="F26" s="25">
        <f>+'[3]Población Bogotá'!N754</f>
        <v>0</v>
      </c>
      <c r="G26" s="26">
        <f>+'[3]Población Bogotá'!O754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tr">
        <f>+'[3]Población Bogotá'!J755</f>
        <v>Barranquilla</v>
      </c>
      <c r="C27" s="25">
        <f>+'[3]Población Bogotá'!K755</f>
        <v>0.14699999999999999</v>
      </c>
      <c r="D27" s="25">
        <f>+'[3]Población Bogotá'!L755</f>
        <v>0.23066666666666666</v>
      </c>
      <c r="E27" s="25">
        <f>+'[3]Población Bogotá'!M755</f>
        <v>0</v>
      </c>
      <c r="F27" s="25">
        <f>+'[3]Población Bogotá'!N755</f>
        <v>0.35866666666666669</v>
      </c>
      <c r="G27" s="26">
        <f>+'[3]Población Bogotá'!O755</f>
        <v>0</v>
      </c>
      <c r="H27" s="28">
        <v>0</v>
      </c>
      <c r="I27" s="27">
        <v>0</v>
      </c>
      <c r="J27" s="28">
        <v>0</v>
      </c>
      <c r="K27" s="27">
        <f t="shared" si="11"/>
        <v>4.8165826525135534E-2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tabSelected="1" zoomScaleNormal="100" zoomScaleSheetLayoutView="100" workbookViewId="0">
      <pane ySplit="11" topLeftCell="A23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127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Bogotá'!J774</f>
        <v>Colombia</v>
      </c>
      <c r="C13" s="26">
        <f>+'[3]Población Bogotá'!K774</f>
        <v>4.6706666666666665</v>
      </c>
      <c r="D13" s="26">
        <f>+'[3]Población Bogotá'!L774</f>
        <v>13.323</v>
      </c>
      <c r="E13" s="26">
        <f>+'[3]Población Bogotá'!M774</f>
        <v>15.874333333333333</v>
      </c>
      <c r="F13" s="26">
        <f>+'[3]Población Bogotá'!N774</f>
        <v>23.324666666666662</v>
      </c>
      <c r="G13" s="26">
        <f>+'[3]Población Bogotá'!O774</f>
        <v>32.634666666666668</v>
      </c>
      <c r="H13" s="28">
        <f t="shared" ref="H13" si="0">IF(OR(OR(G13=0,F13=0),G13=""),"",(G13/F13-1)*100)</f>
        <v>39.914825506616779</v>
      </c>
      <c r="I13" s="27">
        <f>IF(OR(OR(G13=0,F13=0),F13=""),"",(F13/E13-1)*100)</f>
        <v>46.933204544022836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1.847</v>
      </c>
      <c r="D14" s="25">
        <f t="shared" ref="D14:G14" si="3">D13-SUM(D15:D27)</f>
        <v>9.7756666666666661</v>
      </c>
      <c r="E14" s="25">
        <f t="shared" si="3"/>
        <v>5.0573333333333323</v>
      </c>
      <c r="F14" s="25">
        <f t="shared" si="3"/>
        <v>13.715666666666662</v>
      </c>
      <c r="G14" s="26">
        <f t="shared" si="3"/>
        <v>19.769000000000002</v>
      </c>
      <c r="H14" s="28">
        <f t="shared" ref="H14:H16" si="4">IF(OR(OR(G14=0,F14=0),G14=""),"",(G14/F14-1)*100)</f>
        <v>44.134444795489401</v>
      </c>
      <c r="I14" s="27">
        <f t="shared" ref="I14:I16" si="5">IF(OR(OR(G14=0,F14=0),F14=""),"",(F14/E14-1)*100)</f>
        <v>171.20353282362242</v>
      </c>
      <c r="J14" s="28">
        <f t="shared" ref="J14:J16" si="6">IF(G14=0,"",G14/$G$13*100)</f>
        <v>60.576687367216863</v>
      </c>
      <c r="K14" s="27">
        <f t="shared" ref="K14:K16" si="7">IF(F14=0,"",F14/$F$13*100)</f>
        <v>58.803269785920477</v>
      </c>
      <c r="L14" s="18"/>
    </row>
    <row r="15" spans="1:15">
      <c r="A15" s="16"/>
      <c r="B15" s="12" t="str">
        <f>+'[3]Población Bogotá'!J775</f>
        <v>Bogotá</v>
      </c>
      <c r="C15" s="99">
        <f>+'[3]Población Bogotá'!K775</f>
        <v>0</v>
      </c>
      <c r="D15" s="99">
        <f>+'[3]Población Bogotá'!L775</f>
        <v>0</v>
      </c>
      <c r="E15" s="99">
        <f>+'[3]Población Bogotá'!M775</f>
        <v>4.9153333333333338</v>
      </c>
      <c r="F15" s="99">
        <f>+'[3]Población Bogotá'!N775</f>
        <v>2.8820000000000001</v>
      </c>
      <c r="G15" s="99">
        <f>+'[3]Población Bogotá'!O775</f>
        <v>5.6090000000000009</v>
      </c>
      <c r="H15" s="48">
        <f t="shared" si="4"/>
        <v>94.621790423317151</v>
      </c>
      <c r="I15" s="34">
        <f t="shared" si="5"/>
        <v>-41.367150413671503</v>
      </c>
      <c r="J15" s="48">
        <f t="shared" si="6"/>
        <v>17.187244647818272</v>
      </c>
      <c r="K15" s="34">
        <f t="shared" si="7"/>
        <v>12.356017949524112</v>
      </c>
      <c r="L15" s="18"/>
    </row>
    <row r="16" spans="1:15">
      <c r="A16" s="16"/>
      <c r="B16" s="11" t="str">
        <f>+'[3]Población Bogotá'!J776</f>
        <v>Bucaramanga</v>
      </c>
      <c r="C16" s="53">
        <f>+'[3]Población Bogotá'!K776</f>
        <v>0.26366666666666666</v>
      </c>
      <c r="D16" s="53">
        <f>+'[3]Población Bogotá'!L776</f>
        <v>0.79733333333333334</v>
      </c>
      <c r="E16" s="53">
        <f>+'[3]Población Bogotá'!M776</f>
        <v>1.3816666666666668</v>
      </c>
      <c r="F16" s="53">
        <f>+'[3]Población Bogotá'!N776</f>
        <v>0.96633333333333338</v>
      </c>
      <c r="G16" s="54">
        <f>+'[3]Población Bogotá'!O776</f>
        <v>2.5253333333333332</v>
      </c>
      <c r="H16" s="28">
        <f t="shared" si="4"/>
        <v>161.33149361848913</v>
      </c>
      <c r="I16" s="27">
        <f t="shared" si="5"/>
        <v>-30.060313630880586</v>
      </c>
      <c r="J16" s="28">
        <f t="shared" si="6"/>
        <v>7.7381925151168485</v>
      </c>
      <c r="K16" s="27">
        <f t="shared" si="7"/>
        <v>4.1429673878869302</v>
      </c>
      <c r="L16" s="18"/>
      <c r="N16" s="23" t="s">
        <v>2</v>
      </c>
      <c r="O16" s="32">
        <f>J15</f>
        <v>17.187244647818272</v>
      </c>
    </row>
    <row r="17" spans="1:15">
      <c r="A17" s="16"/>
      <c r="B17" s="11" t="str">
        <f>+'[3]Población Bogotá'!J777</f>
        <v>Cúcuta</v>
      </c>
      <c r="C17" s="53">
        <f>+'[3]Población Bogotá'!K777</f>
        <v>0.30533333333333329</v>
      </c>
      <c r="D17" s="53">
        <f>+'[3]Población Bogotá'!L777</f>
        <v>0.12266666666666666</v>
      </c>
      <c r="E17" s="53">
        <f>+'[3]Población Bogotá'!M777</f>
        <v>1.4116666666666668</v>
      </c>
      <c r="F17" s="53">
        <f>+'[3]Población Bogotá'!N777</f>
        <v>1.3069999999999999</v>
      </c>
      <c r="G17" s="54">
        <f>+'[3]Población Bogotá'!O777</f>
        <v>1.4516666666666664</v>
      </c>
      <c r="H17" s="28">
        <f t="shared" ref="H17:H23" si="8">IF(OR(OR(G17=0,F17=0),G17=""),"",(G17/F17-1)*100)</f>
        <v>11.068604947717397</v>
      </c>
      <c r="I17" s="27">
        <f t="shared" ref="I17:I22" si="9">IF(OR(OR(G17=0,F17=0),F17=""),"",(F17/E17-1)*100)</f>
        <v>-7.4144037780401568</v>
      </c>
      <c r="J17" s="28">
        <f t="shared" ref="J17:J23" si="10">IF(G17=0,"",G17/$G$13*100)</f>
        <v>4.4482350057198881</v>
      </c>
      <c r="K17" s="27">
        <f t="shared" ref="K17:K25" si="11">IF(F17=0,"",F17/$F$13*100)</f>
        <v>5.6035098750964654</v>
      </c>
      <c r="L17" s="18"/>
      <c r="N17" s="23" t="s">
        <v>12</v>
      </c>
      <c r="O17" s="32">
        <f>100-O16</f>
        <v>82.812755352181725</v>
      </c>
    </row>
    <row r="18" spans="1:15">
      <c r="A18" s="16"/>
      <c r="B18" s="11" t="str">
        <f>+'[3]Población Bogotá'!J778</f>
        <v>Medellín</v>
      </c>
      <c r="C18" s="53">
        <f>+'[3]Población Bogotá'!K778</f>
        <v>1.1993333333333334</v>
      </c>
      <c r="D18" s="53">
        <f>+'[3]Población Bogotá'!L778</f>
        <v>0.56666666666666665</v>
      </c>
      <c r="E18" s="53">
        <f>+'[3]Población Bogotá'!M778</f>
        <v>0.7</v>
      </c>
      <c r="F18" s="53">
        <f>+'[3]Población Bogotá'!N778</f>
        <v>2.1120000000000001</v>
      </c>
      <c r="G18" s="54">
        <f>+'[3]Población Bogotá'!O778</f>
        <v>1.3123333333333334</v>
      </c>
      <c r="H18" s="28">
        <f t="shared" si="8"/>
        <v>-37.863005050505052</v>
      </c>
      <c r="I18" s="27">
        <f t="shared" si="9"/>
        <v>201.71428571428572</v>
      </c>
      <c r="J18" s="28">
        <f t="shared" si="10"/>
        <v>4.021286157868933</v>
      </c>
      <c r="K18" s="27">
        <f t="shared" si="11"/>
        <v>9.0547917798039297</v>
      </c>
      <c r="L18" s="18"/>
    </row>
    <row r="19" spans="1:15">
      <c r="A19" s="16"/>
      <c r="B19" s="11" t="str">
        <f>+'[3]Población Bogotá'!J779</f>
        <v>Ibagué</v>
      </c>
      <c r="C19" s="53">
        <f>+'[3]Población Bogotá'!K779</f>
        <v>0.33400000000000002</v>
      </c>
      <c r="D19" s="53">
        <f>+'[3]Población Bogotá'!L779</f>
        <v>0.152</v>
      </c>
      <c r="E19" s="53">
        <f>+'[3]Población Bogotá'!M779</f>
        <v>0</v>
      </c>
      <c r="F19" s="53">
        <f>+'[3]Población Bogotá'!N779</f>
        <v>0.246</v>
      </c>
      <c r="G19" s="54">
        <f>+'[3]Población Bogotá'!O779</f>
        <v>0.69633333333333336</v>
      </c>
      <c r="H19" s="28">
        <f t="shared" si="8"/>
        <v>183.06233062330625</v>
      </c>
      <c r="I19" s="27">
        <v>0</v>
      </c>
      <c r="J19" s="28">
        <f t="shared" si="10"/>
        <v>2.1337228305278639</v>
      </c>
      <c r="K19" s="27">
        <f t="shared" si="11"/>
        <v>1.0546774516248894</v>
      </c>
      <c r="L19" s="18"/>
    </row>
    <row r="20" spans="1:15">
      <c r="A20" s="16"/>
      <c r="B20" s="11" t="str">
        <f>+'[3]Población Bogotá'!J780</f>
        <v>Pasto</v>
      </c>
      <c r="C20" s="53">
        <f>+'[3]Población Bogotá'!K780</f>
        <v>8.0666666666666664E-2</v>
      </c>
      <c r="D20" s="53">
        <f>+'[3]Población Bogotá'!L780</f>
        <v>4.7333333333333331E-2</v>
      </c>
      <c r="E20" s="53">
        <f>+'[3]Población Bogotá'!M780</f>
        <v>0.13366666666666668</v>
      </c>
      <c r="F20" s="53">
        <f>+'[3]Población Bogotá'!N780</f>
        <v>0.218</v>
      </c>
      <c r="G20" s="54">
        <f>+'[3]Población Bogotá'!O780</f>
        <v>0.64533333333333331</v>
      </c>
      <c r="H20" s="28">
        <f t="shared" si="8"/>
        <v>196.02446483180427</v>
      </c>
      <c r="I20" s="27">
        <f t="shared" si="9"/>
        <v>63.092269326683279</v>
      </c>
      <c r="J20" s="28">
        <f t="shared" si="10"/>
        <v>1.9774472953096911</v>
      </c>
      <c r="K20" s="27">
        <f t="shared" si="11"/>
        <v>0.9346328636350647</v>
      </c>
      <c r="L20" s="18"/>
    </row>
    <row r="21" spans="1:15">
      <c r="A21" s="16"/>
      <c r="B21" s="11" t="str">
        <f>+'[3]Población Bogotá'!J781</f>
        <v>Cali</v>
      </c>
      <c r="C21" s="53">
        <f>+'[3]Población Bogotá'!K781</f>
        <v>0.54333333333333333</v>
      </c>
      <c r="D21" s="53">
        <f>+'[3]Población Bogotá'!L781</f>
        <v>0.95466666666666666</v>
      </c>
      <c r="E21" s="53">
        <f>+'[3]Población Bogotá'!M781</f>
        <v>1.5040000000000002</v>
      </c>
      <c r="F21" s="53">
        <f>+'[3]Población Bogotá'!N781</f>
        <v>1.0579999999999998</v>
      </c>
      <c r="G21" s="54">
        <f>+'[3]Población Bogotá'!O781</f>
        <v>0.27433333333333332</v>
      </c>
      <c r="H21" s="28">
        <f t="shared" si="8"/>
        <v>-74.070573408947695</v>
      </c>
      <c r="I21" s="27">
        <f t="shared" si="9"/>
        <v>-29.654255319148959</v>
      </c>
      <c r="J21" s="28">
        <f t="shared" si="10"/>
        <v>0.84061938225200183</v>
      </c>
      <c r="K21" s="27">
        <f t="shared" si="11"/>
        <v>4.5359705033298088</v>
      </c>
      <c r="L21" s="18"/>
    </row>
    <row r="22" spans="1:15">
      <c r="A22" s="16"/>
      <c r="B22" s="11" t="str">
        <f>+'[3]Población Bogotá'!J782</f>
        <v>Villavicencio</v>
      </c>
      <c r="C22" s="53">
        <f>+'[3]Población Bogotá'!K782</f>
        <v>0</v>
      </c>
      <c r="D22" s="53">
        <f>+'[3]Población Bogotá'!L782</f>
        <v>0.14766666666666667</v>
      </c>
      <c r="E22" s="53">
        <f>+'[3]Población Bogotá'!M782</f>
        <v>0.13566666666666666</v>
      </c>
      <c r="F22" s="53">
        <f>+'[3]Población Bogotá'!N782</f>
        <v>6.2666666666666662E-2</v>
      </c>
      <c r="G22" s="54">
        <f>+'[3]Población Bogotá'!O782</f>
        <v>0.27133333333333337</v>
      </c>
      <c r="H22" s="28">
        <f t="shared" si="8"/>
        <v>332.97872340425539</v>
      </c>
      <c r="I22" s="27">
        <f t="shared" si="9"/>
        <v>-53.8083538083538</v>
      </c>
      <c r="J22" s="28">
        <f t="shared" si="10"/>
        <v>0.83142670370975669</v>
      </c>
      <c r="K22" s="27">
        <f t="shared" si="11"/>
        <v>0.26867122073913174</v>
      </c>
      <c r="L22" s="18"/>
    </row>
    <row r="23" spans="1:15">
      <c r="A23" s="16"/>
      <c r="B23" s="11" t="str">
        <f>+'[3]Población Bogotá'!J783</f>
        <v>Montería</v>
      </c>
      <c r="C23" s="53">
        <f>+'[3]Población Bogotá'!K783</f>
        <v>9.7333333333333341E-2</v>
      </c>
      <c r="D23" s="53">
        <f>+'[3]Población Bogotá'!L783</f>
        <v>0.247</v>
      </c>
      <c r="E23" s="53">
        <f>+'[3]Población Bogotá'!M783</f>
        <v>0</v>
      </c>
      <c r="F23" s="53">
        <f>+'[3]Población Bogotá'!N783</f>
        <v>4.4999999999999998E-2</v>
      </c>
      <c r="G23" s="54">
        <f>+'[3]Población Bogotá'!O783</f>
        <v>0.08</v>
      </c>
      <c r="H23" s="28">
        <f t="shared" si="8"/>
        <v>77.777777777777786</v>
      </c>
      <c r="I23" s="27">
        <v>0</v>
      </c>
      <c r="J23" s="28">
        <f t="shared" si="10"/>
        <v>0.24513809445987905</v>
      </c>
      <c r="K23" s="27">
        <f t="shared" si="11"/>
        <v>0.19292880212650415</v>
      </c>
      <c r="L23" s="18"/>
    </row>
    <row r="24" spans="1:15">
      <c r="A24" s="16"/>
      <c r="B24" s="11" t="str">
        <f>+'[3]Población Bogotá'!J784</f>
        <v>Cartagena</v>
      </c>
      <c r="C24" s="53">
        <f>+'[3]Población Bogotá'!K784</f>
        <v>0</v>
      </c>
      <c r="D24" s="53">
        <f>+'[3]Población Bogotá'!L784</f>
        <v>0.10533333333333333</v>
      </c>
      <c r="E24" s="53">
        <f>+'[3]Población Bogotá'!M784</f>
        <v>0.112</v>
      </c>
      <c r="F24" s="53">
        <f>+'[3]Población Bogotá'!N784</f>
        <v>0</v>
      </c>
      <c r="G24" s="54">
        <f>+'[3]Población Bogotá'!O784</f>
        <v>0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5">
      <c r="A25" s="16"/>
      <c r="B25" s="11" t="str">
        <f>+'[3]Población Bogotá'!J785</f>
        <v>Barranquilla</v>
      </c>
      <c r="C25" s="53">
        <f>+'[3]Población Bogotá'!K785</f>
        <v>0</v>
      </c>
      <c r="D25" s="53">
        <f>+'[3]Población Bogotá'!L785</f>
        <v>0.33533333333333332</v>
      </c>
      <c r="E25" s="53">
        <f>+'[3]Población Bogotá'!M785</f>
        <v>0.35633333333333334</v>
      </c>
      <c r="F25" s="53">
        <f>+'[3]Población Bogotá'!N785</f>
        <v>0.71200000000000008</v>
      </c>
      <c r="G25" s="54">
        <f>+'[3]Población Bogotá'!O785</f>
        <v>0</v>
      </c>
      <c r="H25" s="28">
        <v>0</v>
      </c>
      <c r="I25" s="27">
        <v>0</v>
      </c>
      <c r="J25" s="28">
        <v>0</v>
      </c>
      <c r="K25" s="27">
        <f t="shared" si="11"/>
        <v>3.0525623803126885</v>
      </c>
      <c r="L25" s="18"/>
    </row>
    <row r="26" spans="1:15">
      <c r="A26" s="16"/>
      <c r="B26" s="11" t="str">
        <f>+'[3]Población Bogotá'!J786</f>
        <v>Manizales</v>
      </c>
      <c r="C26" s="53">
        <f>+'[3]Población Bogotá'!K786</f>
        <v>0</v>
      </c>
      <c r="D26" s="53">
        <f>+'[3]Población Bogotá'!L786</f>
        <v>7.1333333333333332E-2</v>
      </c>
      <c r="E26" s="53">
        <f>+'[3]Población Bogotá'!M786</f>
        <v>0</v>
      </c>
      <c r="F26" s="53">
        <f>+'[3]Población Bogotá'!N786</f>
        <v>0</v>
      </c>
      <c r="G26" s="54">
        <f>+'[3]Población Bogotá'!O786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tr">
        <f>+'[3]Población Bogotá'!J787</f>
        <v>Pereira</v>
      </c>
      <c r="C27" s="53">
        <f>+'[3]Población Bogotá'!K787</f>
        <v>0</v>
      </c>
      <c r="D27" s="53">
        <f>+'[3]Población Bogotá'!L787</f>
        <v>0</v>
      </c>
      <c r="E27" s="53">
        <f>+'[3]Población Bogotá'!M787</f>
        <v>0.16666666666666666</v>
      </c>
      <c r="F27" s="53">
        <f>+'[3]Población Bogotá'!N787</f>
        <v>0</v>
      </c>
      <c r="G27" s="54">
        <f>+'[3]Población Bogotá'!O787</f>
        <v>0</v>
      </c>
      <c r="H27" s="28">
        <v>0</v>
      </c>
      <c r="I27" s="27">
        <v>0</v>
      </c>
      <c r="J27" s="28">
        <v>0</v>
      </c>
      <c r="K27" s="27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6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  <c r="N1" s="9"/>
    </row>
    <row r="2" spans="1:14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  <c r="N2" s="9"/>
    </row>
    <row r="3" spans="1:14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  <c r="N3" s="9"/>
    </row>
    <row r="4" spans="1:14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  <c r="N4" s="9"/>
    </row>
    <row r="5" spans="1:14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  <c r="N5" s="9"/>
    </row>
    <row r="6" spans="1:14">
      <c r="A6" s="16"/>
      <c r="B6" s="162"/>
      <c r="C6" s="162"/>
      <c r="D6" s="162"/>
      <c r="E6" s="162"/>
      <c r="F6" s="162"/>
      <c r="G6" s="162"/>
      <c r="H6" s="10"/>
      <c r="I6" s="10"/>
      <c r="J6" s="18"/>
    </row>
    <row r="7" spans="1:14">
      <c r="A7" s="16"/>
      <c r="B7" s="164" t="s">
        <v>128</v>
      </c>
      <c r="C7" s="164"/>
      <c r="D7" s="164"/>
      <c r="E7" s="164"/>
      <c r="F7" s="164"/>
      <c r="G7" s="164"/>
      <c r="H7" s="164"/>
      <c r="I7" s="164"/>
      <c r="J7" s="18"/>
    </row>
    <row r="8" spans="1:14">
      <c r="A8" s="16"/>
      <c r="B8" s="164" t="s">
        <v>161</v>
      </c>
      <c r="C8" s="164"/>
      <c r="D8" s="164"/>
      <c r="E8" s="164"/>
      <c r="F8" s="164"/>
      <c r="G8" s="164"/>
      <c r="H8" s="164"/>
      <c r="I8" s="164"/>
      <c r="J8" s="18"/>
    </row>
    <row r="9" spans="1:14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4" ht="15.75" customHeight="1">
      <c r="A10" s="16"/>
      <c r="B10" s="11"/>
      <c r="C10" s="165" t="s">
        <v>1</v>
      </c>
      <c r="D10" s="165"/>
      <c r="E10" s="165"/>
      <c r="F10" s="165"/>
      <c r="G10" s="166" t="s">
        <v>167</v>
      </c>
      <c r="H10" s="166"/>
      <c r="I10" s="166" t="s">
        <v>109</v>
      </c>
      <c r="J10" s="18"/>
    </row>
    <row r="11" spans="1:14">
      <c r="A11" s="16"/>
      <c r="B11" s="11"/>
      <c r="C11" s="157">
        <v>2008</v>
      </c>
      <c r="D11" s="161">
        <v>2009</v>
      </c>
      <c r="E11" s="161">
        <v>2010</v>
      </c>
      <c r="F11" s="161">
        <v>2011</v>
      </c>
      <c r="G11" s="151" t="s">
        <v>59</v>
      </c>
      <c r="H11" s="151" t="s">
        <v>60</v>
      </c>
      <c r="I11" s="166"/>
      <c r="J11" s="18"/>
      <c r="M11" s="76"/>
    </row>
    <row r="12" spans="1:14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  <c r="L12" s="23" t="s">
        <v>98</v>
      </c>
      <c r="M12" s="32">
        <f>SUM(F13:F14)</f>
        <v>3906.7306666666668</v>
      </c>
    </row>
    <row r="13" spans="1:14">
      <c r="A13" s="16"/>
      <c r="B13" s="11" t="s">
        <v>65</v>
      </c>
      <c r="C13" s="25">
        <f>+'[3]Resumen Bogotá'!I73</f>
        <v>1840.4923333333334</v>
      </c>
      <c r="D13" s="25">
        <f>+'[3]Resumen Bogotá'!J73</f>
        <v>1856.6743333333334</v>
      </c>
      <c r="E13" s="25">
        <f>+'[3]Resumen Bogotá'!K73</f>
        <v>2035.1759999999999</v>
      </c>
      <c r="F13" s="29">
        <f>+'[3]Resumen Bogotá'!L73</f>
        <v>2086.4713333333334</v>
      </c>
      <c r="G13" s="66">
        <f>IF(OR(OR(F13=0,E13=0),F13=""),"",(F13/E13-1)*100)</f>
        <v>2.5204372168958988</v>
      </c>
      <c r="H13" s="26">
        <f>F13-E13</f>
        <v>51.295333333333474</v>
      </c>
      <c r="I13" s="28">
        <f>IF(F13=0,"",F13/$M$12*100)</f>
        <v>53.407094354768248</v>
      </c>
      <c r="J13" s="18"/>
      <c r="L13" s="23" t="s">
        <v>61</v>
      </c>
    </row>
    <row r="14" spans="1:14">
      <c r="A14" s="16"/>
      <c r="B14" s="11" t="s">
        <v>45</v>
      </c>
      <c r="C14" s="25">
        <f>+'[3]Resumen Bogotá'!I74</f>
        <v>1469.3513333333328</v>
      </c>
      <c r="D14" s="25">
        <f>+'[3]Resumen Bogotá'!J74</f>
        <v>1624.29</v>
      </c>
      <c r="E14" s="25">
        <f>+'[3]Resumen Bogotá'!K74</f>
        <v>1736.3733333333339</v>
      </c>
      <c r="F14" s="29">
        <f>+'[3]Resumen Bogotá'!L74</f>
        <v>1820.2593333333334</v>
      </c>
      <c r="G14" s="66">
        <f t="shared" ref="G14" si="0">IF(OR(OR(F14=0,E14=0),F14=""),"",(F14/E14-1)*100)</f>
        <v>4.8311039100654041</v>
      </c>
      <c r="H14" s="26">
        <f t="shared" ref="H14" si="1">F14-E14</f>
        <v>83.885999999999513</v>
      </c>
      <c r="I14" s="28">
        <f>IF(F14=0,"",F14/$M$12*100)</f>
        <v>46.592905645231752</v>
      </c>
      <c r="J14" s="18"/>
      <c r="L14" s="23" t="s">
        <v>62</v>
      </c>
      <c r="M14" s="32"/>
    </row>
    <row r="15" spans="1:14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4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6" customFormat="1">
      <c r="A25" s="81"/>
      <c r="B25" s="164" t="s">
        <v>129</v>
      </c>
      <c r="C25" s="164"/>
      <c r="D25" s="164"/>
      <c r="E25" s="164"/>
      <c r="F25" s="164"/>
      <c r="G25" s="164"/>
      <c r="H25" s="164"/>
      <c r="I25" s="164"/>
      <c r="J25" s="83"/>
      <c r="K25" s="72"/>
      <c r="L25" s="23"/>
      <c r="M25" s="23"/>
    </row>
    <row r="26" spans="1:13" s="56" customFormat="1">
      <c r="A26" s="81"/>
      <c r="B26" s="164" t="s">
        <v>163</v>
      </c>
      <c r="C26" s="164"/>
      <c r="D26" s="164"/>
      <c r="E26" s="164"/>
      <c r="F26" s="164"/>
      <c r="G26" s="164"/>
      <c r="H26" s="164"/>
      <c r="I26" s="164"/>
      <c r="J26" s="82"/>
      <c r="L26" s="23"/>
      <c r="M26" s="23"/>
    </row>
    <row r="27" spans="1:13" s="56" customFormat="1">
      <c r="A27" s="81"/>
      <c r="B27" s="59"/>
      <c r="C27" s="63"/>
      <c r="D27" s="63"/>
      <c r="E27" s="63"/>
      <c r="F27" s="64"/>
      <c r="G27" s="65"/>
      <c r="H27" s="65"/>
      <c r="I27" s="65"/>
      <c r="J27" s="82"/>
      <c r="L27" s="23"/>
      <c r="M27" s="23"/>
    </row>
    <row r="28" spans="1:13">
      <c r="A28" s="16"/>
      <c r="B28" s="11"/>
      <c r="C28" s="165" t="s">
        <v>1</v>
      </c>
      <c r="D28" s="165"/>
      <c r="E28" s="165"/>
      <c r="F28" s="165"/>
      <c r="G28" s="165"/>
      <c r="H28" s="3"/>
      <c r="I28" s="3"/>
      <c r="J28" s="18"/>
    </row>
    <row r="29" spans="1:13">
      <c r="A29" s="16"/>
      <c r="B29" s="11"/>
      <c r="C29" s="157">
        <v>2007</v>
      </c>
      <c r="D29" s="161">
        <v>2008</v>
      </c>
      <c r="E29" s="161">
        <v>2009</v>
      </c>
      <c r="F29" s="161">
        <v>2010</v>
      </c>
      <c r="G29" s="161">
        <v>2011</v>
      </c>
      <c r="H29" s="11"/>
      <c r="I29" s="11"/>
      <c r="J29" s="18"/>
    </row>
    <row r="30" spans="1:13">
      <c r="A30" s="16"/>
      <c r="B30" s="11"/>
      <c r="C30" s="68"/>
      <c r="D30" s="68"/>
      <c r="E30" s="68"/>
      <c r="F30" s="68"/>
      <c r="G30" s="68"/>
      <c r="H30" s="68"/>
      <c r="I30" s="68"/>
      <c r="J30" s="18"/>
    </row>
    <row r="31" spans="1:13">
      <c r="A31" s="16"/>
      <c r="B31" s="11" t="s">
        <v>46</v>
      </c>
      <c r="C31" s="50">
        <f>+'[3]Resumen Bogotá'!V73</f>
        <v>60.294928943756332</v>
      </c>
      <c r="D31" s="50">
        <f>+'[3]Resumen Bogotá'!W73</f>
        <v>55.606624320927153</v>
      </c>
      <c r="E31" s="50">
        <f>+'[3]Resumen Bogotá'!X73</f>
        <v>53.33793039917196</v>
      </c>
      <c r="F31" s="50">
        <f>+'[3]Resumen Bogotá'!Y73</f>
        <v>53.961272149164508</v>
      </c>
      <c r="G31" s="34">
        <f>+'[3]Resumen Bogotá'!Z73</f>
        <v>53.407094354768248</v>
      </c>
      <c r="H31" s="8"/>
      <c r="I31" s="79"/>
      <c r="J31" s="18"/>
    </row>
    <row r="32" spans="1:13">
      <c r="A32" s="16"/>
      <c r="B32" s="11" t="s">
        <v>47</v>
      </c>
      <c r="C32" s="50">
        <f>+'[3]Resumen Bogotá'!V74</f>
        <v>39.705071056243661</v>
      </c>
      <c r="D32" s="50">
        <f>+'[3]Resumen Bogotá'!W74</f>
        <v>44.393375679072847</v>
      </c>
      <c r="E32" s="50">
        <f>+'[3]Resumen Bogotá'!X74</f>
        <v>46.662069600828048</v>
      </c>
      <c r="F32" s="50">
        <f>+'[3]Resumen Bogotá'!Y74</f>
        <v>46.038727850835492</v>
      </c>
      <c r="G32" s="34">
        <f>+'[3]Resumen Bogotá'!Z74</f>
        <v>46.592905645231752</v>
      </c>
      <c r="H32" s="8"/>
      <c r="I32" s="79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7" t="str">
        <f>+Índice!$B$49</f>
        <v>Fuente: Departamento Administrativo Nacional de Estadística, Gran Encuesta Integrada de Hogares (GEIH) febrero 2012.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7" t="s">
        <v>66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  <c r="M6" s="16"/>
    </row>
    <row r="7" spans="1:15">
      <c r="A7" s="16"/>
      <c r="B7" s="162"/>
      <c r="C7" s="167" t="s">
        <v>131</v>
      </c>
      <c r="D7" s="167"/>
      <c r="E7" s="167"/>
      <c r="F7" s="167"/>
      <c r="G7" s="167"/>
      <c r="H7" s="167"/>
      <c r="I7" s="167"/>
      <c r="J7" s="167"/>
      <c r="K7" s="167"/>
      <c r="L7" s="18"/>
      <c r="M7" s="16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  <c r="M8" s="16"/>
    </row>
    <row r="9" spans="1:15">
      <c r="A9" s="61"/>
      <c r="B9" s="10"/>
      <c r="C9" s="58"/>
      <c r="D9" s="58"/>
      <c r="E9" s="58"/>
      <c r="F9" s="58"/>
      <c r="G9" s="58"/>
      <c r="H9" s="10"/>
      <c r="I9" s="10"/>
      <c r="J9" s="10"/>
      <c r="K9" s="10"/>
      <c r="L9" s="18"/>
      <c r="M9" s="16"/>
    </row>
    <row r="10" spans="1:15" ht="15.75" customHeight="1">
      <c r="A10" s="61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  <c r="M10" s="16"/>
    </row>
    <row r="11" spans="1:15">
      <c r="A11" s="61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M11" s="16"/>
      <c r="O11" s="76"/>
    </row>
    <row r="12" spans="1:15" ht="12" customHeight="1">
      <c r="A12" s="61"/>
      <c r="B12" s="11"/>
      <c r="C12" s="58"/>
      <c r="D12" s="58"/>
      <c r="E12" s="58"/>
      <c r="F12" s="58"/>
      <c r="G12" s="58"/>
      <c r="H12" s="58"/>
      <c r="I12" s="58"/>
      <c r="J12" s="58"/>
      <c r="K12" s="58"/>
      <c r="L12" s="18"/>
      <c r="M12" s="16"/>
    </row>
    <row r="13" spans="1:15">
      <c r="A13" s="61"/>
      <c r="B13" s="12" t="str">
        <f>+'[3]Población Bogotá'!J806</f>
        <v>Colombia</v>
      </c>
      <c r="C13" s="26">
        <f>+'[3]Población Bogotá'!K806</f>
        <v>7468.4450000000006</v>
      </c>
      <c r="D13" s="26">
        <f>+'[3]Población Bogotá'!L806</f>
        <v>7132.759</v>
      </c>
      <c r="E13" s="26">
        <f>+'[3]Población Bogotá'!M806</f>
        <v>7110.0726666666669</v>
      </c>
      <c r="F13" s="26">
        <f>+'[3]Población Bogotá'!N806</f>
        <v>7409.8216666666676</v>
      </c>
      <c r="G13" s="26">
        <f>+'[3]Población Bogotá'!O806</f>
        <v>7846.2169999999987</v>
      </c>
      <c r="H13" s="28">
        <f t="shared" ref="H13" si="0">IF(OR(OR(G13=0,F13=0),G13=""),"",(G13/F13-1)*100)</f>
        <v>5.8894174916040098</v>
      </c>
      <c r="I13" s="27">
        <f>IF(OR(OR(G13=0,F13=0),F13=""),"",(F13/E13-1)*100)</f>
        <v>4.2158359562945114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  <c r="M13" s="16"/>
    </row>
    <row r="14" spans="1:15">
      <c r="A14" s="61"/>
      <c r="B14" s="11" t="s">
        <v>3</v>
      </c>
      <c r="C14" s="25">
        <f>C13-SUM(C15:C27)</f>
        <v>2942.8813333333328</v>
      </c>
      <c r="D14" s="25">
        <f t="shared" ref="D14:G14" si="3">D13-SUM(D15:D27)</f>
        <v>2828.5569999999998</v>
      </c>
      <c r="E14" s="25">
        <f t="shared" si="3"/>
        <v>2643.3876666666683</v>
      </c>
      <c r="F14" s="25">
        <f t="shared" si="3"/>
        <v>2678.3916666666673</v>
      </c>
      <c r="G14" s="26">
        <f t="shared" si="3"/>
        <v>2922.3773333333329</v>
      </c>
      <c r="H14" s="52">
        <f t="shared" ref="H14:H27" si="4">IF(OR(OR(G14=0,F14=0),G14=""),"",(G14/F14-1)*100)</f>
        <v>9.1094095648196483</v>
      </c>
      <c r="I14" s="51">
        <f t="shared" ref="I14:I27" si="5">IF(OR(OR(G14=0,F14=0),F14=""),"",(F14/E14-1)*100)</f>
        <v>1.3242098554594239</v>
      </c>
      <c r="J14" s="52">
        <f t="shared" ref="J14:J27" si="6">IF(G14=0,"",G14/$G$13*100)</f>
        <v>37.245685829659479</v>
      </c>
      <c r="K14" s="51">
        <f t="shared" ref="K14:K27" si="7">IF(F14=0,"",F14/$F$13*100)</f>
        <v>36.146506449885322</v>
      </c>
      <c r="L14" s="18"/>
      <c r="M14" s="16"/>
    </row>
    <row r="15" spans="1:15">
      <c r="A15" s="61"/>
      <c r="B15" s="12" t="str">
        <f>+'[3]Población Bogotá'!J807</f>
        <v>Bogotá</v>
      </c>
      <c r="C15" s="99">
        <f>+'[3]Población Bogotá'!K807</f>
        <v>1975.288</v>
      </c>
      <c r="D15" s="99">
        <f>+'[3]Población Bogotá'!L807</f>
        <v>1840.4923333333334</v>
      </c>
      <c r="E15" s="99">
        <f>+'[3]Población Bogotá'!M807</f>
        <v>1856.6743333333334</v>
      </c>
      <c r="F15" s="99">
        <f>+'[3]Población Bogotá'!N807</f>
        <v>2035.1759999999999</v>
      </c>
      <c r="G15" s="99">
        <f>+'[3]Población Bogotá'!O807</f>
        <v>2086.4713333333334</v>
      </c>
      <c r="H15" s="48">
        <f t="shared" si="4"/>
        <v>2.5204372168958988</v>
      </c>
      <c r="I15" s="34">
        <f t="shared" si="5"/>
        <v>9.6140536583062541</v>
      </c>
      <c r="J15" s="48">
        <f t="shared" si="6"/>
        <v>26.592067659272406</v>
      </c>
      <c r="K15" s="34">
        <f t="shared" si="7"/>
        <v>27.465924168665325</v>
      </c>
      <c r="L15" s="18"/>
      <c r="M15" s="16"/>
      <c r="O15" s="56"/>
    </row>
    <row r="16" spans="1:15">
      <c r="A16" s="61"/>
      <c r="B16" s="11" t="str">
        <f>+'[3]Población Bogotá'!J808</f>
        <v>Medellín</v>
      </c>
      <c r="C16" s="53">
        <f>+'[3]Población Bogotá'!K808</f>
        <v>804.30166666666673</v>
      </c>
      <c r="D16" s="53">
        <f>+'[3]Población Bogotá'!L808</f>
        <v>736.55633333333333</v>
      </c>
      <c r="E16" s="53">
        <f>+'[3]Población Bogotá'!M808</f>
        <v>861.59300000000007</v>
      </c>
      <c r="F16" s="53">
        <f>+'[3]Población Bogotá'!N808</f>
        <v>904.56233333333341</v>
      </c>
      <c r="G16" s="54">
        <f>+'[3]Población Bogotá'!O808</f>
        <v>955.65166666666664</v>
      </c>
      <c r="H16" s="52">
        <f t="shared" si="4"/>
        <v>5.6479616109005759</v>
      </c>
      <c r="I16" s="51">
        <f t="shared" si="5"/>
        <v>4.9871961974311985</v>
      </c>
      <c r="J16" s="52">
        <f t="shared" si="6"/>
        <v>12.179776147749505</v>
      </c>
      <c r="K16" s="51">
        <f t="shared" si="7"/>
        <v>12.20761273381973</v>
      </c>
      <c r="L16" s="18"/>
      <c r="M16" s="16"/>
      <c r="N16" s="23" t="s">
        <v>2</v>
      </c>
      <c r="O16" s="32">
        <f>J15</f>
        <v>26.592067659272406</v>
      </c>
    </row>
    <row r="17" spans="1:15">
      <c r="A17" s="61"/>
      <c r="B17" s="11" t="str">
        <f>+'[3]Población Bogotá'!J809</f>
        <v>Cali</v>
      </c>
      <c r="C17" s="53">
        <f>+'[3]Población Bogotá'!K809</f>
        <v>533.49</v>
      </c>
      <c r="D17" s="53">
        <f>+'[3]Población Bogotá'!L809</f>
        <v>495.1756666666667</v>
      </c>
      <c r="E17" s="53">
        <f>+'[3]Población Bogotá'!M809</f>
        <v>495.82133333333331</v>
      </c>
      <c r="F17" s="53">
        <f>+'[3]Población Bogotá'!N809</f>
        <v>507.86899999999997</v>
      </c>
      <c r="G17" s="54">
        <f>+'[3]Población Bogotá'!O809</f>
        <v>522.32066666666674</v>
      </c>
      <c r="H17" s="28">
        <f t="shared" si="4"/>
        <v>2.8455500663885358</v>
      </c>
      <c r="I17" s="27">
        <f t="shared" si="5"/>
        <v>2.4298403188245166</v>
      </c>
      <c r="J17" s="28">
        <f t="shared" si="6"/>
        <v>6.6569745224567063</v>
      </c>
      <c r="K17" s="27">
        <f t="shared" si="7"/>
        <v>6.8539976108286895</v>
      </c>
      <c r="L17" s="18"/>
      <c r="M17" s="16"/>
      <c r="N17" s="23" t="s">
        <v>12</v>
      </c>
      <c r="O17" s="32">
        <f>100-O16</f>
        <v>73.407932340727598</v>
      </c>
    </row>
    <row r="18" spans="1:15">
      <c r="A18" s="61"/>
      <c r="B18" s="11" t="str">
        <f>+'[3]Población Bogotá'!J810</f>
        <v>Barranquilla</v>
      </c>
      <c r="C18" s="53">
        <f>+'[3]Población Bogotá'!K810</f>
        <v>239.773</v>
      </c>
      <c r="D18" s="53">
        <f>+'[3]Población Bogotá'!L810</f>
        <v>278.98066666666665</v>
      </c>
      <c r="E18" s="53">
        <f>+'[3]Población Bogotá'!M810</f>
        <v>279.26533333333333</v>
      </c>
      <c r="F18" s="53">
        <f>+'[3]Población Bogotá'!N810</f>
        <v>299.16833333333335</v>
      </c>
      <c r="G18" s="54">
        <f>+'[3]Población Bogotá'!O810</f>
        <v>314.52</v>
      </c>
      <c r="H18" s="28">
        <f t="shared" si="4"/>
        <v>5.131447735667205</v>
      </c>
      <c r="I18" s="27">
        <f t="shared" si="5"/>
        <v>7.126913950412761</v>
      </c>
      <c r="J18" s="28">
        <f t="shared" si="6"/>
        <v>4.0085559703485139</v>
      </c>
      <c r="K18" s="27">
        <f t="shared" si="7"/>
        <v>4.0374565919602654</v>
      </c>
      <c r="L18" s="18"/>
      <c r="M18" s="16"/>
    </row>
    <row r="19" spans="1:15">
      <c r="A19" s="61"/>
      <c r="B19" s="11" t="str">
        <f>+'[3]Población Bogotá'!J811</f>
        <v>Bucaramanga</v>
      </c>
      <c r="C19" s="53">
        <f>+'[3]Población Bogotá'!K811</f>
        <v>203.76833333333332</v>
      </c>
      <c r="D19" s="53">
        <f>+'[3]Población Bogotá'!L811</f>
        <v>221.28899999999999</v>
      </c>
      <c r="E19" s="53">
        <f>+'[3]Población Bogotá'!M811</f>
        <v>213.30766666666665</v>
      </c>
      <c r="F19" s="53">
        <f>+'[3]Población Bogotá'!N811</f>
        <v>204.411</v>
      </c>
      <c r="G19" s="54">
        <f>+'[3]Población Bogotá'!O811</f>
        <v>223.59266666666667</v>
      </c>
      <c r="H19" s="28">
        <f t="shared" si="4"/>
        <v>9.3838720355884355</v>
      </c>
      <c r="I19" s="27">
        <f t="shared" si="5"/>
        <v>-4.1708143010955929</v>
      </c>
      <c r="J19" s="28">
        <f t="shared" si="6"/>
        <v>2.8496875203256131</v>
      </c>
      <c r="K19" s="27">
        <f t="shared" si="7"/>
        <v>2.758649387198477</v>
      </c>
      <c r="L19" s="18"/>
      <c r="M19" s="16"/>
    </row>
    <row r="20" spans="1:15">
      <c r="A20" s="61"/>
      <c r="B20" s="11" t="str">
        <f>+'[3]Población Bogotá'!J812</f>
        <v>Pereira</v>
      </c>
      <c r="C20" s="53">
        <f>+'[3]Población Bogotá'!K812</f>
        <v>138.88900000000001</v>
      </c>
      <c r="D20" s="53">
        <f>+'[3]Población Bogotá'!L812</f>
        <v>134.07433333333333</v>
      </c>
      <c r="E20" s="53">
        <f>+'[3]Población Bogotá'!M812</f>
        <v>132.71633333333332</v>
      </c>
      <c r="F20" s="53">
        <f>+'[3]Población Bogotá'!N812</f>
        <v>133.36433333333335</v>
      </c>
      <c r="G20" s="54">
        <f>+'[3]Población Bogotá'!O812</f>
        <v>140.346</v>
      </c>
      <c r="H20" s="28">
        <f t="shared" si="4"/>
        <v>5.2350328548612435</v>
      </c>
      <c r="I20" s="27">
        <f t="shared" si="5"/>
        <v>0.48825942046824</v>
      </c>
      <c r="J20" s="28">
        <f t="shared" si="6"/>
        <v>1.7887091320568884</v>
      </c>
      <c r="K20" s="27">
        <f t="shared" si="7"/>
        <v>1.7998318897913197</v>
      </c>
      <c r="L20" s="18"/>
      <c r="M20" s="16"/>
    </row>
    <row r="21" spans="1:15">
      <c r="A21" s="61"/>
      <c r="B21" s="11" t="str">
        <f>+'[3]Población Bogotá'!J813</f>
        <v>Cartagena</v>
      </c>
      <c r="C21" s="53">
        <f>+'[3]Población Bogotá'!K813</f>
        <v>138.45066666666668</v>
      </c>
      <c r="D21" s="53">
        <f>+'[3]Población Bogotá'!L813</f>
        <v>123.148</v>
      </c>
      <c r="E21" s="53">
        <f>+'[3]Población Bogotá'!M813</f>
        <v>129.50866666666667</v>
      </c>
      <c r="F21" s="53">
        <f>+'[3]Población Bogotá'!N813</f>
        <v>130.86133333333333</v>
      </c>
      <c r="G21" s="54">
        <f>+'[3]Población Bogotá'!O813</f>
        <v>134.87299999999999</v>
      </c>
      <c r="H21" s="28">
        <f t="shared" si="4"/>
        <v>3.065585963768247</v>
      </c>
      <c r="I21" s="27">
        <f t="shared" si="5"/>
        <v>1.044460344996212</v>
      </c>
      <c r="J21" s="28">
        <f t="shared" si="6"/>
        <v>1.7189557719344242</v>
      </c>
      <c r="K21" s="27">
        <f t="shared" si="7"/>
        <v>1.7660523993717345</v>
      </c>
      <c r="L21" s="18"/>
      <c r="M21" s="16"/>
    </row>
    <row r="22" spans="1:15">
      <c r="A22" s="61"/>
      <c r="B22" s="11" t="str">
        <f>+'[3]Población Bogotá'!J814</f>
        <v>Cúcuta</v>
      </c>
      <c r="C22" s="53">
        <f>+'[3]Población Bogotá'!K814</f>
        <v>101.47933333333333</v>
      </c>
      <c r="D22" s="53">
        <f>+'[3]Población Bogotá'!L814</f>
        <v>100.09466666666668</v>
      </c>
      <c r="E22" s="53">
        <f>+'[3]Población Bogotá'!M814</f>
        <v>123.33</v>
      </c>
      <c r="F22" s="53">
        <f>+'[3]Población Bogotá'!N814</f>
        <v>120.92933333333335</v>
      </c>
      <c r="G22" s="54">
        <f>+'[3]Población Bogotá'!O814</f>
        <v>116.30333333333333</v>
      </c>
      <c r="H22" s="28">
        <f t="shared" si="4"/>
        <v>-3.8253745989393462</v>
      </c>
      <c r="I22" s="27">
        <f t="shared" si="5"/>
        <v>-1.946539095651223</v>
      </c>
      <c r="J22" s="28">
        <f t="shared" si="6"/>
        <v>1.4822854546762261</v>
      </c>
      <c r="K22" s="27">
        <f t="shared" si="7"/>
        <v>1.6320140858090828</v>
      </c>
      <c r="L22" s="18"/>
      <c r="M22" s="16"/>
    </row>
    <row r="23" spans="1:15">
      <c r="A23" s="61"/>
      <c r="B23" s="11" t="str">
        <f>+'[3]Población Bogotá'!J815</f>
        <v>Manizales</v>
      </c>
      <c r="C23" s="53">
        <f>+'[3]Población Bogotá'!K815</f>
        <v>96.041333333333327</v>
      </c>
      <c r="D23" s="53">
        <f>+'[3]Población Bogotá'!L815</f>
        <v>93.771666666666661</v>
      </c>
      <c r="E23" s="53">
        <f>+'[3]Población Bogotá'!M815</f>
        <v>91.686666666666667</v>
      </c>
      <c r="F23" s="53">
        <f>+'[3]Población Bogotá'!N815</f>
        <v>96.24133333333333</v>
      </c>
      <c r="G23" s="54">
        <f>+'[3]Población Bogotá'!O815</f>
        <v>105.867</v>
      </c>
      <c r="H23" s="28">
        <f t="shared" si="4"/>
        <v>10.001593217051585</v>
      </c>
      <c r="I23" s="27">
        <f t="shared" si="5"/>
        <v>4.9676434232531097</v>
      </c>
      <c r="J23" s="28">
        <f t="shared" si="6"/>
        <v>1.3492744337812734</v>
      </c>
      <c r="K23" s="27">
        <f t="shared" si="7"/>
        <v>1.2988346773077983</v>
      </c>
      <c r="L23" s="18"/>
      <c r="M23" s="16"/>
    </row>
    <row r="24" spans="1:15">
      <c r="A24" s="61"/>
      <c r="B24" s="11" t="str">
        <f>+'[3]Población Bogotá'!J816</f>
        <v>Ibagué</v>
      </c>
      <c r="C24" s="53">
        <f>+'[3]Población Bogotá'!K816</f>
        <v>104.74633333333334</v>
      </c>
      <c r="D24" s="53">
        <f>+'[3]Población Bogotá'!L816</f>
        <v>95.193333333333328</v>
      </c>
      <c r="E24" s="53">
        <f>+'[3]Población Bogotá'!M816</f>
        <v>95.690333333333328</v>
      </c>
      <c r="F24" s="53">
        <f>+'[3]Población Bogotá'!N816</f>
        <v>101.06200000000001</v>
      </c>
      <c r="G24" s="54">
        <f>+'[3]Población Bogotá'!O816</f>
        <v>105.06966666666666</v>
      </c>
      <c r="H24" s="28">
        <f t="shared" si="4"/>
        <v>3.965552499125935</v>
      </c>
      <c r="I24" s="27">
        <f t="shared" si="5"/>
        <v>5.6135938496051585</v>
      </c>
      <c r="J24" s="28">
        <f t="shared" si="6"/>
        <v>1.3391124240722208</v>
      </c>
      <c r="K24" s="27">
        <f t="shared" si="7"/>
        <v>1.3638924733456248</v>
      </c>
      <c r="L24" s="18"/>
      <c r="M24" s="16"/>
    </row>
    <row r="25" spans="1:15">
      <c r="A25" s="61"/>
      <c r="B25" s="11" t="str">
        <f>+'[3]Población Bogotá'!J817</f>
        <v>Villavicencio</v>
      </c>
      <c r="C25" s="53">
        <f>+'[3]Población Bogotá'!K817</f>
        <v>72.841999999999999</v>
      </c>
      <c r="D25" s="53">
        <f>+'[3]Población Bogotá'!L817</f>
        <v>71.350333333333325</v>
      </c>
      <c r="E25" s="53">
        <f>+'[3]Población Bogotá'!M817</f>
        <v>76.007333333333335</v>
      </c>
      <c r="F25" s="53">
        <f>+'[3]Población Bogotá'!N817</f>
        <v>78.042333333333332</v>
      </c>
      <c r="G25" s="54">
        <f>+'[3]Población Bogotá'!O817</f>
        <v>86.772333333333336</v>
      </c>
      <c r="H25" s="28">
        <f t="shared" si="4"/>
        <v>11.186236529746685</v>
      </c>
      <c r="I25" s="27">
        <f t="shared" si="5"/>
        <v>2.6773732359158364</v>
      </c>
      <c r="J25" s="28">
        <f t="shared" si="6"/>
        <v>1.1059129939094643</v>
      </c>
      <c r="K25" s="27">
        <f t="shared" si="7"/>
        <v>1.0532282265902484</v>
      </c>
      <c r="L25" s="18"/>
      <c r="M25" s="16"/>
    </row>
    <row r="26" spans="1:15">
      <c r="A26" s="61"/>
      <c r="B26" s="11" t="str">
        <f>+'[3]Población Bogotá'!J818</f>
        <v>Pasto</v>
      </c>
      <c r="C26" s="53">
        <f>+'[3]Población Bogotá'!K818</f>
        <v>65.452333333333343</v>
      </c>
      <c r="D26" s="53">
        <f>+'[3]Población Bogotá'!L818</f>
        <v>60.592333333333336</v>
      </c>
      <c r="E26" s="53">
        <f>+'[3]Población Bogotá'!M818</f>
        <v>64.106333333333339</v>
      </c>
      <c r="F26" s="53">
        <f>+'[3]Población Bogotá'!N818</f>
        <v>65.682333333333332</v>
      </c>
      <c r="G26" s="54">
        <f>+'[3]Población Bogotá'!O818</f>
        <v>74.25</v>
      </c>
      <c r="H26" s="28">
        <f t="shared" si="4"/>
        <v>13.044096078600532</v>
      </c>
      <c r="I26" s="27">
        <f t="shared" si="5"/>
        <v>2.4584154451718243</v>
      </c>
      <c r="J26" s="28">
        <f t="shared" si="6"/>
        <v>0.94631591249642999</v>
      </c>
      <c r="K26" s="27">
        <f t="shared" si="7"/>
        <v>0.88642259271646873</v>
      </c>
      <c r="L26" s="18"/>
      <c r="M26" s="16"/>
    </row>
    <row r="27" spans="1:15">
      <c r="A27" s="61"/>
      <c r="B27" s="11" t="str">
        <f>+'[3]Población Bogotá'!J819</f>
        <v>Montería</v>
      </c>
      <c r="C27" s="53">
        <f>+'[3]Población Bogotá'!K819</f>
        <v>51.041666666666671</v>
      </c>
      <c r="D27" s="53">
        <f>+'[3]Población Bogotá'!L819</f>
        <v>53.483333333333334</v>
      </c>
      <c r="E27" s="53">
        <f>+'[3]Población Bogotá'!M819</f>
        <v>46.977666666666664</v>
      </c>
      <c r="F27" s="53">
        <f>+'[3]Población Bogotá'!N819</f>
        <v>54.060333333333332</v>
      </c>
      <c r="G27" s="54">
        <f>+'[3]Población Bogotá'!O819</f>
        <v>57.802</v>
      </c>
      <c r="H27" s="28">
        <f t="shared" si="4"/>
        <v>6.9212793113866633</v>
      </c>
      <c r="I27" s="27">
        <f t="shared" si="5"/>
        <v>15.076667636394614</v>
      </c>
      <c r="J27" s="28">
        <f t="shared" si="6"/>
        <v>0.73668622726085708</v>
      </c>
      <c r="K27" s="27">
        <f t="shared" si="7"/>
        <v>0.72957671270990998</v>
      </c>
      <c r="L27" s="18"/>
      <c r="M27" s="16"/>
    </row>
    <row r="28" spans="1:15" ht="14.25" customHeight="1">
      <c r="A28" s="61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1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1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1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1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1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1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1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1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1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1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1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1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1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1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1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1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1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1"/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Bogotá'!J838</f>
        <v>Colombia</v>
      </c>
      <c r="C13" s="26">
        <f>+'[3]Población Bogotá'!K838</f>
        <v>9917.1663333333345</v>
      </c>
      <c r="D13" s="26">
        <f>+'[3]Población Bogotá'!L838</f>
        <v>10237.693000000001</v>
      </c>
      <c r="E13" s="26">
        <f>+'[3]Población Bogotá'!M838</f>
        <v>11757.006666666668</v>
      </c>
      <c r="F13" s="26">
        <f>+'[3]Población Bogotá'!N838</f>
        <v>12023.141333333337</v>
      </c>
      <c r="G13" s="26">
        <f>+'[3]Población Bogotá'!O838</f>
        <v>12735.081000000004</v>
      </c>
      <c r="H13" s="28">
        <f t="shared" ref="H13" si="0">IF(OR(OR(G13=0,F13=0),G13=""),"",(G13/F13-1)*100)</f>
        <v>5.9214114425558906</v>
      </c>
      <c r="I13" s="27">
        <f>IF(OR(OR(G13=0,F13=0),F13=""),"",(F13/E13-1)*100)</f>
        <v>2.2636260590139123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C13-SUM(C15:C38)</f>
        <v>5906.9250000000011</v>
      </c>
      <c r="D14" s="25">
        <f>D13-SUM(D15:D38)</f>
        <v>6040.255000000001</v>
      </c>
      <c r="E14" s="25">
        <f>E13-SUM(E15:E38)</f>
        <v>7185.760000000002</v>
      </c>
      <c r="F14" s="25">
        <f>F13-SUM(F15:F38)</f>
        <v>6355.981333333335</v>
      </c>
      <c r="G14" s="26">
        <f>G13-SUM(G15:G38)</f>
        <v>6791.7580000000034</v>
      </c>
      <c r="H14" s="52">
        <f t="shared" ref="H14:H16" si="3">IF(OR(OR(G14=0,F14=0),G14=""),"",(G14/F14-1)*100)</f>
        <v>6.8561665589116805</v>
      </c>
      <c r="I14" s="51">
        <f t="shared" ref="I14:I16" si="4">IF(OR(OR(G14=0,F14=0),F14=""),"",(F14/E14-1)*100)</f>
        <v>-11.547542176007363</v>
      </c>
      <c r="J14" s="52">
        <f t="shared" ref="J14:J16" si="5">IF(G14=0,"",G14/$G$13*100)</f>
        <v>53.331093850129427</v>
      </c>
      <c r="K14" s="51">
        <f t="shared" ref="K14:K16" si="6">IF(F14=0,"",F14/$F$13*100)</f>
        <v>52.864564734940046</v>
      </c>
      <c r="L14" s="18"/>
    </row>
    <row r="15" spans="1:15">
      <c r="A15" s="16"/>
      <c r="B15" s="12" t="str">
        <f>+'[3]Población Bogotá'!J839</f>
        <v>Bogotá</v>
      </c>
      <c r="C15" s="29">
        <f>+'[3]Población Bogotá'!K839</f>
        <v>1300.7553333333335</v>
      </c>
      <c r="D15" s="29">
        <f>+'[3]Población Bogotá'!L839</f>
        <v>1469.3513333333328</v>
      </c>
      <c r="E15" s="29">
        <f>+'[3]Población Bogotá'!M839</f>
        <v>1624.29</v>
      </c>
      <c r="F15" s="29">
        <f>+'[3]Población Bogotá'!N839</f>
        <v>1736.3733333333339</v>
      </c>
      <c r="G15" s="99">
        <f>+'[3]Población Bogotá'!O839</f>
        <v>1820.2593333333334</v>
      </c>
      <c r="H15" s="48">
        <f t="shared" si="3"/>
        <v>4.8311039100654041</v>
      </c>
      <c r="I15" s="34">
        <f t="shared" si="4"/>
        <v>6.9004508636594464</v>
      </c>
      <c r="J15" s="48">
        <f t="shared" si="5"/>
        <v>14.293268596668785</v>
      </c>
      <c r="K15" s="34">
        <f t="shared" si="6"/>
        <v>14.441927323264158</v>
      </c>
      <c r="L15" s="18"/>
    </row>
    <row r="16" spans="1:15">
      <c r="A16" s="16"/>
      <c r="B16" s="11" t="str">
        <f>+'[3]Población Bogotá'!J840</f>
        <v>Medellín</v>
      </c>
      <c r="C16" s="53">
        <f>+'[3]Población Bogotá'!K840</f>
        <v>622.69399999999996</v>
      </c>
      <c r="D16" s="53">
        <f>+'[3]Población Bogotá'!L840</f>
        <v>646.94533333333345</v>
      </c>
      <c r="E16" s="53">
        <f>+'[3]Población Bogotá'!M840</f>
        <v>658.7683333333332</v>
      </c>
      <c r="F16" s="53">
        <f>+'[3]Población Bogotá'!N840</f>
        <v>652.6809999999997</v>
      </c>
      <c r="G16" s="54">
        <f>+'[3]Población Bogotá'!O840</f>
        <v>685.85900000000015</v>
      </c>
      <c r="H16" s="52">
        <f t="shared" si="3"/>
        <v>5.0833408663651047</v>
      </c>
      <c r="I16" s="51">
        <f t="shared" si="4"/>
        <v>-0.92404765458775628</v>
      </c>
      <c r="J16" s="52">
        <f t="shared" si="5"/>
        <v>5.3855880461223604</v>
      </c>
      <c r="K16" s="51">
        <f t="shared" si="6"/>
        <v>5.4285396961149104</v>
      </c>
      <c r="L16" s="18"/>
      <c r="N16" s="23" t="s">
        <v>2</v>
      </c>
      <c r="O16" s="32">
        <f>J15</f>
        <v>14.293268596668785</v>
      </c>
    </row>
    <row r="17" spans="1:15">
      <c r="A17" s="16"/>
      <c r="B17" s="11" t="str">
        <f>+'[3]Población Bogotá'!J841</f>
        <v>Cali</v>
      </c>
      <c r="C17" s="53">
        <f>+'[3]Población Bogotá'!K841</f>
        <v>514.57233333333329</v>
      </c>
      <c r="D17" s="53">
        <f>+'[3]Población Bogotá'!L841</f>
        <v>535.74266666666654</v>
      </c>
      <c r="E17" s="53">
        <f>+'[3]Población Bogotá'!M841</f>
        <v>591.77466666666646</v>
      </c>
      <c r="F17" s="53">
        <f>+'[3]Población Bogotá'!N841</f>
        <v>538.30833333333339</v>
      </c>
      <c r="G17" s="54">
        <f>+'[3]Población Bogotá'!O841</f>
        <v>520.58433333333323</v>
      </c>
      <c r="H17" s="52">
        <f t="shared" ref="H17:H37" si="7">IF(OR(OR(G17=0,F17=0),G17=""),"",(G17/F17-1)*100)</f>
        <v>-3.2925368051148207</v>
      </c>
      <c r="I17" s="51">
        <f t="shared" ref="I17:I35" si="8">IF(OR(OR(G17=0,F17=0),F17=""),"",(F17/E17-1)*100)</f>
        <v>-9.0349141903111381</v>
      </c>
      <c r="J17" s="52">
        <f t="shared" ref="J17:J37" si="9">IF(G17=0,"",G17/$G$13*100)</f>
        <v>4.0877975831746429</v>
      </c>
      <c r="K17" s="51">
        <f t="shared" ref="K17:K38" si="10">IF(F17=0,"",F17/$F$13*100)</f>
        <v>4.4772686139928375</v>
      </c>
      <c r="L17" s="18"/>
      <c r="N17" s="23" t="s">
        <v>12</v>
      </c>
      <c r="O17" s="32">
        <f>100-O16</f>
        <v>85.706731403331219</v>
      </c>
    </row>
    <row r="18" spans="1:15">
      <c r="A18" s="16"/>
      <c r="B18" s="11" t="str">
        <f>+'[3]Población Bogotá'!J842</f>
        <v>Barranquilla</v>
      </c>
      <c r="C18" s="53">
        <f>+'[3]Población Bogotá'!K842</f>
        <v>404.322</v>
      </c>
      <c r="D18" s="53">
        <f>+'[3]Población Bogotá'!L842</f>
        <v>361.23666666666674</v>
      </c>
      <c r="E18" s="53">
        <f>+'[3]Población Bogotá'!M842</f>
        <v>427.67866666666663</v>
      </c>
      <c r="F18" s="53">
        <f>+'[3]Población Bogotá'!N842</f>
        <v>411.76433333333324</v>
      </c>
      <c r="G18" s="54">
        <f>+'[3]Población Bogotá'!O842</f>
        <v>447.26333333333332</v>
      </c>
      <c r="H18" s="52">
        <f t="shared" si="7"/>
        <v>8.6211935144131946</v>
      </c>
      <c r="I18" s="51">
        <f t="shared" si="8"/>
        <v>-3.7210959006606315</v>
      </c>
      <c r="J18" s="52">
        <f t="shared" si="9"/>
        <v>3.5120572325636026</v>
      </c>
      <c r="K18" s="51">
        <f t="shared" si="10"/>
        <v>3.4247649754540004</v>
      </c>
      <c r="L18" s="18"/>
    </row>
    <row r="19" spans="1:15">
      <c r="A19" s="16"/>
      <c r="B19" s="11" t="str">
        <f>+'[3]Población Bogotá'!J843</f>
        <v>Bucaramanga</v>
      </c>
      <c r="C19" s="53">
        <f>+'[3]Población Bogotá'!K843</f>
        <v>241.39833333333337</v>
      </c>
      <c r="D19" s="53">
        <f>+'[3]Población Bogotá'!L843</f>
        <v>220.0943333333334</v>
      </c>
      <c r="E19" s="53">
        <f>+'[3]Población Bogotá'!M843</f>
        <v>293.16900000000004</v>
      </c>
      <c r="F19" s="53">
        <f>+'[3]Población Bogotá'!N843</f>
        <v>312.83633333333336</v>
      </c>
      <c r="G19" s="54">
        <f>+'[3]Población Bogotá'!O843</f>
        <v>317.38733333333334</v>
      </c>
      <c r="H19" s="52">
        <f t="shared" si="7"/>
        <v>1.4547542964425508</v>
      </c>
      <c r="I19" s="51">
        <f t="shared" si="8"/>
        <v>6.7085310293152789</v>
      </c>
      <c r="J19" s="52">
        <f t="shared" si="9"/>
        <v>2.4922286189882361</v>
      </c>
      <c r="K19" s="51">
        <f t="shared" si="10"/>
        <v>2.6019517250954709</v>
      </c>
      <c r="L19" s="18"/>
    </row>
    <row r="20" spans="1:15">
      <c r="A20" s="16"/>
      <c r="B20" s="11" t="str">
        <f>+'[3]Población Bogotá'!J844</f>
        <v>Cartagena</v>
      </c>
      <c r="C20" s="53">
        <f>+'[3]Población Bogotá'!K844</f>
        <v>200.71666666666664</v>
      </c>
      <c r="D20" s="53">
        <f>+'[3]Población Bogotá'!L844</f>
        <v>199.22866666666673</v>
      </c>
      <c r="E20" s="53">
        <f>+'[3]Población Bogotá'!M844</f>
        <v>202.83166666666671</v>
      </c>
      <c r="F20" s="53">
        <f>+'[3]Población Bogotá'!N844</f>
        <v>223.99799999999999</v>
      </c>
      <c r="G20" s="54">
        <f>+'[3]Población Bogotá'!O844</f>
        <v>253.67933333333337</v>
      </c>
      <c r="H20" s="52">
        <f t="shared" si="7"/>
        <v>13.250713548037663</v>
      </c>
      <c r="I20" s="51">
        <f t="shared" si="8"/>
        <v>10.43541853260912</v>
      </c>
      <c r="J20" s="52">
        <f t="shared" si="9"/>
        <v>1.9919726724418423</v>
      </c>
      <c r="K20" s="51">
        <f t="shared" si="10"/>
        <v>1.8630571976974177</v>
      </c>
      <c r="L20" s="18"/>
    </row>
    <row r="21" spans="1:15">
      <c r="A21" s="16"/>
      <c r="B21" s="11" t="str">
        <f>+'[3]Población Bogotá'!J845</f>
        <v>Cúcuta</v>
      </c>
      <c r="C21" s="53">
        <f>+'[3]Población Bogotá'!K845</f>
        <v>204.45733333333334</v>
      </c>
      <c r="D21" s="53">
        <f>+'[3]Población Bogotá'!L845</f>
        <v>217.66533333333331</v>
      </c>
      <c r="E21" s="53">
        <f>+'[3]Población Bogotá'!M845</f>
        <v>186.04433333333338</v>
      </c>
      <c r="F21" s="53">
        <f>+'[3]Población Bogotá'!N845</f>
        <v>180.68033333333332</v>
      </c>
      <c r="G21" s="54">
        <f>+'[3]Población Bogotá'!O845</f>
        <v>220.57499999999999</v>
      </c>
      <c r="H21" s="52">
        <f t="shared" si="7"/>
        <v>22.080248542084458</v>
      </c>
      <c r="I21" s="51">
        <f t="shared" si="8"/>
        <v>-2.8831837572765195</v>
      </c>
      <c r="J21" s="52">
        <f t="shared" si="9"/>
        <v>1.7320266749775672</v>
      </c>
      <c r="K21" s="51">
        <f t="shared" si="10"/>
        <v>1.5027714332227757</v>
      </c>
      <c r="L21" s="18"/>
    </row>
    <row r="22" spans="1:15">
      <c r="A22" s="16"/>
      <c r="B22" s="11" t="str">
        <f>+'[3]Población Bogotá'!J846</f>
        <v>Santa Marta</v>
      </c>
      <c r="C22" s="53">
        <f>+'[3]Población Bogotá'!K846</f>
        <v>0</v>
      </c>
      <c r="D22" s="53">
        <f>+'[3]Población Bogotá'!L846</f>
        <v>0</v>
      </c>
      <c r="E22" s="53">
        <f>+'[3]Población Bogotá'!M846</f>
        <v>0</v>
      </c>
      <c r="F22" s="53">
        <f>+'[3]Población Bogotá'!N846</f>
        <v>173.42133333333334</v>
      </c>
      <c r="G22" s="54">
        <f>+'[3]Población Bogotá'!O846</f>
        <v>180.33</v>
      </c>
      <c r="H22" s="52">
        <f t="shared" si="7"/>
        <v>3.9837467132071369</v>
      </c>
      <c r="I22" s="51">
        <v>0</v>
      </c>
      <c r="J22" s="52">
        <f t="shared" si="9"/>
        <v>1.4160098392778182</v>
      </c>
      <c r="K22" s="51">
        <f t="shared" si="10"/>
        <v>1.4423961968452832</v>
      </c>
      <c r="L22" s="18"/>
    </row>
    <row r="23" spans="1:15">
      <c r="A23" s="16"/>
      <c r="B23" s="11" t="str">
        <f>+'[3]Población Bogotá'!J847</f>
        <v>Neiva</v>
      </c>
      <c r="C23" s="53">
        <f>+'[3]Población Bogotá'!K847</f>
        <v>0</v>
      </c>
      <c r="D23" s="53">
        <f>+'[3]Población Bogotá'!L847</f>
        <v>0</v>
      </c>
      <c r="E23" s="53">
        <f>+'[3]Población Bogotá'!M847</f>
        <v>0</v>
      </c>
      <c r="F23" s="53">
        <f>+'[3]Población Bogotá'!N847</f>
        <v>140.15099999999998</v>
      </c>
      <c r="G23" s="54">
        <f>+'[3]Población Bogotá'!O847</f>
        <v>151.72300000000001</v>
      </c>
      <c r="H23" s="52">
        <f t="shared" si="7"/>
        <v>8.2568087277294033</v>
      </c>
      <c r="I23" s="51">
        <v>0</v>
      </c>
      <c r="J23" s="52">
        <f t="shared" si="9"/>
        <v>1.1913783665765452</v>
      </c>
      <c r="K23" s="51">
        <f t="shared" si="10"/>
        <v>1.1656770565562671</v>
      </c>
      <c r="L23" s="18"/>
    </row>
    <row r="24" spans="1:15">
      <c r="A24" s="16"/>
      <c r="B24" s="11" t="str">
        <f>+'[3]Población Bogotá'!J848</f>
        <v>Valledupar</v>
      </c>
      <c r="C24" s="53">
        <f>+'[3]Población Bogotá'!K848</f>
        <v>0</v>
      </c>
      <c r="D24" s="53">
        <f>+'[3]Población Bogotá'!L848</f>
        <v>0</v>
      </c>
      <c r="E24" s="53">
        <f>+'[3]Población Bogotá'!M848</f>
        <v>0</v>
      </c>
      <c r="F24" s="53">
        <f>+'[3]Población Bogotá'!N848</f>
        <v>138.404</v>
      </c>
      <c r="G24" s="54">
        <f>+'[3]Población Bogotá'!O848</f>
        <v>143.99233333333333</v>
      </c>
      <c r="H24" s="52">
        <f t="shared" si="7"/>
        <v>4.0376964056915599</v>
      </c>
      <c r="I24" s="51">
        <v>0</v>
      </c>
      <c r="J24" s="52">
        <f t="shared" si="9"/>
        <v>1.1306746563554115</v>
      </c>
      <c r="K24" s="51">
        <f t="shared" si="10"/>
        <v>1.1511467441232217</v>
      </c>
      <c r="L24" s="18"/>
    </row>
    <row r="25" spans="1:15">
      <c r="A25" s="16"/>
      <c r="B25" s="11" t="str">
        <f>+'[3]Población Bogotá'!J849</f>
        <v>Ibagué</v>
      </c>
      <c r="C25" s="53">
        <f>+'[3]Población Bogotá'!K849</f>
        <v>112.34999999999998</v>
      </c>
      <c r="D25" s="53">
        <f>+'[3]Población Bogotá'!L849</f>
        <v>120.38399999999999</v>
      </c>
      <c r="E25" s="53">
        <f>+'[3]Población Bogotá'!M849</f>
        <v>122.35133333333333</v>
      </c>
      <c r="F25" s="53">
        <f>+'[3]Población Bogotá'!N849</f>
        <v>117.50666666666666</v>
      </c>
      <c r="G25" s="54">
        <f>+'[3]Población Bogotá'!O849</f>
        <v>138.43200000000002</v>
      </c>
      <c r="H25" s="52">
        <f t="shared" si="7"/>
        <v>17.807783955520271</v>
      </c>
      <c r="I25" s="51">
        <f t="shared" si="8"/>
        <v>-3.9596353670032225</v>
      </c>
      <c r="J25" s="52">
        <f t="shared" si="9"/>
        <v>1.0870131096928239</v>
      </c>
      <c r="K25" s="51">
        <f t="shared" si="10"/>
        <v>0.97733748118628094</v>
      </c>
      <c r="L25" s="18"/>
    </row>
    <row r="26" spans="1:15">
      <c r="A26" s="16"/>
      <c r="B26" s="11" t="str">
        <f>+'[3]Población Bogotá'!J850</f>
        <v>Pereira</v>
      </c>
      <c r="C26" s="53">
        <f>+'[3]Población Bogotá'!K850</f>
        <v>95.036666666666662</v>
      </c>
      <c r="D26" s="53">
        <f>+'[3]Población Bogotá'!L850</f>
        <v>108.77733333333336</v>
      </c>
      <c r="E26" s="53">
        <f>+'[3]Población Bogotá'!M850</f>
        <v>112.36633333333336</v>
      </c>
      <c r="F26" s="53">
        <f>+'[3]Población Bogotá'!N850</f>
        <v>124.261</v>
      </c>
      <c r="G26" s="54">
        <f>+'[3]Población Bogotá'!O850</f>
        <v>131.93066666666664</v>
      </c>
      <c r="H26" s="52">
        <f t="shared" si="7"/>
        <v>6.1722235187763097</v>
      </c>
      <c r="I26" s="51">
        <f t="shared" si="8"/>
        <v>10.585614315082491</v>
      </c>
      <c r="J26" s="52">
        <f t="shared" si="9"/>
        <v>1.0359625248293796</v>
      </c>
      <c r="K26" s="51">
        <f t="shared" si="10"/>
        <v>1.0335152565785357</v>
      </c>
      <c r="L26" s="18"/>
    </row>
    <row r="27" spans="1:15">
      <c r="A27" s="16"/>
      <c r="B27" s="11" t="str">
        <f>+'[3]Población Bogotá'!J851</f>
        <v>Armenia</v>
      </c>
      <c r="C27" s="53">
        <f>+'[3]Población Bogotá'!K851</f>
        <v>0</v>
      </c>
      <c r="D27" s="53">
        <f>+'[3]Población Bogotá'!L851</f>
        <v>0</v>
      </c>
      <c r="E27" s="53">
        <f>+'[3]Población Bogotá'!M851</f>
        <v>0</v>
      </c>
      <c r="F27" s="53">
        <f>+'[3]Población Bogotá'!N851</f>
        <v>112.67266666666667</v>
      </c>
      <c r="G27" s="54">
        <f>+'[3]Población Bogotá'!O851</f>
        <v>123.88466666666666</v>
      </c>
      <c r="H27" s="52">
        <f t="shared" si="7"/>
        <v>9.9509493577264898</v>
      </c>
      <c r="I27" s="51">
        <v>0</v>
      </c>
      <c r="J27" s="52">
        <f t="shared" si="9"/>
        <v>0.97278271466562827</v>
      </c>
      <c r="K27" s="51">
        <f t="shared" si="10"/>
        <v>0.93713168250205481</v>
      </c>
      <c r="L27" s="18"/>
    </row>
    <row r="28" spans="1:15">
      <c r="A28" s="16"/>
      <c r="B28" s="11" t="str">
        <f>+'[3]Población Bogotá'!J852</f>
        <v>Villavicencio</v>
      </c>
      <c r="C28" s="53">
        <f>+'[3]Población Bogotá'!K852</f>
        <v>90.756000000000014</v>
      </c>
      <c r="D28" s="53">
        <f>+'[3]Población Bogotá'!L852</f>
        <v>98.460666666666683</v>
      </c>
      <c r="E28" s="53">
        <f>+'[3]Población Bogotá'!M852</f>
        <v>105.93100000000003</v>
      </c>
      <c r="F28" s="53">
        <f>+'[3]Población Bogotá'!N852</f>
        <v>110.70966666666665</v>
      </c>
      <c r="G28" s="54">
        <f>+'[3]Población Bogotá'!O852</f>
        <v>110.23266666666666</v>
      </c>
      <c r="H28" s="52">
        <f t="shared" si="7"/>
        <v>-0.43085668520362885</v>
      </c>
      <c r="I28" s="51">
        <f t="shared" si="8"/>
        <v>4.5111125795721962</v>
      </c>
      <c r="J28" s="52">
        <f t="shared" si="9"/>
        <v>0.8655827683127153</v>
      </c>
      <c r="K28" s="51">
        <f t="shared" si="10"/>
        <v>0.92080483458787665</v>
      </c>
      <c r="L28" s="18"/>
    </row>
    <row r="29" spans="1:15">
      <c r="A29" s="16"/>
      <c r="B29" s="11" t="str">
        <f>+'[3]Población Bogotá'!J853</f>
        <v>Sincelejo</v>
      </c>
      <c r="C29" s="53">
        <f>+'[3]Población Bogotá'!K853</f>
        <v>0</v>
      </c>
      <c r="D29" s="53">
        <f>+'[3]Población Bogotá'!L853</f>
        <v>0</v>
      </c>
      <c r="E29" s="53">
        <f>+'[3]Población Bogotá'!M853</f>
        <v>0</v>
      </c>
      <c r="F29" s="53">
        <f>+'[3]Población Bogotá'!N853</f>
        <v>99.958999999999989</v>
      </c>
      <c r="G29" s="54">
        <f>+'[3]Población Bogotá'!O853</f>
        <v>106.18433333333333</v>
      </c>
      <c r="H29" s="52">
        <f t="shared" si="7"/>
        <v>6.2278867669077753</v>
      </c>
      <c r="I29" s="51">
        <v>0</v>
      </c>
      <c r="J29" s="52">
        <f t="shared" si="9"/>
        <v>0.83379393765405407</v>
      </c>
      <c r="K29" s="51">
        <f t="shared" si="10"/>
        <v>0.83138838036337892</v>
      </c>
      <c r="L29" s="18"/>
    </row>
    <row r="30" spans="1:15">
      <c r="A30" s="16"/>
      <c r="B30" s="11" t="str">
        <f>+'[3]Población Bogotá'!J854</f>
        <v>Popayán</v>
      </c>
      <c r="C30" s="53">
        <f>+'[3]Población Bogotá'!K854</f>
        <v>0</v>
      </c>
      <c r="D30" s="53">
        <f>+'[3]Población Bogotá'!L854</f>
        <v>0</v>
      </c>
      <c r="E30" s="53">
        <f>+'[3]Población Bogotá'!M854</f>
        <v>0</v>
      </c>
      <c r="F30" s="53">
        <f>+'[3]Población Bogotá'!N854</f>
        <v>93.445666666666668</v>
      </c>
      <c r="G30" s="54">
        <f>+'[3]Población Bogotá'!O854</f>
        <v>96.242999999999995</v>
      </c>
      <c r="H30" s="52">
        <f t="shared" si="7"/>
        <v>2.9935399180272215</v>
      </c>
      <c r="I30" s="51">
        <v>0</v>
      </c>
      <c r="J30" s="52">
        <f t="shared" si="9"/>
        <v>0.75573135341659758</v>
      </c>
      <c r="K30" s="51">
        <f t="shared" si="10"/>
        <v>0.77721507279960977</v>
      </c>
      <c r="L30" s="18"/>
    </row>
    <row r="31" spans="1:15">
      <c r="A31" s="16"/>
      <c r="B31" s="11" t="str">
        <f>+'[3]Población Bogotá'!J855</f>
        <v>Pasto</v>
      </c>
      <c r="C31" s="53">
        <f>+'[3]Población Bogotá'!K855</f>
        <v>76.212666666666649</v>
      </c>
      <c r="D31" s="53">
        <f>+'[3]Población Bogotá'!L855</f>
        <v>78.605333333333334</v>
      </c>
      <c r="E31" s="53">
        <f>+'[3]Población Bogotá'!M855</f>
        <v>87.21599999999998</v>
      </c>
      <c r="F31" s="53">
        <f>+'[3]Población Bogotá'!N855</f>
        <v>89.12700000000001</v>
      </c>
      <c r="G31" s="54">
        <f>+'[3]Población Bogotá'!O855</f>
        <v>94.278333333333308</v>
      </c>
      <c r="H31" s="52">
        <f t="shared" si="7"/>
        <v>5.7797674479487693</v>
      </c>
      <c r="I31" s="51">
        <f t="shared" si="8"/>
        <v>2.191111722619743</v>
      </c>
      <c r="J31" s="52">
        <f t="shared" si="9"/>
        <v>0.74030415144853245</v>
      </c>
      <c r="K31" s="51">
        <f t="shared" si="10"/>
        <v>0.74129545290215881</v>
      </c>
      <c r="L31" s="18"/>
    </row>
    <row r="32" spans="1:15">
      <c r="A32" s="16"/>
      <c r="B32" s="11" t="str">
        <f>+'[3]Población Bogotá'!J856</f>
        <v>Montería</v>
      </c>
      <c r="C32" s="53">
        <f>+'[3]Población Bogotá'!K856</f>
        <v>75.682666666666663</v>
      </c>
      <c r="D32" s="53">
        <f>+'[3]Población Bogotá'!L856</f>
        <v>84.440333333333328</v>
      </c>
      <c r="E32" s="53">
        <f>+'[3]Población Bogotá'!M856</f>
        <v>87.629333333333335</v>
      </c>
      <c r="F32" s="53">
        <f>+'[3]Población Bogotá'!N856</f>
        <v>90.059000000000012</v>
      </c>
      <c r="G32" s="54">
        <f>+'[3]Población Bogotá'!O856</f>
        <v>93.435666666666663</v>
      </c>
      <c r="H32" s="52">
        <f t="shared" si="7"/>
        <v>3.7493939158403489</v>
      </c>
      <c r="I32" s="51">
        <f t="shared" si="8"/>
        <v>2.7726636438331287</v>
      </c>
      <c r="J32" s="52">
        <f t="shared" si="9"/>
        <v>0.73368725857861938</v>
      </c>
      <c r="K32" s="51">
        <f t="shared" si="10"/>
        <v>0.74904717081148831</v>
      </c>
      <c r="L32" s="18"/>
    </row>
    <row r="33" spans="1:14">
      <c r="A33" s="16"/>
      <c r="B33" s="11" t="str">
        <f>+'[3]Población Bogotá'!J857</f>
        <v>Riohacha</v>
      </c>
      <c r="C33" s="53">
        <f>+'[3]Población Bogotá'!K857</f>
        <v>0</v>
      </c>
      <c r="D33" s="53">
        <f>+'[3]Población Bogotá'!L857</f>
        <v>0</v>
      </c>
      <c r="E33" s="53">
        <f>+'[3]Población Bogotá'!M857</f>
        <v>0</v>
      </c>
      <c r="F33" s="53">
        <f>+'[3]Población Bogotá'!N857</f>
        <v>71.807666666666663</v>
      </c>
      <c r="G33" s="54">
        <f>+'[3]Población Bogotá'!O857</f>
        <v>73.413333333333341</v>
      </c>
      <c r="H33" s="52">
        <f t="shared" si="7"/>
        <v>2.2360657868472966</v>
      </c>
      <c r="I33" s="51">
        <v>0</v>
      </c>
      <c r="J33" s="52">
        <f t="shared" si="9"/>
        <v>0.57646538198958708</v>
      </c>
      <c r="K33" s="51">
        <f t="shared" si="10"/>
        <v>0.59724546751841645</v>
      </c>
      <c r="L33" s="18"/>
    </row>
    <row r="34" spans="1:14">
      <c r="A34" s="16"/>
      <c r="B34" s="11" t="str">
        <f>+'[3]Población Bogotá'!J858</f>
        <v>Tunja</v>
      </c>
      <c r="C34" s="53">
        <f>+'[3]Población Bogotá'!K858</f>
        <v>0</v>
      </c>
      <c r="D34" s="53">
        <f>+'[3]Población Bogotá'!L858</f>
        <v>0</v>
      </c>
      <c r="E34" s="53">
        <f>+'[3]Población Bogotá'!M858</f>
        <v>0</v>
      </c>
      <c r="F34" s="53">
        <f>+'[3]Población Bogotá'!N858</f>
        <v>67.737666666666669</v>
      </c>
      <c r="G34" s="54">
        <f>+'[3]Población Bogotá'!O858</f>
        <v>72.690999999999988</v>
      </c>
      <c r="H34" s="52">
        <f t="shared" si="7"/>
        <v>7.3125242971660009</v>
      </c>
      <c r="I34" s="51">
        <v>0</v>
      </c>
      <c r="J34" s="52">
        <f t="shared" si="9"/>
        <v>0.57079338560940418</v>
      </c>
      <c r="K34" s="51">
        <f t="shared" si="10"/>
        <v>0.56339408136930591</v>
      </c>
      <c r="L34" s="18"/>
    </row>
    <row r="35" spans="1:14">
      <c r="A35" s="16"/>
      <c r="B35" s="11" t="str">
        <f>+'[3]Población Bogotá'!J859</f>
        <v>Manizales</v>
      </c>
      <c r="C35" s="53">
        <f>+'[3]Población Bogotá'!K859</f>
        <v>71.287333333333336</v>
      </c>
      <c r="D35" s="53">
        <f>+'[3]Población Bogotá'!L859</f>
        <v>56.506000000000014</v>
      </c>
      <c r="E35" s="53">
        <f>+'[3]Población Bogotá'!M859</f>
        <v>71.195999999999998</v>
      </c>
      <c r="F35" s="53">
        <f>+'[3]Población Bogotá'!N859</f>
        <v>70.148333333333341</v>
      </c>
      <c r="G35" s="54">
        <f>+'[3]Población Bogotá'!O859</f>
        <v>68.126999999999995</v>
      </c>
      <c r="H35" s="52">
        <f t="shared" si="7"/>
        <v>-2.8815129843902332</v>
      </c>
      <c r="I35" s="51">
        <f t="shared" si="8"/>
        <v>-1.4715246174878627</v>
      </c>
      <c r="J35" s="52">
        <f t="shared" si="9"/>
        <v>0.53495537248644098</v>
      </c>
      <c r="K35" s="51">
        <f t="shared" si="10"/>
        <v>0.58344430451675622</v>
      </c>
      <c r="L35" s="18"/>
    </row>
    <row r="36" spans="1:14">
      <c r="A36" s="16"/>
      <c r="B36" s="11" t="str">
        <f>+'[3]Población Bogotá'!J860</f>
        <v>Florencia</v>
      </c>
      <c r="C36" s="53">
        <f>+'[3]Población Bogotá'!K860</f>
        <v>0</v>
      </c>
      <c r="D36" s="53">
        <f>+'[3]Población Bogotá'!L860</f>
        <v>0</v>
      </c>
      <c r="E36" s="53">
        <f>+'[3]Población Bogotá'!M860</f>
        <v>0</v>
      </c>
      <c r="F36" s="53">
        <f>+'[3]Población Bogotá'!N860</f>
        <v>52.328000000000003</v>
      </c>
      <c r="G36" s="54">
        <f>+'[3]Población Bogotá'!O860</f>
        <v>55.634999999999998</v>
      </c>
      <c r="H36" s="52">
        <f t="shared" si="7"/>
        <v>6.3197523314477921</v>
      </c>
      <c r="I36" s="51">
        <v>0</v>
      </c>
      <c r="J36" s="52">
        <f t="shared" si="9"/>
        <v>0.436864123596858</v>
      </c>
      <c r="K36" s="51">
        <f t="shared" si="10"/>
        <v>0.43522735489205472</v>
      </c>
      <c r="L36" s="18"/>
    </row>
    <row r="37" spans="1:14">
      <c r="A37" s="16"/>
      <c r="B37" s="11" t="str">
        <f>+'[3]Población Bogotá'!J861</f>
        <v>Quibdó</v>
      </c>
      <c r="C37" s="53">
        <f>+'[3]Población Bogotá'!K861</f>
        <v>0</v>
      </c>
      <c r="D37" s="53">
        <f>+'[3]Población Bogotá'!L861</f>
        <v>0</v>
      </c>
      <c r="E37" s="53">
        <f>+'[3]Población Bogotá'!M861</f>
        <v>0</v>
      </c>
      <c r="F37" s="53">
        <f>+'[3]Población Bogotá'!N861</f>
        <v>35.295333333333332</v>
      </c>
      <c r="G37" s="54">
        <f>+'[3]Población Bogotá'!O861</f>
        <v>37.182333333333332</v>
      </c>
      <c r="H37" s="52">
        <f t="shared" si="7"/>
        <v>5.346315849120753</v>
      </c>
      <c r="I37" s="51">
        <v>0</v>
      </c>
      <c r="J37" s="52">
        <f t="shared" si="9"/>
        <v>0.29196778044311866</v>
      </c>
      <c r="K37" s="51">
        <f t="shared" si="10"/>
        <v>0.29356166042462989</v>
      </c>
      <c r="L37" s="18"/>
    </row>
    <row r="38" spans="1:14">
      <c r="A38" s="16"/>
      <c r="B38" s="11" t="str">
        <f>+'[3]Población Bogotá'!J862</f>
        <v>San Andrés</v>
      </c>
      <c r="C38" s="53">
        <f>+'[3]Población Bogotá'!K862</f>
        <v>0</v>
      </c>
      <c r="D38" s="53">
        <f>+'[3]Población Bogotá'!L862</f>
        <v>0</v>
      </c>
      <c r="E38" s="53">
        <f>+'[3]Población Bogotá'!M862</f>
        <v>0</v>
      </c>
      <c r="F38" s="53">
        <f>+'[3]Población Bogotá'!N862</f>
        <v>23.484333333333336</v>
      </c>
      <c r="G38" s="54">
        <f>+'[3]Población Bogotá'!O862</f>
        <v>0</v>
      </c>
      <c r="H38" s="52">
        <v>0</v>
      </c>
      <c r="I38" s="51">
        <v>0</v>
      </c>
      <c r="J38" s="52">
        <v>0</v>
      </c>
      <c r="K38" s="51">
        <f t="shared" si="10"/>
        <v>0.19532610224105598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67" t="str">
        <f>+Índice!$B$49</f>
        <v>Fuente: Departamento Administrativo Nacional de Estadística, Gran Encuesta Integrada de Hogares (GEIH) febrero 2012.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7" t="s">
        <v>107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67" t="s">
        <v>103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84" t="s">
        <v>101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21" customWidth="1"/>
    <col min="12" max="12" width="1.85546875" style="9" customWidth="1"/>
    <col min="13" max="13" width="10.85546875" style="9"/>
    <col min="14" max="14" width="11.42578125" style="56" customWidth="1"/>
    <col min="15" max="15" width="10.85546875" style="56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62"/>
      <c r="C6" s="162"/>
      <c r="D6" s="162"/>
      <c r="E6" s="162"/>
      <c r="F6" s="162"/>
      <c r="G6" s="162"/>
      <c r="H6" s="10"/>
      <c r="I6" s="10"/>
      <c r="J6" s="10"/>
      <c r="K6" s="118"/>
      <c r="L6" s="18"/>
    </row>
    <row r="7" spans="1:16">
      <c r="A7" s="16"/>
      <c r="B7" s="162"/>
      <c r="C7" s="167" t="s">
        <v>46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6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18"/>
      <c r="L9" s="18"/>
    </row>
    <row r="10" spans="1:16" ht="15.75" customHeight="1">
      <c r="A10" s="16"/>
      <c r="B10" s="11"/>
      <c r="C10" s="169" t="s">
        <v>1</v>
      </c>
      <c r="D10" s="169"/>
      <c r="E10" s="169"/>
      <c r="F10" s="169"/>
      <c r="G10" s="169"/>
      <c r="H10" s="169"/>
      <c r="I10" s="169"/>
      <c r="J10" s="169"/>
      <c r="K10" s="166" t="s">
        <v>166</v>
      </c>
      <c r="L10" s="18"/>
    </row>
    <row r="11" spans="1:16" ht="15.75" customHeight="1">
      <c r="A11" s="16"/>
      <c r="B11" s="11"/>
      <c r="C11" s="157">
        <v>2004</v>
      </c>
      <c r="D11" s="161">
        <v>2005</v>
      </c>
      <c r="E11" s="161">
        <v>2006</v>
      </c>
      <c r="F11" s="161">
        <v>2007</v>
      </c>
      <c r="G11" s="161">
        <v>2008</v>
      </c>
      <c r="H11" s="161">
        <v>2009</v>
      </c>
      <c r="I11" s="161">
        <v>2010</v>
      </c>
      <c r="J11" s="161">
        <v>2011</v>
      </c>
      <c r="K11" s="166"/>
      <c r="L11" s="18"/>
      <c r="O11" s="70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11"/>
      <c r="J12" s="11"/>
      <c r="K12" s="118"/>
      <c r="L12" s="18"/>
    </row>
    <row r="13" spans="1:16">
      <c r="A13" s="16"/>
      <c r="B13" s="62" t="str">
        <f>+'[3]Tasas Bogotá'!N487</f>
        <v>Manizales</v>
      </c>
      <c r="C13" s="123">
        <f>+'[3]Tasas Bogotá'!O487</f>
        <v>56.015392069984586</v>
      </c>
      <c r="D13" s="123">
        <f>+'[3]Tasas Bogotá'!P487</f>
        <v>57.764204784443258</v>
      </c>
      <c r="E13" s="123">
        <f>+'[3]Tasas Bogotá'!Q487</f>
        <v>59.748776904110649</v>
      </c>
      <c r="F13" s="123">
        <f>+'[3]Tasas Bogotá'!R487</f>
        <v>57.396819831628768</v>
      </c>
      <c r="G13" s="123">
        <f>+'[3]Tasas Bogotá'!S487</f>
        <v>62.398937078696541</v>
      </c>
      <c r="H13" s="123">
        <f>+'[3]Tasas Bogotá'!T487</f>
        <v>56.290008349568602</v>
      </c>
      <c r="I13" s="123">
        <f>+'[3]Tasas Bogotá'!U487</f>
        <v>57.840931628366341</v>
      </c>
      <c r="J13" s="152">
        <f>+'[3]Tasas Bogotá'!V487</f>
        <v>60.845201558674439</v>
      </c>
      <c r="K13" s="143">
        <f>+'[3]Tasas Bogotá'!W487</f>
        <v>1</v>
      </c>
      <c r="L13" s="18"/>
    </row>
    <row r="14" spans="1:16" s="49" customFormat="1">
      <c r="A14" s="85"/>
      <c r="B14" s="62" t="str">
        <f>+'[3]Tasas Bogotá'!N488</f>
        <v>Medellín</v>
      </c>
      <c r="C14" s="123">
        <f>+'[3]Tasas Bogotá'!O488</f>
        <v>58.488980703908503</v>
      </c>
      <c r="D14" s="123">
        <f>+'[3]Tasas Bogotá'!P488</f>
        <v>59.066478796042837</v>
      </c>
      <c r="E14" s="123">
        <f>+'[3]Tasas Bogotá'!Q488</f>
        <v>62.663204265588675</v>
      </c>
      <c r="F14" s="123">
        <f>+'[3]Tasas Bogotá'!R488</f>
        <v>56.363287251281072</v>
      </c>
      <c r="G14" s="123">
        <f>+'[3]Tasas Bogotá'!S488</f>
        <v>53.238557717675313</v>
      </c>
      <c r="H14" s="123">
        <f>+'[3]Tasas Bogotá'!T488</f>
        <v>56.670278381191842</v>
      </c>
      <c r="I14" s="123">
        <f>+'[3]Tasas Bogotá'!U488</f>
        <v>58.08741087348799</v>
      </c>
      <c r="J14" s="152">
        <f>+'[3]Tasas Bogotá'!V488</f>
        <v>58.217816434130178</v>
      </c>
      <c r="K14" s="143">
        <f>+'[3]Tasas Bogotá'!W488</f>
        <v>2</v>
      </c>
      <c r="L14" s="86"/>
      <c r="N14" s="73"/>
      <c r="O14" s="73"/>
      <c r="P14" s="73"/>
    </row>
    <row r="15" spans="1:16">
      <c r="A15" s="16"/>
      <c r="B15" s="125" t="str">
        <f>+'[3]Tasas Bogotá'!N489</f>
        <v>Bogotá</v>
      </c>
      <c r="C15" s="144">
        <f>+'[3]Tasas Bogotá'!O489</f>
        <v>58.271735764846156</v>
      </c>
      <c r="D15" s="144">
        <f>+'[3]Tasas Bogotá'!P489</f>
        <v>60.669669849388612</v>
      </c>
      <c r="E15" s="144">
        <f>+'[3]Tasas Bogotá'!Q489</f>
        <v>61.074319534121628</v>
      </c>
      <c r="F15" s="144">
        <f>+'[3]Tasas Bogotá'!R489</f>
        <v>60.294928943756332</v>
      </c>
      <c r="G15" s="144">
        <f>+'[3]Tasas Bogotá'!S489</f>
        <v>55.606624320927153</v>
      </c>
      <c r="H15" s="144">
        <f>+'[3]Tasas Bogotá'!T489</f>
        <v>53.33793039917196</v>
      </c>
      <c r="I15" s="144">
        <f>+'[3]Tasas Bogotá'!U489</f>
        <v>53.961272149164508</v>
      </c>
      <c r="J15" s="144">
        <f>+'[3]Tasas Bogotá'!V489</f>
        <v>53.407094354768248</v>
      </c>
      <c r="K15" s="153">
        <f>+'[3]Tasas Bogotá'!W489</f>
        <v>3</v>
      </c>
      <c r="L15" s="18"/>
    </row>
    <row r="16" spans="1:16">
      <c r="A16" s="16"/>
      <c r="B16" s="62" t="str">
        <f>+'[3]Tasas Bogotá'!N490</f>
        <v>Pereira</v>
      </c>
      <c r="C16" s="123">
        <f>+'[3]Tasas Bogotá'!O490</f>
        <v>58.040406812654822</v>
      </c>
      <c r="D16" s="123">
        <f>+'[3]Tasas Bogotá'!P490</f>
        <v>55.123878963850267</v>
      </c>
      <c r="E16" s="123">
        <f>+'[3]Tasas Bogotá'!Q490</f>
        <v>58.389516496127847</v>
      </c>
      <c r="F16" s="123">
        <f>+'[3]Tasas Bogotá'!R490</f>
        <v>59.373134200750386</v>
      </c>
      <c r="G16" s="123">
        <f>+'[3]Tasas Bogotá'!S490</f>
        <v>55.208323324937709</v>
      </c>
      <c r="H16" s="123">
        <f>+'[3]Tasas Bogotá'!T490</f>
        <v>54.151660392139789</v>
      </c>
      <c r="I16" s="123">
        <f>+'[3]Tasas Bogotá'!U490</f>
        <v>51.766777594335963</v>
      </c>
      <c r="J16" s="152">
        <f>+'[3]Tasas Bogotá'!V490</f>
        <v>51.545364396508461</v>
      </c>
      <c r="K16" s="143">
        <f>+'[3]Tasas Bogotá'!W490</f>
        <v>4</v>
      </c>
      <c r="L16" s="18"/>
    </row>
    <row r="17" spans="1:16">
      <c r="A17" s="16"/>
      <c r="B17" s="62" t="str">
        <f>+'[3]Tasas Bogotá'!N491</f>
        <v>Cali</v>
      </c>
      <c r="C17" s="123">
        <f>+'[3]Tasas Bogotá'!O491</f>
        <v>51.996323743202943</v>
      </c>
      <c r="D17" s="123">
        <f>+'[3]Tasas Bogotá'!P491</f>
        <v>54.942214592767151</v>
      </c>
      <c r="E17" s="123">
        <f>+'[3]Tasas Bogotá'!Q491</f>
        <v>55.877801182806927</v>
      </c>
      <c r="F17" s="123">
        <f>+'[3]Tasas Bogotá'!R491</f>
        <v>50.902506752938045</v>
      </c>
      <c r="G17" s="123">
        <f>+'[3]Tasas Bogotá'!S491</f>
        <v>48.032482366045812</v>
      </c>
      <c r="H17" s="123">
        <f>+'[3]Tasas Bogotá'!T491</f>
        <v>45.58874189803322</v>
      </c>
      <c r="I17" s="123">
        <f>+'[3]Tasas Bogotá'!U491</f>
        <v>48.545211582994845</v>
      </c>
      <c r="J17" s="152">
        <f>+'[3]Tasas Bogotá'!V491</f>
        <v>50.083245038298479</v>
      </c>
      <c r="K17" s="143">
        <f>+'[3]Tasas Bogotá'!W491</f>
        <v>5</v>
      </c>
      <c r="L17" s="18"/>
    </row>
    <row r="18" spans="1:16">
      <c r="A18" s="16"/>
      <c r="B18" s="62" t="str">
        <f>+'[3]Tasas Bogotá'!N492</f>
        <v>Pasto</v>
      </c>
      <c r="C18" s="123">
        <f>+'[3]Tasas Bogotá'!O492</f>
        <v>44.209106834536897</v>
      </c>
      <c r="D18" s="123">
        <f>+'[3]Tasas Bogotá'!P492</f>
        <v>47.373311524254916</v>
      </c>
      <c r="E18" s="123">
        <f>+'[3]Tasas Bogotá'!Q492</f>
        <v>46.158988681036803</v>
      </c>
      <c r="F18" s="123">
        <f>+'[3]Tasas Bogotá'!R492</f>
        <v>46.202190614007236</v>
      </c>
      <c r="G18" s="123">
        <f>+'[3]Tasas Bogotá'!S492</f>
        <v>43.529704760376731</v>
      </c>
      <c r="H18" s="123">
        <f>+'[3]Tasas Bogotá'!T492</f>
        <v>42.364092544171726</v>
      </c>
      <c r="I18" s="123">
        <f>+'[3]Tasas Bogotá'!U492</f>
        <v>42.427889791313184</v>
      </c>
      <c r="J18" s="152">
        <f>+'[3]Tasas Bogotá'!V492</f>
        <v>44.05787355241948</v>
      </c>
      <c r="K18" s="143">
        <f>+'[3]Tasas Bogotá'!W492</f>
        <v>6</v>
      </c>
      <c r="L18" s="18"/>
    </row>
    <row r="19" spans="1:16">
      <c r="A19" s="16"/>
      <c r="B19" s="62" t="str">
        <f>+'[3]Tasas Bogotá'!N493</f>
        <v>Villavicencio</v>
      </c>
      <c r="C19" s="123">
        <f>+'[3]Tasas Bogotá'!O493</f>
        <v>41.295468508357516</v>
      </c>
      <c r="D19" s="123">
        <f>+'[3]Tasas Bogotá'!P493</f>
        <v>42.362109010397454</v>
      </c>
      <c r="E19" s="123">
        <f>+'[3]Tasas Bogotá'!Q493</f>
        <v>44.630486968449929</v>
      </c>
      <c r="F19" s="123">
        <f>+'[3]Tasas Bogotá'!R493</f>
        <v>44.524994193083039</v>
      </c>
      <c r="G19" s="123">
        <f>+'[3]Tasas Bogotá'!S493</f>
        <v>42.017497884903406</v>
      </c>
      <c r="H19" s="123">
        <f>+'[3]Tasas Bogotá'!T493</f>
        <v>41.776426078433161</v>
      </c>
      <c r="I19" s="123">
        <f>+'[3]Tasas Bogotá'!U493</f>
        <v>41.346493458788963</v>
      </c>
      <c r="J19" s="152">
        <f>+'[3]Tasas Bogotá'!V493</f>
        <v>44.04575179986972</v>
      </c>
      <c r="K19" s="143">
        <f>+'[3]Tasas Bogotá'!W493</f>
        <v>7</v>
      </c>
      <c r="L19" s="18"/>
    </row>
    <row r="20" spans="1:16">
      <c r="A20" s="16"/>
      <c r="B20" s="62" t="str">
        <f>+'[3]Tasas Bogotá'!N494</f>
        <v>Ibagué</v>
      </c>
      <c r="C20" s="123">
        <f>+'[3]Tasas Bogotá'!O494</f>
        <v>43.426915799838802</v>
      </c>
      <c r="D20" s="123">
        <f>+'[3]Tasas Bogotá'!P494</f>
        <v>47.588273778431827</v>
      </c>
      <c r="E20" s="123">
        <f>+'[3]Tasas Bogotá'!Q494</f>
        <v>52.94803280122963</v>
      </c>
      <c r="F20" s="123">
        <f>+'[3]Tasas Bogotá'!R494</f>
        <v>48.248780495294717</v>
      </c>
      <c r="G20" s="123">
        <f>+'[3]Tasas Bogotá'!S494</f>
        <v>44.157394407575318</v>
      </c>
      <c r="H20" s="123">
        <f>+'[3]Tasas Bogotá'!T494</f>
        <v>43.886260271354864</v>
      </c>
      <c r="I20" s="123">
        <f>+'[3]Tasas Bogotá'!U494</f>
        <v>46.238100612164601</v>
      </c>
      <c r="J20" s="152">
        <f>+'[3]Tasas Bogotá'!V494</f>
        <v>43.149465096063686</v>
      </c>
      <c r="K20" s="143">
        <f>+'[3]Tasas Bogotá'!W494</f>
        <v>8</v>
      </c>
      <c r="L20" s="18"/>
    </row>
    <row r="21" spans="1:16">
      <c r="A21" s="16"/>
      <c r="B21" s="62" t="str">
        <f>+'[3]Tasas Bogotá'!N495</f>
        <v>Bucaramanga</v>
      </c>
      <c r="C21" s="123">
        <f>+'[3]Tasas Bogotá'!O495</f>
        <v>51.012806399792041</v>
      </c>
      <c r="D21" s="123">
        <f>+'[3]Tasas Bogotá'!P495</f>
        <v>54.013502431161676</v>
      </c>
      <c r="E21" s="123">
        <f>+'[3]Tasas Bogotá'!Q495</f>
        <v>56.073972187781791</v>
      </c>
      <c r="F21" s="123">
        <f>+'[3]Tasas Bogotá'!R495</f>
        <v>45.773493073755141</v>
      </c>
      <c r="G21" s="123">
        <f>+'[3]Tasas Bogotá'!S495</f>
        <v>50.135332099837619</v>
      </c>
      <c r="H21" s="123">
        <f>+'[3]Tasas Bogotá'!T495</f>
        <v>42.115990864995425</v>
      </c>
      <c r="I21" s="123">
        <f>+'[3]Tasas Bogotá'!U495</f>
        <v>39.519005092341374</v>
      </c>
      <c r="J21" s="152">
        <f>+'[3]Tasas Bogotá'!V495</f>
        <v>41.331041196840303</v>
      </c>
      <c r="K21" s="143">
        <f>+'[3]Tasas Bogotá'!W495</f>
        <v>9</v>
      </c>
      <c r="L21" s="18"/>
    </row>
    <row r="22" spans="1:16" s="49" customFormat="1">
      <c r="A22" s="85"/>
      <c r="B22" s="62" t="str">
        <f>+'[3]Tasas Bogotá'!N496</f>
        <v>Barranquilla</v>
      </c>
      <c r="C22" s="123">
        <f>+'[3]Tasas Bogotá'!O496</f>
        <v>41.689763044280348</v>
      </c>
      <c r="D22" s="123">
        <f>+'[3]Tasas Bogotá'!P496</f>
        <v>40.953710004103087</v>
      </c>
      <c r="E22" s="123">
        <f>+'[3]Tasas Bogotá'!Q496</f>
        <v>39.63005659743115</v>
      </c>
      <c r="F22" s="123">
        <f>+'[3]Tasas Bogotá'!R496</f>
        <v>37.226340834814735</v>
      </c>
      <c r="G22" s="123">
        <f>+'[3]Tasas Bogotá'!S496</f>
        <v>43.575931506592546</v>
      </c>
      <c r="H22" s="123">
        <f>+'[3]Tasas Bogotá'!T496</f>
        <v>39.503176112016419</v>
      </c>
      <c r="I22" s="123">
        <f>+'[3]Tasas Bogotá'!U496</f>
        <v>42.081106602688116</v>
      </c>
      <c r="J22" s="152">
        <f>+'[3]Tasas Bogotá'!V496</f>
        <v>41.287330168245568</v>
      </c>
      <c r="K22" s="143">
        <f>+'[3]Tasas Bogotá'!W496</f>
        <v>10</v>
      </c>
      <c r="L22" s="86"/>
      <c r="N22" s="73"/>
      <c r="O22" s="73"/>
      <c r="P22" s="73"/>
    </row>
    <row r="23" spans="1:16">
      <c r="A23" s="16"/>
      <c r="B23" s="62" t="str">
        <f>+'[3]Tasas Bogotá'!N497</f>
        <v>Montería</v>
      </c>
      <c r="C23" s="123">
        <f>+'[3]Tasas Bogotá'!O497</f>
        <v>38.131241649493873</v>
      </c>
      <c r="D23" s="123">
        <f>+'[3]Tasas Bogotá'!P497</f>
        <v>38.927834384951531</v>
      </c>
      <c r="E23" s="123">
        <f>+'[3]Tasas Bogotá'!Q497</f>
        <v>44.026328688467188</v>
      </c>
      <c r="F23" s="123">
        <f>+'[3]Tasas Bogotá'!R497</f>
        <v>40.277715671549537</v>
      </c>
      <c r="G23" s="123">
        <f>+'[3]Tasas Bogotá'!S497</f>
        <v>38.777488030818979</v>
      </c>
      <c r="H23" s="123">
        <f>+'[3]Tasas Bogotá'!T497</f>
        <v>34.899869001364465</v>
      </c>
      <c r="I23" s="123">
        <f>+'[3]Tasas Bogotá'!U497</f>
        <v>37.510812798652964</v>
      </c>
      <c r="J23" s="152">
        <f>+'[3]Tasas Bogotá'!V497</f>
        <v>38.219314853222194</v>
      </c>
      <c r="K23" s="143">
        <f>+'[3]Tasas Bogotá'!W497</f>
        <v>11</v>
      </c>
      <c r="L23" s="18"/>
      <c r="O23" s="71"/>
    </row>
    <row r="24" spans="1:16" s="49" customFormat="1">
      <c r="A24" s="85"/>
      <c r="B24" s="125" t="str">
        <f>+'[3]Tasas Bogotá'!N498</f>
        <v>Colombia</v>
      </c>
      <c r="C24" s="124">
        <f>+'[3]Tasas Bogotá'!O498</f>
        <v>39.779925035569178</v>
      </c>
      <c r="D24" s="124">
        <f>+'[3]Tasas Bogotá'!P498</f>
        <v>42.431914806989482</v>
      </c>
      <c r="E24" s="124">
        <f>+'[3]Tasas Bogotá'!Q498</f>
        <v>44.4875563794455</v>
      </c>
      <c r="F24" s="124">
        <f>+'[3]Tasas Bogotá'!R498</f>
        <v>42.957620855591045</v>
      </c>
      <c r="G24" s="124">
        <f>+'[3]Tasas Bogotá'!S498</f>
        <v>41.062598716487052</v>
      </c>
      <c r="H24" s="124">
        <f>+'[3]Tasas Bogotá'!T498</f>
        <v>37.685073248751202</v>
      </c>
      <c r="I24" s="124">
        <f>+'[3]Tasas Bogotá'!U498</f>
        <v>38.130169170119174</v>
      </c>
      <c r="J24" s="144">
        <f>+'[3]Tasas Bogotá'!V498</f>
        <v>38.123042579724554</v>
      </c>
      <c r="K24" s="143" t="str">
        <f>+'[3]Tasas Bogotá'!W498</f>
        <v/>
      </c>
      <c r="L24" s="86"/>
      <c r="N24" s="73"/>
      <c r="O24" s="122"/>
      <c r="P24" s="73"/>
    </row>
    <row r="25" spans="1:16">
      <c r="A25" s="16"/>
      <c r="B25" s="62" t="str">
        <f>+'[3]Tasas Bogotá'!N499</f>
        <v>Cartagena</v>
      </c>
      <c r="C25" s="123">
        <f>+'[3]Tasas Bogotá'!O499</f>
        <v>33.536226170441367</v>
      </c>
      <c r="D25" s="123">
        <f>+'[3]Tasas Bogotá'!P499</f>
        <v>38.867249602543716</v>
      </c>
      <c r="E25" s="123">
        <f>+'[3]Tasas Bogotá'!Q499</f>
        <v>40.112681320735014</v>
      </c>
      <c r="F25" s="123">
        <f>+'[3]Tasas Bogotá'!R499</f>
        <v>40.820755143478841</v>
      </c>
      <c r="G25" s="123">
        <f>+'[3]Tasas Bogotá'!S499</f>
        <v>38.200035155563356</v>
      </c>
      <c r="H25" s="123">
        <f>+'[3]Tasas Bogotá'!T499</f>
        <v>38.96868772072002</v>
      </c>
      <c r="I25" s="123">
        <f>+'[3]Tasas Bogotá'!U499</f>
        <v>36.876959696706116</v>
      </c>
      <c r="J25" s="152">
        <f>+'[3]Tasas Bogotá'!V499</f>
        <v>34.711669041579121</v>
      </c>
      <c r="K25" s="143">
        <f>+'[3]Tasas Bogotá'!W499</f>
        <v>12</v>
      </c>
      <c r="L25" s="18"/>
    </row>
    <row r="26" spans="1:16">
      <c r="A26" s="16"/>
      <c r="B26" s="62" t="str">
        <f>+'[3]Tasas Bogotá'!N500</f>
        <v>Cúcuta</v>
      </c>
      <c r="C26" s="123">
        <f>+'[3]Tasas Bogotá'!O500</f>
        <v>45.047361976052187</v>
      </c>
      <c r="D26" s="123">
        <f>+'[3]Tasas Bogotá'!P500</f>
        <v>45.652957372889908</v>
      </c>
      <c r="E26" s="123">
        <f>+'[3]Tasas Bogotá'!Q500</f>
        <v>47.694509739478782</v>
      </c>
      <c r="F26" s="123">
        <f>+'[3]Tasas Bogotá'!R500</f>
        <v>33.170046087970277</v>
      </c>
      <c r="G26" s="123">
        <f>+'[3]Tasas Bogotá'!S500</f>
        <v>31.500083920778792</v>
      </c>
      <c r="H26" s="123">
        <f>+'[3]Tasas Bogotá'!T500</f>
        <v>39.864328327172146</v>
      </c>
      <c r="I26" s="123">
        <f>+'[3]Tasas Bogotá'!U500</f>
        <v>40.094647717966602</v>
      </c>
      <c r="J26" s="152">
        <f>+'[3]Tasas Bogotá'!V500</f>
        <v>34.523838972527173</v>
      </c>
      <c r="K26" s="143">
        <f>+'[3]Tasas Bogotá'!W500</f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19"/>
      <c r="L27" s="18"/>
      <c r="N27" s="56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19"/>
      <c r="L28" s="18"/>
      <c r="N28" s="56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19"/>
      <c r="L29" s="18"/>
      <c r="N29" s="56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19"/>
      <c r="L30" s="18"/>
      <c r="N30" s="56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19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19"/>
      <c r="L32" s="18"/>
      <c r="N32" s="56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19"/>
      <c r="L33" s="18"/>
      <c r="N33" s="56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19"/>
      <c r="L34" s="18"/>
      <c r="N34" s="56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19"/>
      <c r="L35" s="18"/>
      <c r="N35" s="56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19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19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19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18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18"/>
      <c r="L40" s="18"/>
    </row>
    <row r="41" spans="1:14">
      <c r="A41" s="16"/>
      <c r="B41" s="67" t="str">
        <f>+Índice!$B$49</f>
        <v>Fuente: Departamento Administrativo Nacional de Estadística, Gran Encuesta Integrada de Hogares (GEIH) febrero 2012.</v>
      </c>
      <c r="C41" s="11"/>
      <c r="D41" s="11"/>
      <c r="E41" s="11"/>
      <c r="F41" s="11"/>
      <c r="G41" s="11"/>
      <c r="H41" s="11"/>
      <c r="I41" s="11"/>
      <c r="J41" s="11"/>
      <c r="K41" s="118"/>
      <c r="L41" s="18"/>
    </row>
    <row r="42" spans="1:14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1"/>
      <c r="K42" s="118"/>
      <c r="L42" s="18"/>
    </row>
    <row r="43" spans="1:14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1"/>
      <c r="K43" s="118"/>
      <c r="L43" s="18"/>
    </row>
    <row r="44" spans="1:14">
      <c r="A44" s="16"/>
      <c r="B44" s="67" t="s">
        <v>106</v>
      </c>
      <c r="C44" s="11"/>
      <c r="D44" s="11"/>
      <c r="E44" s="11"/>
      <c r="F44" s="11"/>
      <c r="G44" s="11"/>
      <c r="H44" s="11"/>
      <c r="I44" s="11"/>
      <c r="J44" s="11"/>
      <c r="K44" s="118"/>
      <c r="L44" s="18"/>
    </row>
    <row r="45" spans="1:14">
      <c r="A45" s="20"/>
      <c r="B45" s="84" t="s">
        <v>101</v>
      </c>
      <c r="C45" s="21"/>
      <c r="D45" s="21"/>
      <c r="E45" s="21"/>
      <c r="F45" s="21"/>
      <c r="G45" s="21"/>
      <c r="H45" s="21"/>
      <c r="I45" s="21"/>
      <c r="J45" s="21"/>
      <c r="K45" s="120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9" customWidth="1"/>
    <col min="15" max="15" width="10.85546875" style="59" customWidth="1"/>
    <col min="16" max="16" width="10.85546875" style="59"/>
    <col min="17" max="16384" width="10.85546875" style="11"/>
  </cols>
  <sheetData>
    <row r="1" spans="1:16" s="9" customFormat="1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</row>
    <row r="2" spans="1:16" s="9" customFormat="1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</row>
    <row r="3" spans="1:16" s="9" customFormat="1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</row>
    <row r="4" spans="1:16" s="9" customFormat="1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</row>
    <row r="5" spans="1:16" s="9" customFormat="1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</row>
    <row r="6" spans="1:16">
      <c r="A6" s="16"/>
      <c r="B6" s="162"/>
      <c r="C6" s="162"/>
      <c r="D6" s="162"/>
      <c r="E6" s="162"/>
      <c r="F6" s="162"/>
      <c r="G6" s="162"/>
      <c r="H6" s="10"/>
      <c r="I6" s="10"/>
      <c r="J6" s="10"/>
      <c r="K6" s="10"/>
      <c r="L6" s="18"/>
    </row>
    <row r="7" spans="1:16">
      <c r="A7" s="16"/>
      <c r="B7" s="162"/>
      <c r="C7" s="167" t="s">
        <v>47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6">
      <c r="A8" s="16"/>
      <c r="B8" s="162"/>
      <c r="C8" s="164" t="s">
        <v>160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0"/>
      <c r="L9" s="18"/>
    </row>
    <row r="10" spans="1:16" ht="15.75" customHeight="1">
      <c r="A10" s="16"/>
      <c r="C10" s="169" t="s">
        <v>1</v>
      </c>
      <c r="D10" s="169"/>
      <c r="E10" s="169"/>
      <c r="F10" s="169"/>
      <c r="G10" s="169"/>
      <c r="H10" s="169"/>
      <c r="I10" s="169"/>
      <c r="J10" s="169"/>
      <c r="K10" s="166" t="s">
        <v>166</v>
      </c>
      <c r="L10" s="18"/>
    </row>
    <row r="11" spans="1:16">
      <c r="A11" s="16"/>
      <c r="C11" s="157">
        <v>2004</v>
      </c>
      <c r="D11" s="161">
        <v>2005</v>
      </c>
      <c r="E11" s="161">
        <v>2006</v>
      </c>
      <c r="F11" s="161">
        <v>2007</v>
      </c>
      <c r="G11" s="161">
        <v>2008</v>
      </c>
      <c r="H11" s="161">
        <v>2009</v>
      </c>
      <c r="I11" s="161">
        <v>2010</v>
      </c>
      <c r="J11" s="161">
        <v>2011</v>
      </c>
      <c r="K11" s="166"/>
      <c r="L11" s="18"/>
      <c r="O11" s="70"/>
    </row>
    <row r="12" spans="1:16" ht="12" customHeight="1">
      <c r="A12" s="16"/>
      <c r="C12" s="115"/>
      <c r="D12" s="115"/>
      <c r="E12" s="115"/>
      <c r="F12" s="115"/>
      <c r="G12" s="115"/>
      <c r="H12" s="115"/>
      <c r="K12" s="118"/>
      <c r="L12" s="18"/>
    </row>
    <row r="13" spans="1:16">
      <c r="A13" s="16"/>
      <c r="B13" s="62" t="str">
        <f>+'[3]Tasas Bogotá'!N519</f>
        <v>Armenia</v>
      </c>
      <c r="C13" s="123">
        <f>+'[3]Tasas Bogotá'!O519</f>
        <v>0</v>
      </c>
      <c r="D13" s="123">
        <f>+'[3]Tasas Bogotá'!P519</f>
        <v>0</v>
      </c>
      <c r="E13" s="123">
        <f>+'[3]Tasas Bogotá'!Q519</f>
        <v>0</v>
      </c>
      <c r="F13" s="123">
        <f>+'[3]Tasas Bogotá'!R519</f>
        <v>0</v>
      </c>
      <c r="G13" s="123">
        <f>+'[3]Tasas Bogotá'!S519</f>
        <v>0</v>
      </c>
      <c r="H13" s="123">
        <f>+'[3]Tasas Bogotá'!T519</f>
        <v>0</v>
      </c>
      <c r="I13" s="123">
        <f>+'[3]Tasas Bogotá'!U519</f>
        <v>100</v>
      </c>
      <c r="J13" s="152">
        <f>+'[3]Tasas Bogotá'!V519</f>
        <v>100</v>
      </c>
      <c r="K13" s="145">
        <f>+'[3]Tasas Bogotá'!W519</f>
        <v>1</v>
      </c>
      <c r="L13" s="18"/>
    </row>
    <row r="14" spans="1:16" s="12" customFormat="1">
      <c r="A14" s="85"/>
      <c r="B14" s="62" t="str">
        <f>+'[3]Tasas Bogotá'!N520</f>
        <v>Florencia</v>
      </c>
      <c r="C14" s="123">
        <f>+'[3]Tasas Bogotá'!O520</f>
        <v>0</v>
      </c>
      <c r="D14" s="123">
        <f>+'[3]Tasas Bogotá'!P520</f>
        <v>0</v>
      </c>
      <c r="E14" s="123">
        <f>+'[3]Tasas Bogotá'!Q520</f>
        <v>0</v>
      </c>
      <c r="F14" s="123">
        <f>+'[3]Tasas Bogotá'!R520</f>
        <v>0</v>
      </c>
      <c r="G14" s="123">
        <f>+'[3]Tasas Bogotá'!S520</f>
        <v>0</v>
      </c>
      <c r="H14" s="123">
        <f>+'[3]Tasas Bogotá'!T520</f>
        <v>0</v>
      </c>
      <c r="I14" s="123">
        <f>+'[3]Tasas Bogotá'!U520</f>
        <v>100</v>
      </c>
      <c r="J14" s="152">
        <f>+'[3]Tasas Bogotá'!V520</f>
        <v>100</v>
      </c>
      <c r="K14" s="145">
        <f>+'[3]Tasas Bogotá'!W520</f>
        <v>2</v>
      </c>
      <c r="L14" s="86"/>
      <c r="N14" s="74"/>
      <c r="O14" s="74"/>
      <c r="P14" s="74"/>
    </row>
    <row r="15" spans="1:16">
      <c r="A15" s="16"/>
      <c r="B15" s="62" t="str">
        <f>+'[3]Tasas Bogotá'!N521</f>
        <v>Neiva</v>
      </c>
      <c r="C15" s="123">
        <f>+'[3]Tasas Bogotá'!O521</f>
        <v>0</v>
      </c>
      <c r="D15" s="123">
        <f>+'[3]Tasas Bogotá'!P521</f>
        <v>0</v>
      </c>
      <c r="E15" s="123">
        <f>+'[3]Tasas Bogotá'!Q521</f>
        <v>0</v>
      </c>
      <c r="F15" s="123">
        <f>+'[3]Tasas Bogotá'!R521</f>
        <v>0</v>
      </c>
      <c r="G15" s="123">
        <f>+'[3]Tasas Bogotá'!S521</f>
        <v>0</v>
      </c>
      <c r="H15" s="123">
        <f>+'[3]Tasas Bogotá'!T521</f>
        <v>0</v>
      </c>
      <c r="I15" s="123">
        <f>+'[3]Tasas Bogotá'!U521</f>
        <v>100</v>
      </c>
      <c r="J15" s="152">
        <f>+'[3]Tasas Bogotá'!V521</f>
        <v>100</v>
      </c>
      <c r="K15" s="145">
        <f>+'[3]Tasas Bogotá'!W521</f>
        <v>3</v>
      </c>
      <c r="L15" s="18"/>
    </row>
    <row r="16" spans="1:16">
      <c r="A16" s="16"/>
      <c r="B16" s="62" t="str">
        <f>+'[3]Tasas Bogotá'!N522</f>
        <v>Popayán</v>
      </c>
      <c r="C16" s="123">
        <f>+'[3]Tasas Bogotá'!O522</f>
        <v>0</v>
      </c>
      <c r="D16" s="123">
        <f>+'[3]Tasas Bogotá'!P522</f>
        <v>0</v>
      </c>
      <c r="E16" s="123">
        <f>+'[3]Tasas Bogotá'!Q522</f>
        <v>0</v>
      </c>
      <c r="F16" s="123">
        <f>+'[3]Tasas Bogotá'!R522</f>
        <v>0</v>
      </c>
      <c r="G16" s="123">
        <f>+'[3]Tasas Bogotá'!S522</f>
        <v>0</v>
      </c>
      <c r="H16" s="123">
        <f>+'[3]Tasas Bogotá'!T522</f>
        <v>0</v>
      </c>
      <c r="I16" s="123">
        <f>+'[3]Tasas Bogotá'!U522</f>
        <v>100.00000000000001</v>
      </c>
      <c r="J16" s="152">
        <f>+'[3]Tasas Bogotá'!V522</f>
        <v>100</v>
      </c>
      <c r="K16" s="145">
        <f>+'[3]Tasas Bogotá'!W522</f>
        <v>4</v>
      </c>
      <c r="L16" s="18"/>
    </row>
    <row r="17" spans="1:16">
      <c r="A17" s="16"/>
      <c r="B17" s="62" t="str">
        <f>+'[3]Tasas Bogotá'!N523</f>
        <v>Quibdó</v>
      </c>
      <c r="C17" s="123">
        <f>+'[3]Tasas Bogotá'!O523</f>
        <v>0</v>
      </c>
      <c r="D17" s="123">
        <f>+'[3]Tasas Bogotá'!P523</f>
        <v>0</v>
      </c>
      <c r="E17" s="123">
        <f>+'[3]Tasas Bogotá'!Q523</f>
        <v>0</v>
      </c>
      <c r="F17" s="123">
        <f>+'[3]Tasas Bogotá'!R523</f>
        <v>0</v>
      </c>
      <c r="G17" s="123">
        <f>+'[3]Tasas Bogotá'!S523</f>
        <v>0</v>
      </c>
      <c r="H17" s="123">
        <f>+'[3]Tasas Bogotá'!T523</f>
        <v>0</v>
      </c>
      <c r="I17" s="123">
        <f>+'[3]Tasas Bogotá'!U523</f>
        <v>100</v>
      </c>
      <c r="J17" s="152">
        <f>+'[3]Tasas Bogotá'!V523</f>
        <v>100</v>
      </c>
      <c r="K17" s="145">
        <f>+'[3]Tasas Bogotá'!W523</f>
        <v>5</v>
      </c>
      <c r="L17" s="18"/>
    </row>
    <row r="18" spans="1:16">
      <c r="A18" s="16"/>
      <c r="B18" s="62" t="str">
        <f>+'[3]Tasas Bogotá'!N524</f>
        <v>Sincelejo</v>
      </c>
      <c r="C18" s="123">
        <f>+'[3]Tasas Bogotá'!O524</f>
        <v>0</v>
      </c>
      <c r="D18" s="123">
        <f>+'[3]Tasas Bogotá'!P524</f>
        <v>0</v>
      </c>
      <c r="E18" s="123">
        <f>+'[3]Tasas Bogotá'!Q524</f>
        <v>0</v>
      </c>
      <c r="F18" s="123">
        <f>+'[3]Tasas Bogotá'!R524</f>
        <v>0</v>
      </c>
      <c r="G18" s="123">
        <f>+'[3]Tasas Bogotá'!S524</f>
        <v>0</v>
      </c>
      <c r="H18" s="123">
        <f>+'[3]Tasas Bogotá'!T524</f>
        <v>0</v>
      </c>
      <c r="I18" s="123">
        <f>+'[3]Tasas Bogotá'!U524</f>
        <v>100.00000000000001</v>
      </c>
      <c r="J18" s="152">
        <f>+'[3]Tasas Bogotá'!V524</f>
        <v>100</v>
      </c>
      <c r="K18" s="145">
        <f>+'[3]Tasas Bogotá'!W524</f>
        <v>6</v>
      </c>
      <c r="L18" s="18"/>
    </row>
    <row r="19" spans="1:16">
      <c r="A19" s="16"/>
      <c r="B19" s="62" t="str">
        <f>+'[3]Tasas Bogotá'!N525</f>
        <v>Tunja</v>
      </c>
      <c r="C19" s="123">
        <f>+'[3]Tasas Bogotá'!O525</f>
        <v>0</v>
      </c>
      <c r="D19" s="123">
        <f>+'[3]Tasas Bogotá'!P525</f>
        <v>0</v>
      </c>
      <c r="E19" s="123">
        <f>+'[3]Tasas Bogotá'!Q525</f>
        <v>0</v>
      </c>
      <c r="F19" s="123">
        <f>+'[3]Tasas Bogotá'!R525</f>
        <v>0</v>
      </c>
      <c r="G19" s="123">
        <f>+'[3]Tasas Bogotá'!S525</f>
        <v>0</v>
      </c>
      <c r="H19" s="123">
        <f>+'[3]Tasas Bogotá'!T525</f>
        <v>0</v>
      </c>
      <c r="I19" s="123">
        <f>+'[3]Tasas Bogotá'!U525</f>
        <v>100</v>
      </c>
      <c r="J19" s="152">
        <f>+'[3]Tasas Bogotá'!V525</f>
        <v>100</v>
      </c>
      <c r="K19" s="145">
        <f>+'[3]Tasas Bogotá'!W525</f>
        <v>7</v>
      </c>
      <c r="L19" s="18"/>
    </row>
    <row r="20" spans="1:16">
      <c r="A20" s="16"/>
      <c r="B20" s="62" t="str">
        <f>+'[3]Tasas Bogotá'!N526</f>
        <v>Valledupar</v>
      </c>
      <c r="C20" s="123">
        <f>+'[3]Tasas Bogotá'!O526</f>
        <v>0</v>
      </c>
      <c r="D20" s="123">
        <f>+'[3]Tasas Bogotá'!P526</f>
        <v>0</v>
      </c>
      <c r="E20" s="123">
        <f>+'[3]Tasas Bogotá'!Q526</f>
        <v>0</v>
      </c>
      <c r="F20" s="123">
        <f>+'[3]Tasas Bogotá'!R526</f>
        <v>0</v>
      </c>
      <c r="G20" s="123">
        <f>+'[3]Tasas Bogotá'!S526</f>
        <v>0</v>
      </c>
      <c r="H20" s="123">
        <f>+'[3]Tasas Bogotá'!T526</f>
        <v>0</v>
      </c>
      <c r="I20" s="123">
        <f>+'[3]Tasas Bogotá'!U526</f>
        <v>100</v>
      </c>
      <c r="J20" s="152">
        <f>+'[3]Tasas Bogotá'!V526</f>
        <v>100</v>
      </c>
      <c r="K20" s="145">
        <f>+'[3]Tasas Bogotá'!W526</f>
        <v>8</v>
      </c>
      <c r="L20" s="18"/>
    </row>
    <row r="21" spans="1:16">
      <c r="A21" s="16"/>
      <c r="B21" s="62" t="str">
        <f>+'[3]Tasas Bogotá'!N527</f>
        <v>Riohacha</v>
      </c>
      <c r="C21" s="123">
        <f>+'[3]Tasas Bogotá'!O527</f>
        <v>0</v>
      </c>
      <c r="D21" s="123">
        <f>+'[3]Tasas Bogotá'!P527</f>
        <v>0</v>
      </c>
      <c r="E21" s="123">
        <f>+'[3]Tasas Bogotá'!Q527</f>
        <v>0</v>
      </c>
      <c r="F21" s="123">
        <f>+'[3]Tasas Bogotá'!R527</f>
        <v>0</v>
      </c>
      <c r="G21" s="123">
        <f>+'[3]Tasas Bogotá'!S527</f>
        <v>0</v>
      </c>
      <c r="H21" s="123">
        <f>+'[3]Tasas Bogotá'!T527</f>
        <v>0</v>
      </c>
      <c r="I21" s="123">
        <f>+'[3]Tasas Bogotá'!U527</f>
        <v>100</v>
      </c>
      <c r="J21" s="152">
        <f>+'[3]Tasas Bogotá'!V527</f>
        <v>100</v>
      </c>
      <c r="K21" s="145">
        <f>+'[3]Tasas Bogotá'!W527</f>
        <v>9</v>
      </c>
      <c r="L21" s="18"/>
    </row>
    <row r="22" spans="1:16" s="12" customFormat="1">
      <c r="A22" s="85"/>
      <c r="B22" s="62" t="str">
        <f>+'[3]Tasas Bogotá'!N528</f>
        <v>Santa Marta</v>
      </c>
      <c r="C22" s="123">
        <f>+'[3]Tasas Bogotá'!O528</f>
        <v>0</v>
      </c>
      <c r="D22" s="123">
        <f>+'[3]Tasas Bogotá'!P528</f>
        <v>0</v>
      </c>
      <c r="E22" s="123">
        <f>+'[3]Tasas Bogotá'!Q528</f>
        <v>0</v>
      </c>
      <c r="F22" s="123">
        <f>+'[3]Tasas Bogotá'!R528</f>
        <v>0</v>
      </c>
      <c r="G22" s="123">
        <f>+'[3]Tasas Bogotá'!S528</f>
        <v>0</v>
      </c>
      <c r="H22" s="123">
        <f>+'[3]Tasas Bogotá'!T528</f>
        <v>0</v>
      </c>
      <c r="I22" s="123">
        <f>+'[3]Tasas Bogotá'!U528</f>
        <v>100.00000000000001</v>
      </c>
      <c r="J22" s="152">
        <f>+'[3]Tasas Bogotá'!V528</f>
        <v>100</v>
      </c>
      <c r="K22" s="145">
        <f>+'[3]Tasas Bogotá'!W528</f>
        <v>10</v>
      </c>
      <c r="L22" s="86"/>
      <c r="N22" s="74"/>
      <c r="O22" s="74"/>
      <c r="P22" s="74"/>
    </row>
    <row r="23" spans="1:16">
      <c r="A23" s="16"/>
      <c r="B23" s="62" t="str">
        <f>+'[3]Tasas Bogotá'!N529</f>
        <v>Cúcuta</v>
      </c>
      <c r="C23" s="123">
        <f>+'[3]Tasas Bogotá'!O529</f>
        <v>54.95263802394782</v>
      </c>
      <c r="D23" s="123">
        <f>+'[3]Tasas Bogotá'!P529</f>
        <v>54.347042627110099</v>
      </c>
      <c r="E23" s="123">
        <f>+'[3]Tasas Bogotá'!Q529</f>
        <v>52.305490260521218</v>
      </c>
      <c r="F23" s="123">
        <f>+'[3]Tasas Bogotá'!R529</f>
        <v>66.829953912029723</v>
      </c>
      <c r="G23" s="123">
        <f>+'[3]Tasas Bogotá'!S529</f>
        <v>68.499916079221208</v>
      </c>
      <c r="H23" s="123">
        <f>+'[3]Tasas Bogotá'!T529</f>
        <v>60.135671672827854</v>
      </c>
      <c r="I23" s="123">
        <f>+'[3]Tasas Bogotá'!U529</f>
        <v>59.905352282033398</v>
      </c>
      <c r="J23" s="152">
        <f>+'[3]Tasas Bogotá'!V529</f>
        <v>65.476161027472827</v>
      </c>
      <c r="K23" s="145">
        <f>+'[3]Tasas Bogotá'!W529</f>
        <v>11</v>
      </c>
      <c r="L23" s="18"/>
      <c r="O23" s="75"/>
    </row>
    <row r="24" spans="1:16">
      <c r="A24" s="16"/>
      <c r="B24" s="62" t="str">
        <f>+'[3]Tasas Bogotá'!N530</f>
        <v>Cartagena</v>
      </c>
      <c r="C24" s="123">
        <f>+'[3]Tasas Bogotá'!O530</f>
        <v>66.463773829558633</v>
      </c>
      <c r="D24" s="123">
        <f>+'[3]Tasas Bogotá'!P530</f>
        <v>61.132750397456284</v>
      </c>
      <c r="E24" s="123">
        <f>+'[3]Tasas Bogotá'!Q530</f>
        <v>59.887318679264993</v>
      </c>
      <c r="F24" s="123">
        <f>+'[3]Tasas Bogotá'!R530</f>
        <v>59.179244856521159</v>
      </c>
      <c r="G24" s="123">
        <f>+'[3]Tasas Bogotá'!S530</f>
        <v>61.799964844436637</v>
      </c>
      <c r="H24" s="123">
        <f>+'[3]Tasas Bogotá'!T530</f>
        <v>61.03131227927998</v>
      </c>
      <c r="I24" s="123">
        <f>+'[3]Tasas Bogotá'!U530</f>
        <v>63.123040303293884</v>
      </c>
      <c r="J24" s="152">
        <f>+'[3]Tasas Bogotá'!V530</f>
        <v>65.288330958420886</v>
      </c>
      <c r="K24" s="145">
        <f>+'[3]Tasas Bogotá'!W530</f>
        <v>12</v>
      </c>
      <c r="L24" s="18"/>
      <c r="O24" s="75"/>
    </row>
    <row r="25" spans="1:16">
      <c r="A25" s="16"/>
      <c r="B25" s="125" t="str">
        <f>+'[3]Tasas Bogotá'!N531</f>
        <v>Colombia</v>
      </c>
      <c r="C25" s="124">
        <f>+'[3]Tasas Bogotá'!O531</f>
        <v>60.220074964430822</v>
      </c>
      <c r="D25" s="124">
        <f>+'[3]Tasas Bogotá'!P531</f>
        <v>57.568085193010518</v>
      </c>
      <c r="E25" s="124">
        <f>+'[3]Tasas Bogotá'!Q531</f>
        <v>55.5124436205545</v>
      </c>
      <c r="F25" s="124">
        <f>+'[3]Tasas Bogotá'!R531</f>
        <v>57.042379144408962</v>
      </c>
      <c r="G25" s="124">
        <f>+'[3]Tasas Bogotá'!S531</f>
        <v>58.937401283512948</v>
      </c>
      <c r="H25" s="124">
        <f>+'[3]Tasas Bogotá'!T531</f>
        <v>62.314926751248798</v>
      </c>
      <c r="I25" s="124">
        <f>+'[3]Tasas Bogotá'!U531</f>
        <v>61.869830829880833</v>
      </c>
      <c r="J25" s="144">
        <f>+'[3]Tasas Bogotá'!V531</f>
        <v>61.876957420275446</v>
      </c>
      <c r="K25" s="145" t="str">
        <f>+'[3]Tasas Bogotá'!W531</f>
        <v/>
      </c>
      <c r="L25" s="18"/>
    </row>
    <row r="26" spans="1:16">
      <c r="A26" s="16"/>
      <c r="B26" s="62" t="str">
        <f>+'[3]Tasas Bogotá'!N532</f>
        <v>Montería</v>
      </c>
      <c r="C26" s="123">
        <f>+'[3]Tasas Bogotá'!O532</f>
        <v>61.868758350506127</v>
      </c>
      <c r="D26" s="123">
        <f>+'[3]Tasas Bogotá'!P532</f>
        <v>61.072165615048476</v>
      </c>
      <c r="E26" s="123">
        <f>+'[3]Tasas Bogotá'!Q532</f>
        <v>55.973671311532804</v>
      </c>
      <c r="F26" s="123">
        <f>+'[3]Tasas Bogotá'!R532</f>
        <v>59.722284328450463</v>
      </c>
      <c r="G26" s="123">
        <f>+'[3]Tasas Bogotá'!S532</f>
        <v>61.222511969181021</v>
      </c>
      <c r="H26" s="123">
        <f>+'[3]Tasas Bogotá'!T532</f>
        <v>65.100130998635535</v>
      </c>
      <c r="I26" s="123">
        <f>+'[3]Tasas Bogotá'!U532</f>
        <v>62.489187201347036</v>
      </c>
      <c r="J26" s="152">
        <f>+'[3]Tasas Bogotá'!V532</f>
        <v>61.780685146777806</v>
      </c>
      <c r="K26" s="145">
        <f>+'[3]Tasas Bogotá'!W532</f>
        <v>13</v>
      </c>
      <c r="L26" s="18"/>
    </row>
    <row r="27" spans="1:16">
      <c r="A27" s="16"/>
      <c r="B27" s="62" t="str">
        <f>+'[3]Tasas Bogotá'!N533</f>
        <v>Barranquilla</v>
      </c>
      <c r="C27" s="123">
        <f>+'[3]Tasas Bogotá'!O533</f>
        <v>58.310236955719652</v>
      </c>
      <c r="D27" s="123">
        <f>+'[3]Tasas Bogotá'!P533</f>
        <v>59.046289995896906</v>
      </c>
      <c r="E27" s="123">
        <f>+'[3]Tasas Bogotá'!Q533</f>
        <v>60.369943402568843</v>
      </c>
      <c r="F27" s="123">
        <f>+'[3]Tasas Bogotá'!R533</f>
        <v>62.773659165185251</v>
      </c>
      <c r="G27" s="123">
        <f>+'[3]Tasas Bogotá'!S533</f>
        <v>56.424068493407447</v>
      </c>
      <c r="H27" s="123">
        <f>+'[3]Tasas Bogotá'!T533</f>
        <v>60.496823887983581</v>
      </c>
      <c r="I27" s="123">
        <f>+'[3]Tasas Bogotá'!U533</f>
        <v>57.918893397311884</v>
      </c>
      <c r="J27" s="152">
        <f>+'[3]Tasas Bogotá'!V533</f>
        <v>58.712669831754432</v>
      </c>
      <c r="K27" s="145">
        <f>+'[3]Tasas Bogotá'!W533</f>
        <v>14</v>
      </c>
      <c r="L27" s="18"/>
    </row>
    <row r="28" spans="1:16">
      <c r="A28" s="16"/>
      <c r="B28" s="62" t="str">
        <f>+'[3]Tasas Bogotá'!N534</f>
        <v>Bucaramanga</v>
      </c>
      <c r="C28" s="123">
        <f>+'[3]Tasas Bogotá'!O534</f>
        <v>48.987193600207959</v>
      </c>
      <c r="D28" s="123">
        <f>+'[3]Tasas Bogotá'!P534</f>
        <v>45.986497568838324</v>
      </c>
      <c r="E28" s="123">
        <f>+'[3]Tasas Bogotá'!Q534</f>
        <v>43.926027812218209</v>
      </c>
      <c r="F28" s="123">
        <f>+'[3]Tasas Bogotá'!R534</f>
        <v>54.226506926244852</v>
      </c>
      <c r="G28" s="123">
        <f>+'[3]Tasas Bogotá'!S534</f>
        <v>49.864667900162374</v>
      </c>
      <c r="H28" s="123">
        <f>+'[3]Tasas Bogotá'!T534</f>
        <v>57.884009135004582</v>
      </c>
      <c r="I28" s="123">
        <f>+'[3]Tasas Bogotá'!U534</f>
        <v>60.480994907658619</v>
      </c>
      <c r="J28" s="152">
        <f>+'[3]Tasas Bogotá'!V534</f>
        <v>58.668958803159697</v>
      </c>
      <c r="K28" s="145">
        <f>+'[3]Tasas Bogotá'!W534</f>
        <v>15</v>
      </c>
      <c r="L28" s="18"/>
    </row>
    <row r="29" spans="1:16">
      <c r="A29" s="16"/>
      <c r="B29" s="62" t="str">
        <f>+'[3]Tasas Bogotá'!N535</f>
        <v>Ibagué</v>
      </c>
      <c r="C29" s="123">
        <f>+'[3]Tasas Bogotá'!O535</f>
        <v>56.573084200161198</v>
      </c>
      <c r="D29" s="123">
        <f>+'[3]Tasas Bogotá'!P535</f>
        <v>52.411726221568181</v>
      </c>
      <c r="E29" s="123">
        <f>+'[3]Tasas Bogotá'!Q535</f>
        <v>47.05196719877037</v>
      </c>
      <c r="F29" s="123">
        <f>+'[3]Tasas Bogotá'!R535</f>
        <v>51.751219504705283</v>
      </c>
      <c r="G29" s="123">
        <f>+'[3]Tasas Bogotá'!S535</f>
        <v>55.842605592424675</v>
      </c>
      <c r="H29" s="123">
        <f>+'[3]Tasas Bogotá'!T535</f>
        <v>56.113739728645136</v>
      </c>
      <c r="I29" s="123">
        <f>+'[3]Tasas Bogotá'!U535</f>
        <v>53.761899387835399</v>
      </c>
      <c r="J29" s="152">
        <f>+'[3]Tasas Bogotá'!V535</f>
        <v>56.850534903936321</v>
      </c>
      <c r="K29" s="145">
        <f>+'[3]Tasas Bogotá'!W535</f>
        <v>16</v>
      </c>
      <c r="L29" s="18"/>
    </row>
    <row r="30" spans="1:16">
      <c r="A30" s="16"/>
      <c r="B30" s="62" t="str">
        <f>+'[3]Tasas Bogotá'!N536</f>
        <v>Villavicencio</v>
      </c>
      <c r="C30" s="123">
        <f>+'[3]Tasas Bogotá'!O536</f>
        <v>58.704531491642491</v>
      </c>
      <c r="D30" s="123">
        <f>+'[3]Tasas Bogotá'!P536</f>
        <v>57.637890989602546</v>
      </c>
      <c r="E30" s="123">
        <f>+'[3]Tasas Bogotá'!Q536</f>
        <v>55.369513031550071</v>
      </c>
      <c r="F30" s="123">
        <f>+'[3]Tasas Bogotá'!R536</f>
        <v>55.475005806916961</v>
      </c>
      <c r="G30" s="123">
        <f>+'[3]Tasas Bogotá'!S536</f>
        <v>57.982502115096594</v>
      </c>
      <c r="H30" s="123">
        <f>+'[3]Tasas Bogotá'!T536</f>
        <v>58.223573921566832</v>
      </c>
      <c r="I30" s="123">
        <f>+'[3]Tasas Bogotá'!U536</f>
        <v>58.653506541211044</v>
      </c>
      <c r="J30" s="152">
        <f>+'[3]Tasas Bogotá'!V536</f>
        <v>55.954248200130287</v>
      </c>
      <c r="K30" s="145">
        <f>+'[3]Tasas Bogotá'!W536</f>
        <v>17</v>
      </c>
      <c r="L30" s="18"/>
    </row>
    <row r="31" spans="1:16">
      <c r="A31" s="16"/>
      <c r="B31" s="62" t="str">
        <f>+'[3]Tasas Bogotá'!N537</f>
        <v>Pasto</v>
      </c>
      <c r="C31" s="123">
        <f>+'[3]Tasas Bogotá'!O537</f>
        <v>55.790893165463096</v>
      </c>
      <c r="D31" s="123">
        <f>+'[3]Tasas Bogotá'!P537</f>
        <v>52.626688475745084</v>
      </c>
      <c r="E31" s="123">
        <f>+'[3]Tasas Bogotá'!Q537</f>
        <v>53.841011318963197</v>
      </c>
      <c r="F31" s="123">
        <f>+'[3]Tasas Bogotá'!R537</f>
        <v>53.797809385992764</v>
      </c>
      <c r="G31" s="123">
        <f>+'[3]Tasas Bogotá'!S537</f>
        <v>56.470295239623276</v>
      </c>
      <c r="H31" s="123">
        <f>+'[3]Tasas Bogotá'!T537</f>
        <v>57.635907455828281</v>
      </c>
      <c r="I31" s="123">
        <f>+'[3]Tasas Bogotá'!U537</f>
        <v>57.572110208686816</v>
      </c>
      <c r="J31" s="152">
        <f>+'[3]Tasas Bogotá'!V537</f>
        <v>55.942126447580513</v>
      </c>
      <c r="K31" s="145">
        <f>+'[3]Tasas Bogotá'!W537</f>
        <v>18</v>
      </c>
      <c r="L31" s="18"/>
    </row>
    <row r="32" spans="1:16">
      <c r="A32" s="16"/>
      <c r="B32" s="62" t="str">
        <f>+'[3]Tasas Bogotá'!N538</f>
        <v>Cali</v>
      </c>
      <c r="C32" s="123">
        <f>+'[3]Tasas Bogotá'!O538</f>
        <v>48.003676256797057</v>
      </c>
      <c r="D32" s="123">
        <f>+'[3]Tasas Bogotá'!P538</f>
        <v>45.057785407232849</v>
      </c>
      <c r="E32" s="123">
        <f>+'[3]Tasas Bogotá'!Q538</f>
        <v>44.122198817193066</v>
      </c>
      <c r="F32" s="123">
        <f>+'[3]Tasas Bogotá'!R538</f>
        <v>49.097493247061955</v>
      </c>
      <c r="G32" s="123">
        <f>+'[3]Tasas Bogotá'!S538</f>
        <v>51.967517633954181</v>
      </c>
      <c r="H32" s="123">
        <f>+'[3]Tasas Bogotá'!T538</f>
        <v>54.411258101966773</v>
      </c>
      <c r="I32" s="123">
        <f>+'[3]Tasas Bogotá'!U538</f>
        <v>51.454788417005155</v>
      </c>
      <c r="J32" s="152">
        <f>+'[3]Tasas Bogotá'!V538</f>
        <v>49.916754961701514</v>
      </c>
      <c r="K32" s="145">
        <f>+'[3]Tasas Bogotá'!W538</f>
        <v>19</v>
      </c>
      <c r="L32" s="18"/>
    </row>
    <row r="33" spans="1:14">
      <c r="A33" s="16"/>
      <c r="B33" s="62" t="str">
        <f>+'[3]Tasas Bogotá'!N539</f>
        <v>Pereira</v>
      </c>
      <c r="C33" s="123">
        <f>+'[3]Tasas Bogotá'!O539</f>
        <v>41.959593187345178</v>
      </c>
      <c r="D33" s="123">
        <f>+'[3]Tasas Bogotá'!P539</f>
        <v>44.87612103614974</v>
      </c>
      <c r="E33" s="123">
        <f>+'[3]Tasas Bogotá'!Q539</f>
        <v>41.610483503872153</v>
      </c>
      <c r="F33" s="123">
        <f>+'[3]Tasas Bogotá'!R539</f>
        <v>40.626865799249614</v>
      </c>
      <c r="G33" s="123">
        <f>+'[3]Tasas Bogotá'!S539</f>
        <v>44.791676675062284</v>
      </c>
      <c r="H33" s="123">
        <f>+'[3]Tasas Bogotá'!T539</f>
        <v>45.848339607860211</v>
      </c>
      <c r="I33" s="123">
        <f>+'[3]Tasas Bogotá'!U539</f>
        <v>48.233222405664037</v>
      </c>
      <c r="J33" s="152">
        <f>+'[3]Tasas Bogotá'!V539</f>
        <v>48.454635603491539</v>
      </c>
      <c r="K33" s="145">
        <f>+'[3]Tasas Bogotá'!W539</f>
        <v>20</v>
      </c>
      <c r="L33" s="18"/>
    </row>
    <row r="34" spans="1:14">
      <c r="A34" s="16"/>
      <c r="B34" s="125" t="str">
        <f>+'[3]Tasas Bogotá'!N540</f>
        <v>Bogotá</v>
      </c>
      <c r="C34" s="144">
        <f>+'[3]Tasas Bogotá'!O540</f>
        <v>41.728264235153844</v>
      </c>
      <c r="D34" s="144">
        <f>+'[3]Tasas Bogotá'!P540</f>
        <v>39.330330150611381</v>
      </c>
      <c r="E34" s="144">
        <f>+'[3]Tasas Bogotá'!Q540</f>
        <v>38.925680465878365</v>
      </c>
      <c r="F34" s="144">
        <f>+'[3]Tasas Bogotá'!R540</f>
        <v>39.705071056243661</v>
      </c>
      <c r="G34" s="144">
        <f>+'[3]Tasas Bogotá'!S540</f>
        <v>44.393375679072847</v>
      </c>
      <c r="H34" s="144">
        <f>+'[3]Tasas Bogotá'!T540</f>
        <v>46.662069600828048</v>
      </c>
      <c r="I34" s="144">
        <f>+'[3]Tasas Bogotá'!U540</f>
        <v>46.038727850835492</v>
      </c>
      <c r="J34" s="144">
        <f>+'[3]Tasas Bogotá'!V540</f>
        <v>46.592905645231752</v>
      </c>
      <c r="K34" s="117">
        <f>+'[3]Tasas Bogotá'!W540</f>
        <v>21</v>
      </c>
      <c r="L34" s="18"/>
    </row>
    <row r="35" spans="1:14">
      <c r="A35" s="16"/>
      <c r="B35" s="62" t="str">
        <f>+'[3]Tasas Bogotá'!N541</f>
        <v>Medellín</v>
      </c>
      <c r="C35" s="123">
        <f>+'[3]Tasas Bogotá'!O541</f>
        <v>41.51101929609149</v>
      </c>
      <c r="D35" s="123">
        <f>+'[3]Tasas Bogotá'!P541</f>
        <v>40.933521203957163</v>
      </c>
      <c r="E35" s="123">
        <f>+'[3]Tasas Bogotá'!Q541</f>
        <v>37.336795734411325</v>
      </c>
      <c r="F35" s="123">
        <f>+'[3]Tasas Bogotá'!R541</f>
        <v>43.636712748718921</v>
      </c>
      <c r="G35" s="123">
        <f>+'[3]Tasas Bogotá'!S541</f>
        <v>46.761442282324687</v>
      </c>
      <c r="H35" s="123">
        <f>+'[3]Tasas Bogotá'!T541</f>
        <v>43.329721618808151</v>
      </c>
      <c r="I35" s="123">
        <f>+'[3]Tasas Bogotá'!U541</f>
        <v>41.912589126512003</v>
      </c>
      <c r="J35" s="152">
        <f>+'[3]Tasas Bogotá'!V541</f>
        <v>41.782183565869815</v>
      </c>
      <c r="K35" s="145">
        <f>+'[3]Tasas Bogotá'!W541</f>
        <v>22</v>
      </c>
      <c r="L35" s="18"/>
    </row>
    <row r="36" spans="1:14">
      <c r="A36" s="16"/>
      <c r="B36" s="62" t="str">
        <f>+'[3]Tasas Bogotá'!N542</f>
        <v>Manizales</v>
      </c>
      <c r="C36" s="123">
        <f>+'[3]Tasas Bogotá'!O542</f>
        <v>43.984607930015407</v>
      </c>
      <c r="D36" s="123">
        <f>+'[3]Tasas Bogotá'!P542</f>
        <v>42.235795215556742</v>
      </c>
      <c r="E36" s="123">
        <f>+'[3]Tasas Bogotá'!Q542</f>
        <v>40.251223095889358</v>
      </c>
      <c r="F36" s="123">
        <f>+'[3]Tasas Bogotá'!R542</f>
        <v>42.603180168371232</v>
      </c>
      <c r="G36" s="123">
        <f>+'[3]Tasas Bogotá'!S542</f>
        <v>37.601062921303459</v>
      </c>
      <c r="H36" s="123">
        <f>+'[3]Tasas Bogotá'!T542</f>
        <v>43.709991650431391</v>
      </c>
      <c r="I36" s="123">
        <f>+'[3]Tasas Bogotá'!U542</f>
        <v>42.159068371633659</v>
      </c>
      <c r="J36" s="152">
        <f>+'[3]Tasas Bogotá'!V542</f>
        <v>39.154798441325561</v>
      </c>
      <c r="K36" s="145">
        <f>+'[3]Tasas Bogotá'!W542</f>
        <v>23</v>
      </c>
      <c r="L36" s="18"/>
    </row>
    <row r="37" spans="1:14">
      <c r="A37" s="16"/>
      <c r="B37" s="62" t="str">
        <f>+'[3]Tasas Bogotá'!N543</f>
        <v>San Andrés</v>
      </c>
      <c r="C37" s="123">
        <f>+'[3]Tasas Bogotá'!O543</f>
        <v>0</v>
      </c>
      <c r="D37" s="123">
        <f>+'[3]Tasas Bogotá'!P543</f>
        <v>0</v>
      </c>
      <c r="E37" s="123">
        <f>+'[3]Tasas Bogotá'!Q543</f>
        <v>0</v>
      </c>
      <c r="F37" s="123">
        <f>+'[3]Tasas Bogotá'!R543</f>
        <v>0</v>
      </c>
      <c r="G37" s="123">
        <f>+'[3]Tasas Bogotá'!S543</f>
        <v>0</v>
      </c>
      <c r="H37" s="123">
        <f>+'[3]Tasas Bogotá'!T543</f>
        <v>0</v>
      </c>
      <c r="I37" s="123">
        <f>+'[3]Tasas Bogotá'!U543</f>
        <v>100</v>
      </c>
      <c r="J37" s="152">
        <f>+'[3]Tasas Bogotá'!V543</f>
        <v>0</v>
      </c>
      <c r="K37" s="145">
        <f>+'[3]Tasas Bogotá'!W543</f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59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59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59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59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59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59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59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59" t="str">
        <f>IF(F48="","",1)</f>
        <v/>
      </c>
    </row>
    <row r="49" spans="1:12">
      <c r="A49" s="16"/>
      <c r="B49" s="67" t="str">
        <f>+Índice!$B$49</f>
        <v>Fuente: Departamento Administrativo Nacional de Estadística, Gran Encuesta Integrada de Hogares (GEIH) febrero 2012.</v>
      </c>
      <c r="L49" s="18"/>
    </row>
    <row r="50" spans="1:12">
      <c r="A50" s="16"/>
      <c r="B50" s="67" t="s">
        <v>58</v>
      </c>
      <c r="L50" s="18"/>
    </row>
    <row r="51" spans="1:12">
      <c r="A51" s="16"/>
      <c r="B51" s="67" t="s">
        <v>56</v>
      </c>
      <c r="L51" s="18"/>
    </row>
    <row r="52" spans="1:12">
      <c r="A52" s="16"/>
      <c r="B52" s="67" t="s">
        <v>106</v>
      </c>
      <c r="L52" s="18"/>
    </row>
    <row r="53" spans="1:12">
      <c r="A53" s="20"/>
      <c r="B53" s="84" t="s">
        <v>101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0"/>
      <c r="C54" s="60"/>
      <c r="D54" s="60"/>
      <c r="E54" s="60"/>
    </row>
    <row r="55" spans="1:12">
      <c r="B55" s="60"/>
      <c r="C55" s="60"/>
      <c r="D55" s="60"/>
      <c r="E55" s="60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</row>
    <row r="2" spans="1:22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</row>
    <row r="3" spans="1:22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</row>
    <row r="4" spans="1:22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</row>
    <row r="5" spans="1:22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</row>
    <row r="6" spans="1:22">
      <c r="A6" s="16"/>
      <c r="B6" s="162"/>
      <c r="C6" s="162"/>
      <c r="D6" s="162"/>
      <c r="E6" s="162"/>
      <c r="F6" s="162"/>
      <c r="G6" s="162"/>
      <c r="H6" s="130"/>
      <c r="I6" s="10"/>
      <c r="J6" s="18"/>
    </row>
    <row r="7" spans="1:22">
      <c r="A7" s="16"/>
      <c r="B7" s="164" t="s">
        <v>134</v>
      </c>
      <c r="C7" s="164"/>
      <c r="D7" s="164"/>
      <c r="E7" s="164"/>
      <c r="F7" s="164"/>
      <c r="G7" s="164"/>
      <c r="H7" s="164"/>
      <c r="I7" s="164"/>
      <c r="J7" s="18"/>
    </row>
    <row r="8" spans="1:22">
      <c r="A8" s="16"/>
      <c r="B8" s="164" t="s">
        <v>161</v>
      </c>
      <c r="C8" s="164"/>
      <c r="D8" s="164"/>
      <c r="E8" s="164"/>
      <c r="F8" s="164"/>
      <c r="G8" s="164"/>
      <c r="H8" s="164"/>
      <c r="I8" s="164"/>
      <c r="J8" s="18"/>
    </row>
    <row r="9" spans="1:22">
      <c r="A9" s="16"/>
      <c r="B9" s="10"/>
      <c r="C9" s="109"/>
      <c r="D9" s="10"/>
      <c r="E9" s="10"/>
      <c r="F9" s="130"/>
      <c r="G9" s="130"/>
      <c r="H9" s="130"/>
      <c r="I9" s="10"/>
      <c r="J9" s="18"/>
    </row>
    <row r="10" spans="1:22" ht="15.75" customHeight="1">
      <c r="A10" s="16"/>
      <c r="B10" s="11"/>
      <c r="C10" s="165" t="s">
        <v>1</v>
      </c>
      <c r="D10" s="165"/>
      <c r="E10" s="165"/>
      <c r="F10" s="165"/>
      <c r="G10" s="166" t="s">
        <v>167</v>
      </c>
      <c r="H10" s="166"/>
      <c r="I10" s="166" t="s">
        <v>109</v>
      </c>
      <c r="J10" s="18"/>
    </row>
    <row r="11" spans="1:22" ht="15.75" customHeight="1">
      <c r="A11" s="16"/>
      <c r="B11" s="11"/>
      <c r="C11" s="157">
        <v>2008</v>
      </c>
      <c r="D11" s="161">
        <v>2009</v>
      </c>
      <c r="E11" s="161">
        <v>2010</v>
      </c>
      <c r="F11" s="161">
        <v>2011</v>
      </c>
      <c r="G11" s="151" t="s">
        <v>59</v>
      </c>
      <c r="H11" s="151" t="s">
        <v>60</v>
      </c>
      <c r="I11" s="166"/>
      <c r="J11" s="18"/>
      <c r="M11" s="2"/>
    </row>
    <row r="12" spans="1:22" ht="12" customHeight="1">
      <c r="A12" s="16"/>
      <c r="B12" s="11"/>
      <c r="C12" s="109"/>
      <c r="D12" s="109"/>
      <c r="E12" s="109"/>
      <c r="F12" s="109"/>
      <c r="G12" s="129"/>
      <c r="H12" s="129"/>
      <c r="I12" s="129"/>
      <c r="J12" s="18"/>
    </row>
    <row r="13" spans="1:22">
      <c r="A13" s="16"/>
      <c r="B13" s="110" t="s">
        <v>72</v>
      </c>
      <c r="C13" s="27">
        <f>+'[3]Resumen Bogotá'!I33</f>
        <v>7.1706666666666665</v>
      </c>
      <c r="D13" s="27">
        <f>+'[3]Resumen Bogotá'!J33</f>
        <v>1.6173333333333335</v>
      </c>
      <c r="E13" s="27">
        <f>+'[3]Resumen Bogotá'!K33</f>
        <v>0</v>
      </c>
      <c r="F13" s="34">
        <f>+'[3]Resumen Bogotá'!L33</f>
        <v>1.4686666666666666</v>
      </c>
      <c r="G13" s="28" t="str">
        <f>IF(OR(OR(F13=0,E13=0),F13=""),"",(F13/E13-1)*100)</f>
        <v/>
      </c>
      <c r="H13" s="26">
        <f>F13-E13</f>
        <v>1.4686666666666666</v>
      </c>
      <c r="I13" s="28">
        <f>IF(F13=0,"",F13/$L$13*100)</f>
        <v>3.7591014877202969E-2</v>
      </c>
      <c r="J13" s="18"/>
      <c r="K13" s="136" t="s">
        <v>98</v>
      </c>
      <c r="L13" s="79">
        <f>SUM(F13:F23)</f>
        <v>3906.962</v>
      </c>
      <c r="M13" s="148">
        <f>F13/'Población económicamente activa'!$G$15</f>
        <v>3.3911595564431029E-4</v>
      </c>
      <c r="N13" s="147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0" t="s">
        <v>86</v>
      </c>
      <c r="C14" s="27">
        <f>+'[3]Resumen Bogotá'!I34</f>
        <v>25.913666666666668</v>
      </c>
      <c r="D14" s="27">
        <f>+'[3]Resumen Bogotá'!J34</f>
        <v>18.625333333333334</v>
      </c>
      <c r="E14" s="27">
        <f>+'[3]Resumen Bogotá'!K34</f>
        <v>13.542</v>
      </c>
      <c r="F14" s="34">
        <f>+'[3]Resumen Bogotá'!L34</f>
        <v>22.462333333333333</v>
      </c>
      <c r="G14" s="28">
        <f>IF(OR(OR(F14=0,E14=0),F14=""),"",(F14/E14-1)*100)</f>
        <v>65.871609314232259</v>
      </c>
      <c r="H14" s="26">
        <f>F14-E14</f>
        <v>8.9203333333333337</v>
      </c>
      <c r="I14" s="28">
        <f t="shared" ref="I14:I23" si="0">IF(F14=0,"",F14/$L$13*100)</f>
        <v>0.57493093952112495</v>
      </c>
      <c r="J14" s="18"/>
      <c r="K14" s="110"/>
      <c r="L14" s="23"/>
      <c r="M14" s="148">
        <f>F14/'Población económicamente activa'!$G$15</f>
        <v>5.186565343396083E-3</v>
      </c>
      <c r="N14" s="147"/>
    </row>
    <row r="15" spans="1:22">
      <c r="A15" s="16"/>
      <c r="B15" s="110" t="s">
        <v>74</v>
      </c>
      <c r="C15" s="27">
        <f>+'[3]Resumen Bogotá'!I35</f>
        <v>10.371333333333334</v>
      </c>
      <c r="D15" s="27">
        <f>+'[3]Resumen Bogotá'!J35</f>
        <v>13.675333333333334</v>
      </c>
      <c r="E15" s="27">
        <f>+'[3]Resumen Bogotá'!K35</f>
        <v>16.098333333333333</v>
      </c>
      <c r="F15" s="34">
        <f>+'[3]Resumen Bogotá'!L35</f>
        <v>13.161999999999999</v>
      </c>
      <c r="G15" s="28">
        <f t="shared" ref="G15:G23" si="1">IF(OR(OR(F15=0,E15=0),F15=""),"",(F15/E15-1)*100)</f>
        <v>-18.239983435138218</v>
      </c>
      <c r="H15" s="26">
        <f t="shared" ref="H15:H23" si="2">F15-E15</f>
        <v>-2.9363333333333337</v>
      </c>
      <c r="I15" s="28">
        <f t="shared" si="0"/>
        <v>0.33688579515234596</v>
      </c>
      <c r="J15" s="18"/>
      <c r="K15" s="110"/>
      <c r="M15" s="148">
        <f>F15/'Población económicamente activa'!$G$15</f>
        <v>3.0391131694442208E-3</v>
      </c>
      <c r="N15" s="147"/>
    </row>
    <row r="16" spans="1:22">
      <c r="A16" s="16"/>
      <c r="B16" s="111" t="s">
        <v>75</v>
      </c>
      <c r="C16" s="27">
        <f>+'[3]Resumen Bogotá'!I36</f>
        <v>576.41466666666668</v>
      </c>
      <c r="D16" s="27">
        <f>+'[3]Resumen Bogotá'!J36</f>
        <v>586.12233333333336</v>
      </c>
      <c r="E16" s="27">
        <f>+'[3]Resumen Bogotá'!K36</f>
        <v>680.81899999999996</v>
      </c>
      <c r="F16" s="34">
        <f>+'[3]Resumen Bogotá'!L36</f>
        <v>646.21</v>
      </c>
      <c r="G16" s="28">
        <f t="shared" si="1"/>
        <v>-5.0834362730769689</v>
      </c>
      <c r="H16" s="26">
        <f t="shared" si="2"/>
        <v>-34.608999999999924</v>
      </c>
      <c r="I16" s="28">
        <f t="shared" si="0"/>
        <v>16.539961228187018</v>
      </c>
      <c r="J16" s="18"/>
      <c r="K16" s="111"/>
      <c r="M16" s="148">
        <f>F16/'Población económicamente activa'!$G$15</f>
        <v>0.14921025081496356</v>
      </c>
      <c r="N16" s="147"/>
    </row>
    <row r="17" spans="1:14">
      <c r="A17" s="16"/>
      <c r="B17" s="110" t="s">
        <v>88</v>
      </c>
      <c r="C17" s="27">
        <f>+'[3]Resumen Bogotá'!I37</f>
        <v>8.3453333333333344</v>
      </c>
      <c r="D17" s="27">
        <f>+'[3]Resumen Bogotá'!J37</f>
        <v>12.805999999999999</v>
      </c>
      <c r="E17" s="27">
        <f>+'[3]Resumen Bogotá'!K37</f>
        <v>14.164000000000001</v>
      </c>
      <c r="F17" s="34">
        <f>+'[3]Resumen Bogotá'!L37</f>
        <v>15.371333333333334</v>
      </c>
      <c r="G17" s="28">
        <f t="shared" si="1"/>
        <v>8.5239574508142688</v>
      </c>
      <c r="H17" s="26">
        <f t="shared" si="2"/>
        <v>1.2073333333333327</v>
      </c>
      <c r="I17" s="28">
        <f t="shared" si="0"/>
        <v>0.39343442125450245</v>
      </c>
      <c r="J17" s="18"/>
      <c r="K17" s="110"/>
      <c r="M17" s="148">
        <f>F17/'Población económicamente activa'!$G$15</f>
        <v>3.5492494731234063E-3</v>
      </c>
      <c r="N17" s="147"/>
    </row>
    <row r="18" spans="1:14">
      <c r="A18" s="16"/>
      <c r="B18" s="110" t="s">
        <v>77</v>
      </c>
      <c r="C18" s="27">
        <f>+'[3]Resumen Bogotá'!I38</f>
        <v>200.12199999999999</v>
      </c>
      <c r="D18" s="27">
        <f>+'[3]Resumen Bogotá'!J38</f>
        <v>171.994</v>
      </c>
      <c r="E18" s="27">
        <f>+'[3]Resumen Bogotá'!K38</f>
        <v>227.67966666666666</v>
      </c>
      <c r="F18" s="34">
        <f>+'[3]Resumen Bogotá'!L38</f>
        <v>251.92399999999998</v>
      </c>
      <c r="G18" s="28">
        <f t="shared" si="1"/>
        <v>10.648440279398397</v>
      </c>
      <c r="H18" s="26">
        <f t="shared" si="2"/>
        <v>24.244333333333316</v>
      </c>
      <c r="I18" s="28">
        <f t="shared" si="0"/>
        <v>6.4480790957270635</v>
      </c>
      <c r="J18" s="18"/>
      <c r="K18" s="110"/>
      <c r="M18" s="148">
        <f>F18/'Población económicamente activa'!$G$15</f>
        <v>5.8169392653021262E-2</v>
      </c>
      <c r="N18" s="147"/>
    </row>
    <row r="19" spans="1:14">
      <c r="A19" s="16"/>
      <c r="B19" s="110" t="s">
        <v>78</v>
      </c>
      <c r="C19" s="27">
        <f>+'[3]Resumen Bogotá'!I39</f>
        <v>942.76599999999996</v>
      </c>
      <c r="D19" s="27">
        <f>+'[3]Resumen Bogotá'!J39</f>
        <v>990.95600000000002</v>
      </c>
      <c r="E19" s="27">
        <f>+'[3]Resumen Bogotá'!K39</f>
        <v>1087.009</v>
      </c>
      <c r="F19" s="34">
        <f>+'[3]Resumen Bogotá'!L39</f>
        <v>1113.4486666666664</v>
      </c>
      <c r="G19" s="28">
        <f t="shared" si="1"/>
        <v>2.4323319003491717</v>
      </c>
      <c r="H19" s="26">
        <f t="shared" si="2"/>
        <v>26.439666666666426</v>
      </c>
      <c r="I19" s="28">
        <f t="shared" si="0"/>
        <v>28.499091280300821</v>
      </c>
      <c r="J19" s="18"/>
      <c r="K19" s="110"/>
      <c r="M19" s="148">
        <f>F19/'Población económicamente activa'!$G$15</f>
        <v>0.25709592055666119</v>
      </c>
      <c r="N19" s="147"/>
    </row>
    <row r="20" spans="1:14">
      <c r="A20" s="16"/>
      <c r="B20" s="110" t="s">
        <v>90</v>
      </c>
      <c r="C20" s="27">
        <f>+'[3]Resumen Bogotá'!I40</f>
        <v>293.28933333333333</v>
      </c>
      <c r="D20" s="27">
        <f>+'[3]Resumen Bogotá'!J40</f>
        <v>350.68599999999998</v>
      </c>
      <c r="E20" s="27">
        <f>+'[3]Resumen Bogotá'!K40</f>
        <v>343.58833333333331</v>
      </c>
      <c r="F20" s="34">
        <f>+'[3]Resumen Bogotá'!L40</f>
        <v>356.9666666666667</v>
      </c>
      <c r="G20" s="28">
        <f t="shared" si="1"/>
        <v>3.8937100114963208</v>
      </c>
      <c r="H20" s="26">
        <f t="shared" si="2"/>
        <v>13.378333333333387</v>
      </c>
      <c r="I20" s="28">
        <f t="shared" si="0"/>
        <v>9.1366813054917539</v>
      </c>
      <c r="J20" s="18"/>
      <c r="K20" s="110"/>
      <c r="M20" s="148">
        <f>F20/'Población económicamente activa'!$G$15</f>
        <v>8.2423803200066273E-2</v>
      </c>
      <c r="N20" s="147"/>
    </row>
    <row r="21" spans="1:14">
      <c r="A21" s="16"/>
      <c r="B21" s="110" t="s">
        <v>80</v>
      </c>
      <c r="C21" s="27">
        <f>+'[3]Resumen Bogotá'!I41</f>
        <v>88.859333333333325</v>
      </c>
      <c r="D21" s="27">
        <f>+'[3]Resumen Bogotá'!J41</f>
        <v>101.88866666666667</v>
      </c>
      <c r="E21" s="27">
        <f>+'[3]Resumen Bogotá'!K41</f>
        <v>99.636666666666656</v>
      </c>
      <c r="F21" s="34">
        <f>+'[3]Resumen Bogotá'!L41</f>
        <v>111.61399999999999</v>
      </c>
      <c r="G21" s="28">
        <f t="shared" si="1"/>
        <v>12.02100966846209</v>
      </c>
      <c r="H21" s="26">
        <f t="shared" si="2"/>
        <v>11.977333333333334</v>
      </c>
      <c r="I21" s="28">
        <f t="shared" si="0"/>
        <v>2.8567976857722188</v>
      </c>
      <c r="J21" s="18"/>
      <c r="K21" s="110"/>
      <c r="M21" s="148">
        <f>F21/'Población económicamente activa'!$G$15</f>
        <v>2.5771735093021369E-2</v>
      </c>
      <c r="N21" s="147"/>
    </row>
    <row r="22" spans="1:14">
      <c r="A22" s="16"/>
      <c r="B22" s="110" t="s">
        <v>81</v>
      </c>
      <c r="C22" s="27">
        <f>+'[3]Resumen Bogotá'!I42</f>
        <v>417.60399999999998</v>
      </c>
      <c r="D22" s="27">
        <f>+'[3]Resumen Bogotá'!J42</f>
        <v>429.85266666666666</v>
      </c>
      <c r="E22" s="27">
        <f>+'[3]Resumen Bogotá'!K42</f>
        <v>467.45966666666664</v>
      </c>
      <c r="F22" s="34">
        <f>+'[3]Resumen Bogotá'!L42</f>
        <v>511.1396666666667</v>
      </c>
      <c r="G22" s="28">
        <f t="shared" si="1"/>
        <v>9.34412166753782</v>
      </c>
      <c r="H22" s="26">
        <f t="shared" si="2"/>
        <v>43.680000000000064</v>
      </c>
      <c r="I22" s="28">
        <f t="shared" si="0"/>
        <v>13.082790840214638</v>
      </c>
      <c r="J22" s="18"/>
      <c r="K22" s="110"/>
      <c r="M22" s="148">
        <f>F22/'Población económicamente activa'!$G$15</f>
        <v>0.11802243522200244</v>
      </c>
      <c r="N22" s="147"/>
    </row>
    <row r="23" spans="1:14">
      <c r="A23" s="16"/>
      <c r="B23" s="110" t="s">
        <v>92</v>
      </c>
      <c r="C23" s="27">
        <f>+'[3]Resumen Bogotá'!I43</f>
        <v>738.98700000000008</v>
      </c>
      <c r="D23" s="27">
        <f>+'[3]Resumen Bogotá'!J43</f>
        <v>802.74233333333325</v>
      </c>
      <c r="E23" s="27">
        <f>+'[3]Resumen Bogotá'!K43</f>
        <v>821.55200000000002</v>
      </c>
      <c r="F23" s="34">
        <f>+'[3]Resumen Bogotá'!L43</f>
        <v>863.19466666666665</v>
      </c>
      <c r="G23" s="28">
        <f t="shared" si="1"/>
        <v>5.068780389636518</v>
      </c>
      <c r="H23" s="26">
        <f t="shared" si="2"/>
        <v>41.642666666666628</v>
      </c>
      <c r="I23" s="28">
        <f t="shared" si="0"/>
        <v>22.093756393501309</v>
      </c>
      <c r="J23" s="18"/>
      <c r="K23" s="110"/>
      <c r="M23" s="148">
        <f>F23/'Población económicamente activa'!$G$15</f>
        <v>0.1993121318386781</v>
      </c>
      <c r="N23" s="14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6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6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6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6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6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6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6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96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6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6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6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6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6"/>
    </row>
    <row r="38" spans="1:12">
      <c r="A38" s="16"/>
      <c r="B38" s="67" t="s">
        <v>87</v>
      </c>
      <c r="C38" s="5"/>
      <c r="D38" s="6"/>
      <c r="E38" s="6"/>
      <c r="F38" s="6"/>
      <c r="G38" s="6"/>
      <c r="H38" s="6"/>
      <c r="I38" s="6"/>
      <c r="J38" s="18"/>
      <c r="L38" s="96"/>
    </row>
    <row r="39" spans="1:12">
      <c r="A39" s="16"/>
      <c r="B39" s="67" t="s">
        <v>89</v>
      </c>
      <c r="C39" s="5"/>
      <c r="D39" s="6"/>
      <c r="E39" s="6"/>
      <c r="F39" s="6"/>
      <c r="G39" s="6"/>
      <c r="H39" s="6"/>
      <c r="I39" s="6"/>
      <c r="J39" s="18"/>
      <c r="L39" s="96"/>
    </row>
    <row r="40" spans="1:12">
      <c r="A40" s="16"/>
      <c r="B40" s="67" t="s">
        <v>91</v>
      </c>
      <c r="C40" s="5"/>
      <c r="D40" s="6"/>
      <c r="E40" s="6"/>
      <c r="F40" s="6"/>
      <c r="G40" s="6"/>
      <c r="H40" s="6"/>
      <c r="I40" s="6"/>
      <c r="J40" s="18"/>
      <c r="L40" s="96"/>
    </row>
    <row r="41" spans="1:12">
      <c r="A41" s="16"/>
      <c r="B41" s="67" t="s">
        <v>93</v>
      </c>
      <c r="C41" s="5"/>
      <c r="D41" s="6"/>
      <c r="E41" s="6"/>
      <c r="F41" s="6"/>
      <c r="G41" s="6"/>
      <c r="H41" s="6"/>
      <c r="I41" s="6"/>
      <c r="J41" s="18"/>
      <c r="L41" s="96"/>
    </row>
    <row r="42" spans="1:12">
      <c r="A42" s="16"/>
      <c r="B42" s="67" t="str">
        <f>+Índice!$B$49</f>
        <v>Fuente: Departamento Administrativo Nacional de Estadística, Gran Encuesta Integrada de Hogares (GEIH) febrero 2012.</v>
      </c>
      <c r="C42" s="5"/>
      <c r="D42" s="6"/>
      <c r="E42" s="6"/>
      <c r="F42" s="6"/>
      <c r="G42" s="6"/>
      <c r="H42" s="6"/>
      <c r="I42" s="6"/>
      <c r="J42" s="18"/>
      <c r="L42" s="96"/>
    </row>
    <row r="43" spans="1:12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8"/>
      <c r="L43" s="96"/>
    </row>
    <row r="44" spans="1:12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8"/>
      <c r="L44" s="96"/>
    </row>
    <row r="45" spans="1:12">
      <c r="A45" s="16"/>
      <c r="B45" s="67" t="s">
        <v>106</v>
      </c>
      <c r="C45" s="59"/>
      <c r="D45" s="59"/>
      <c r="E45" s="59"/>
      <c r="F45" s="59"/>
      <c r="G45" s="59"/>
      <c r="H45" s="59"/>
      <c r="I45" s="59"/>
      <c r="J45" s="82"/>
      <c r="K45" s="56"/>
      <c r="L45" s="56"/>
    </row>
    <row r="46" spans="1:12">
      <c r="A46" s="20"/>
      <c r="B46" s="84" t="s">
        <v>101</v>
      </c>
      <c r="C46" s="87"/>
      <c r="D46" s="87"/>
      <c r="E46" s="88"/>
      <c r="F46" s="88"/>
      <c r="G46" s="88"/>
      <c r="H46" s="88"/>
      <c r="I46" s="88"/>
      <c r="J46" s="89"/>
      <c r="K46" s="56"/>
      <c r="L46" s="56"/>
    </row>
    <row r="47" spans="1:12">
      <c r="B47" s="23"/>
      <c r="C47" s="57"/>
      <c r="D47" s="57"/>
      <c r="E47" s="56"/>
      <c r="F47" s="56"/>
      <c r="G47" s="56"/>
      <c r="H47" s="56"/>
      <c r="I47" s="56"/>
      <c r="J47" s="56"/>
      <c r="K47" s="56"/>
      <c r="L47" s="56"/>
    </row>
    <row r="48" spans="1:12">
      <c r="B48" s="23"/>
      <c r="C48" s="57"/>
      <c r="D48" s="57"/>
      <c r="E48" s="56"/>
      <c r="F48" s="56"/>
      <c r="G48" s="56"/>
      <c r="H48" s="56"/>
      <c r="I48" s="56"/>
      <c r="J48" s="56"/>
      <c r="K48" s="56"/>
      <c r="L48" s="56"/>
    </row>
    <row r="49" spans="2:12">
      <c r="B49" s="57"/>
      <c r="C49" s="57"/>
      <c r="D49" s="57"/>
      <c r="E49" s="56"/>
      <c r="F49" s="56"/>
      <c r="G49" s="56"/>
      <c r="H49" s="56"/>
      <c r="I49" s="56"/>
      <c r="J49" s="56"/>
      <c r="K49" s="56"/>
      <c r="L49" s="56"/>
    </row>
    <row r="50" spans="2:12">
      <c r="B50" s="57"/>
      <c r="C50" s="57"/>
      <c r="D50" s="57"/>
      <c r="E50" s="56"/>
      <c r="F50" s="56"/>
      <c r="G50" s="56"/>
      <c r="H50" s="56"/>
      <c r="I50" s="56"/>
      <c r="J50" s="56"/>
      <c r="K50" s="56"/>
      <c r="L50" s="56"/>
    </row>
    <row r="51" spans="2:12">
      <c r="B51" s="57"/>
      <c r="C51" s="57"/>
      <c r="D51" s="57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  <row r="56" spans="2:12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Bogotá'!J870</f>
        <v>Colombia</v>
      </c>
      <c r="C13" s="28">
        <f>+'[3]Población Bogotá'!K870</f>
        <v>13.604666666666667</v>
      </c>
      <c r="D13" s="28">
        <f>+'[3]Población Bogotá'!L870</f>
        <v>20.945</v>
      </c>
      <c r="E13" s="28">
        <f>+'[3]Población Bogotá'!M870</f>
        <v>4.8306666666666667</v>
      </c>
      <c r="F13" s="28">
        <f>+'[3]Población Bogotá'!N870</f>
        <v>3.5726666666666667</v>
      </c>
      <c r="G13" s="28">
        <f>+'[3]Población Bogotá'!O870</f>
        <v>3.3029999999999995</v>
      </c>
      <c r="H13" s="28">
        <f t="shared" ref="H13" si="0">IF(OR(OR(G13=0,F13=0),G13=""),"",(G13/F13-1)*100)</f>
        <v>-7.5480500093301099</v>
      </c>
      <c r="I13" s="27">
        <f>IF(OR(OR(G13=0,F13=0),F13=""),"",(F13/E13-1)*100)</f>
        <v>-26.041954181617445</v>
      </c>
      <c r="J13" s="28">
        <f>IF(G13=0,"",G13/$G$13*100)</f>
        <v>100</v>
      </c>
      <c r="K13" s="27">
        <f>IF(F13=0,"",F13/$F$13*100)</f>
        <v>100</v>
      </c>
      <c r="L13" s="18"/>
      <c r="N13" s="139">
        <f>SUM(G15:G27)</f>
        <v>2.9250000000000003</v>
      </c>
    </row>
    <row r="14" spans="1:15">
      <c r="A14" s="16"/>
      <c r="B14" s="11" t="s">
        <v>3</v>
      </c>
      <c r="C14" s="27">
        <f>C13-SUM(C15:C27)</f>
        <v>7.376666666666666</v>
      </c>
      <c r="D14" s="27">
        <f>D13-SUM(D15:D27)</f>
        <v>8.0613333333333337</v>
      </c>
      <c r="E14" s="27">
        <f>E13-SUM(E15:E27)</f>
        <v>1.8746666666666667</v>
      </c>
      <c r="F14" s="27">
        <f>F13-SUM(F15:F27)</f>
        <v>2.9093333333333335</v>
      </c>
      <c r="G14" s="28">
        <f>G13-SUM(G15:G27)</f>
        <v>0.37799999999999923</v>
      </c>
      <c r="H14" s="28">
        <f t="shared" ref="H14" si="1">IF(OR(OR(G14=0,F14=0),G14=""),"",(G14/F14-1)*100)</f>
        <v>-87.007332722273162</v>
      </c>
      <c r="I14" s="27">
        <f t="shared" ref="I14" si="2">IF(OR(OR(G14=0,F14=0),F14=""),"",(F14/E14-1)*100)</f>
        <v>55.192034139402566</v>
      </c>
      <c r="J14" s="28">
        <f t="shared" ref="J14" si="3">IF(G14=0,"",G14/$G$13*100)</f>
        <v>11.444141689373275</v>
      </c>
      <c r="K14" s="27">
        <f t="shared" ref="K14" si="4">IF(F14=0,"",F14/$F$13*100)</f>
        <v>81.433103190893831</v>
      </c>
      <c r="L14" s="18"/>
      <c r="N14" s="114"/>
    </row>
    <row r="15" spans="1:15">
      <c r="A15" s="16"/>
      <c r="B15" s="12" t="str">
        <f>+'[3]Población Bogotá'!J871</f>
        <v>Bogotá</v>
      </c>
      <c r="C15" s="48">
        <f>+'[3]Población Bogotá'!K871</f>
        <v>3.656333333333333</v>
      </c>
      <c r="D15" s="48">
        <f>+'[3]Población Bogotá'!L871</f>
        <v>7.1706666666666665</v>
      </c>
      <c r="E15" s="48">
        <f>+'[3]Población Bogotá'!M871</f>
        <v>1.6173333333333335</v>
      </c>
      <c r="F15" s="48">
        <f>+'[3]Población Bogotá'!N871</f>
        <v>0</v>
      </c>
      <c r="G15" s="48">
        <f>+'[3]Población Bogotá'!O871</f>
        <v>1.4686666666666666</v>
      </c>
      <c r="H15" s="48">
        <v>0</v>
      </c>
      <c r="I15" s="34">
        <v>0</v>
      </c>
      <c r="J15" s="48">
        <f t="shared" ref="J15" si="5">IF(G15=0,"",G15/$G$13*100)</f>
        <v>44.464628115854275</v>
      </c>
      <c r="K15" s="34">
        <v>0</v>
      </c>
      <c r="L15" s="18"/>
      <c r="N15" s="23" t="s">
        <v>2</v>
      </c>
      <c r="O15" s="32">
        <f>+J15</f>
        <v>44.464628115854275</v>
      </c>
    </row>
    <row r="16" spans="1:15">
      <c r="A16" s="16"/>
      <c r="B16" s="11" t="str">
        <f>+'[3]Población Bogotá'!J872</f>
        <v>Cali</v>
      </c>
      <c r="C16" s="27">
        <f>+'[3]Población Bogotá'!K872</f>
        <v>0.25766666666666665</v>
      </c>
      <c r="D16" s="27">
        <f>+'[3]Población Bogotá'!L872</f>
        <v>1.0820000000000001</v>
      </c>
      <c r="E16" s="27">
        <f>+'[3]Población Bogotá'!M872</f>
        <v>0</v>
      </c>
      <c r="F16" s="27">
        <f>+'[3]Población Bogotá'!N872</f>
        <v>0</v>
      </c>
      <c r="G16" s="28">
        <f>+'[3]Población Bogotá'!O872</f>
        <v>0.69099999999999995</v>
      </c>
      <c r="H16" s="28">
        <v>0</v>
      </c>
      <c r="I16" s="27">
        <v>0</v>
      </c>
      <c r="J16" s="28">
        <f t="shared" ref="J16:J21" si="6">IF(G16=0,"",G16/$G$13*100)</f>
        <v>20.920375416288227</v>
      </c>
      <c r="K16" s="27">
        <v>0</v>
      </c>
      <c r="L16" s="18"/>
      <c r="N16" s="23" t="s">
        <v>12</v>
      </c>
      <c r="O16" s="32">
        <f>100-O15</f>
        <v>55.535371884145725</v>
      </c>
    </row>
    <row r="17" spans="1:14">
      <c r="A17" s="16"/>
      <c r="B17" s="11" t="str">
        <f>+'[3]Población Bogotá'!J873</f>
        <v>Cartagena</v>
      </c>
      <c r="C17" s="27">
        <f>+'[3]Población Bogotá'!K873</f>
        <v>0.17466666666666666</v>
      </c>
      <c r="D17" s="27">
        <f>+'[3]Población Bogotá'!L873</f>
        <v>0.94233333333333336</v>
      </c>
      <c r="E17" s="27">
        <f>+'[3]Población Bogotá'!M873</f>
        <v>0.38833333333333336</v>
      </c>
      <c r="F17" s="27">
        <f>+'[3]Población Bogotá'!N873</f>
        <v>0.11066666666666668</v>
      </c>
      <c r="G17" s="28">
        <f>+'[3]Población Bogotá'!O873</f>
        <v>0.26366666666666666</v>
      </c>
      <c r="H17" s="28">
        <f t="shared" ref="H17:H18" si="7">IF(OR(OR(G17=0,F17=0),G17=""),"",(G17/F17-1)*100)</f>
        <v>138.25301204819277</v>
      </c>
      <c r="I17" s="27">
        <f t="shared" ref="I17:I18" si="8">IF(OR(OR(G17=0,F17=0),F17=""),"",(F17/E17-1)*100)</f>
        <v>-71.502145922746777</v>
      </c>
      <c r="J17" s="28">
        <f t="shared" si="6"/>
        <v>7.9826420425875479</v>
      </c>
      <c r="K17" s="27">
        <f t="shared" ref="K17:K26" si="9">IF(F17=0,"",F17/$F$13*100)</f>
        <v>3.097592834484046</v>
      </c>
      <c r="L17" s="18"/>
    </row>
    <row r="18" spans="1:14">
      <c r="A18" s="16"/>
      <c r="B18" s="11" t="str">
        <f>+'[3]Población Bogotá'!J874</f>
        <v>Barranquilla</v>
      </c>
      <c r="C18" s="27">
        <f>+'[3]Población Bogotá'!K874</f>
        <v>0.29466666666666669</v>
      </c>
      <c r="D18" s="27">
        <f>+'[3]Población Bogotá'!L874</f>
        <v>0.54433333333333334</v>
      </c>
      <c r="E18" s="27">
        <f>+'[3]Población Bogotá'!M874</f>
        <v>0.26766666666666666</v>
      </c>
      <c r="F18" s="27">
        <f>+'[3]Población Bogotá'!N874</f>
        <v>0.18266666666666667</v>
      </c>
      <c r="G18" s="28">
        <f>+'[3]Población Bogotá'!O874</f>
        <v>0.19233333333333333</v>
      </c>
      <c r="H18" s="28">
        <f t="shared" si="7"/>
        <v>5.2919708029196988</v>
      </c>
      <c r="I18" s="27">
        <f t="shared" si="8"/>
        <v>-31.755915317559147</v>
      </c>
      <c r="J18" s="28">
        <f t="shared" si="6"/>
        <v>5.8229892017357967</v>
      </c>
      <c r="K18" s="27">
        <f t="shared" si="9"/>
        <v>5.1128941966784849</v>
      </c>
      <c r="L18" s="18"/>
      <c r="N18" s="138"/>
    </row>
    <row r="19" spans="1:14">
      <c r="A19" s="16"/>
      <c r="B19" s="11" t="str">
        <f>+'[3]Población Bogotá'!J875</f>
        <v>Cúcuta</v>
      </c>
      <c r="C19" s="27">
        <f>+'[3]Población Bogotá'!K875</f>
        <v>0.11433333333333334</v>
      </c>
      <c r="D19" s="27">
        <f>+'[3]Población Bogotá'!L875</f>
        <v>0.32366666666666666</v>
      </c>
      <c r="E19" s="27">
        <f>+'[3]Población Bogotá'!M875</f>
        <v>0</v>
      </c>
      <c r="F19" s="27">
        <f>+'[3]Población Bogotá'!N875</f>
        <v>0</v>
      </c>
      <c r="G19" s="28">
        <f>+'[3]Población Bogotá'!O875</f>
        <v>0.11533333333333333</v>
      </c>
      <c r="H19" s="28">
        <v>0</v>
      </c>
      <c r="I19" s="27">
        <v>0</v>
      </c>
      <c r="J19" s="28">
        <f t="shared" si="6"/>
        <v>3.4917751539004946</v>
      </c>
      <c r="K19" s="27">
        <v>0</v>
      </c>
      <c r="L19" s="18"/>
      <c r="N19" s="138"/>
    </row>
    <row r="20" spans="1:14">
      <c r="A20" s="16"/>
      <c r="B20" s="11" t="str">
        <f>+'[3]Población Bogotá'!J876</f>
        <v>Ibagué</v>
      </c>
      <c r="C20" s="27">
        <f>+'[3]Población Bogotá'!K876</f>
        <v>0</v>
      </c>
      <c r="D20" s="27">
        <f>+'[3]Población Bogotá'!L876</f>
        <v>0</v>
      </c>
      <c r="E20" s="27">
        <f>+'[3]Población Bogotá'!M876</f>
        <v>0</v>
      </c>
      <c r="F20" s="27">
        <f>+'[3]Población Bogotá'!N876</f>
        <v>0</v>
      </c>
      <c r="G20" s="28">
        <f>+'[3]Población Bogotá'!O876</f>
        <v>0.111</v>
      </c>
      <c r="H20" s="28">
        <v>0</v>
      </c>
      <c r="I20" s="27">
        <v>0</v>
      </c>
      <c r="J20" s="28">
        <f t="shared" si="6"/>
        <v>3.3605812897366034</v>
      </c>
      <c r="K20" s="27">
        <v>0</v>
      </c>
      <c r="L20" s="18"/>
    </row>
    <row r="21" spans="1:14">
      <c r="A21" s="16"/>
      <c r="B21" s="11" t="str">
        <f>+'[3]Población Bogotá'!J877</f>
        <v>Pasto</v>
      </c>
      <c r="C21" s="27">
        <f>+'[3]Población Bogotá'!K877</f>
        <v>5.7333333333333326E-2</v>
      </c>
      <c r="D21" s="27">
        <f>+'[3]Población Bogotá'!L877</f>
        <v>0</v>
      </c>
      <c r="E21" s="27">
        <f>+'[3]Población Bogotá'!M877</f>
        <v>0</v>
      </c>
      <c r="F21" s="27">
        <f>+'[3]Población Bogotá'!N877</f>
        <v>0</v>
      </c>
      <c r="G21" s="28">
        <f>+'[3]Población Bogotá'!O877</f>
        <v>8.3000000000000004E-2</v>
      </c>
      <c r="H21" s="28">
        <v>0</v>
      </c>
      <c r="I21" s="27">
        <v>0</v>
      </c>
      <c r="J21" s="28">
        <f t="shared" si="6"/>
        <v>2.5128670905237667</v>
      </c>
      <c r="K21" s="27">
        <v>0</v>
      </c>
      <c r="L21" s="18"/>
    </row>
    <row r="22" spans="1:14">
      <c r="A22" s="16"/>
      <c r="B22" s="11" t="str">
        <f>+'[3]Población Bogotá'!J878</f>
        <v>Montería</v>
      </c>
      <c r="C22" s="27">
        <f>+'[3]Población Bogotá'!K878</f>
        <v>0</v>
      </c>
      <c r="D22" s="27">
        <f>+'[3]Población Bogotá'!L878</f>
        <v>0</v>
      </c>
      <c r="E22" s="27">
        <f>+'[3]Población Bogotá'!M878</f>
        <v>0</v>
      </c>
      <c r="F22" s="27">
        <f>+'[3]Población Bogotá'!N878</f>
        <v>0</v>
      </c>
      <c r="G22" s="28">
        <f>+'[3]Población Bogotá'!O878</f>
        <v>0</v>
      </c>
      <c r="H22" s="28">
        <v>0</v>
      </c>
      <c r="I22" s="27">
        <v>0</v>
      </c>
      <c r="J22" s="27">
        <v>0</v>
      </c>
      <c r="K22" s="27">
        <v>0</v>
      </c>
      <c r="L22" s="18"/>
    </row>
    <row r="23" spans="1:14">
      <c r="A23" s="16"/>
      <c r="B23" s="11" t="str">
        <f>+'[3]Población Bogotá'!J879</f>
        <v>Villavicencio</v>
      </c>
      <c r="C23" s="27">
        <f>+'[3]Población Bogotá'!K879</f>
        <v>6.6000000000000003E-2</v>
      </c>
      <c r="D23" s="27">
        <f>+'[3]Población Bogotá'!L879</f>
        <v>0</v>
      </c>
      <c r="E23" s="27">
        <f>+'[3]Población Bogotá'!M879</f>
        <v>0</v>
      </c>
      <c r="F23" s="27">
        <f>+'[3]Población Bogotá'!N879</f>
        <v>0</v>
      </c>
      <c r="G23" s="28">
        <f>+'[3]Población Bogotá'!O879</f>
        <v>0</v>
      </c>
      <c r="H23" s="28">
        <v>0</v>
      </c>
      <c r="I23" s="27">
        <v>0</v>
      </c>
      <c r="J23" s="27">
        <v>0</v>
      </c>
      <c r="K23" s="27">
        <v>0</v>
      </c>
      <c r="L23" s="18"/>
    </row>
    <row r="24" spans="1:14">
      <c r="A24" s="16"/>
      <c r="B24" s="11" t="str">
        <f>+'[3]Población Bogotá'!J880</f>
        <v>Bucaramanga</v>
      </c>
      <c r="C24" s="27">
        <f>+'[3]Población Bogotá'!K880</f>
        <v>0.20766666666666667</v>
      </c>
      <c r="D24" s="27">
        <f>+'[3]Población Bogotá'!L880</f>
        <v>0.73333333333333339</v>
      </c>
      <c r="E24" s="27">
        <f>+'[3]Población Bogotá'!M880</f>
        <v>0</v>
      </c>
      <c r="F24" s="27">
        <f>+'[3]Población Bogotá'!N880</f>
        <v>0</v>
      </c>
      <c r="G24" s="28">
        <f>+'[3]Población Bogotá'!O880</f>
        <v>0</v>
      </c>
      <c r="H24" s="28">
        <v>0</v>
      </c>
      <c r="I24" s="27">
        <v>0</v>
      </c>
      <c r="J24" s="27">
        <v>0</v>
      </c>
      <c r="K24" s="27">
        <v>0</v>
      </c>
      <c r="L24" s="18"/>
    </row>
    <row r="25" spans="1:14">
      <c r="A25" s="16"/>
      <c r="B25" s="11" t="str">
        <f>+'[3]Población Bogotá'!J881</f>
        <v>Manizales</v>
      </c>
      <c r="C25" s="27">
        <f>+'[3]Población Bogotá'!K881</f>
        <v>5.8999999999999997E-2</v>
      </c>
      <c r="D25" s="27">
        <f>+'[3]Población Bogotá'!L881</f>
        <v>0.15233333333333332</v>
      </c>
      <c r="E25" s="27">
        <f>+'[3]Población Bogotá'!M881</f>
        <v>0</v>
      </c>
      <c r="F25" s="27">
        <f>+'[3]Población Bogotá'!N881</f>
        <v>0</v>
      </c>
      <c r="G25" s="28">
        <f>+'[3]Población Bogotá'!O881</f>
        <v>0</v>
      </c>
      <c r="H25" s="28">
        <v>0</v>
      </c>
      <c r="I25" s="27">
        <v>0</v>
      </c>
      <c r="J25" s="27">
        <v>0</v>
      </c>
      <c r="K25" s="27">
        <v>0</v>
      </c>
      <c r="L25" s="18"/>
    </row>
    <row r="26" spans="1:14" s="23" customFormat="1">
      <c r="A26" s="16"/>
      <c r="B26" s="11" t="str">
        <f>+'[3]Población Bogotá'!J882</f>
        <v>Medellín</v>
      </c>
      <c r="C26" s="27">
        <f>+'[3]Población Bogotá'!K882</f>
        <v>1.3403333333333334</v>
      </c>
      <c r="D26" s="27">
        <f>+'[3]Población Bogotá'!L882</f>
        <v>1.6370000000000002</v>
      </c>
      <c r="E26" s="27">
        <f>+'[3]Población Bogotá'!M882</f>
        <v>0.68266666666666664</v>
      </c>
      <c r="F26" s="27">
        <f>+'[3]Población Bogotá'!N882</f>
        <v>0.37</v>
      </c>
      <c r="G26" s="28">
        <f>+'[3]Población Bogotá'!O882</f>
        <v>0</v>
      </c>
      <c r="H26" s="28">
        <v>0</v>
      </c>
      <c r="I26" s="27">
        <v>0</v>
      </c>
      <c r="J26" s="27">
        <v>0</v>
      </c>
      <c r="K26" s="27">
        <f t="shared" si="9"/>
        <v>10.356409777943647</v>
      </c>
      <c r="L26" s="18"/>
      <c r="M26" s="9"/>
    </row>
    <row r="27" spans="1:14" s="23" customFormat="1">
      <c r="A27" s="16"/>
      <c r="B27" s="11" t="str">
        <f>+'[3]Población Bogotá'!J883</f>
        <v>Pereira</v>
      </c>
      <c r="C27" s="27">
        <f>+'[3]Población Bogotá'!K883</f>
        <v>0</v>
      </c>
      <c r="D27" s="27">
        <f>+'[3]Población Bogotá'!L883</f>
        <v>0.29799999999999999</v>
      </c>
      <c r="E27" s="27">
        <f>+'[3]Población Bogotá'!M883</f>
        <v>0</v>
      </c>
      <c r="F27" s="27">
        <f>+'[3]Población Bogotá'!N883</f>
        <v>0</v>
      </c>
      <c r="G27" s="28">
        <f>+'[3]Población Bogotá'!O883</f>
        <v>0</v>
      </c>
      <c r="H27" s="28">
        <v>0</v>
      </c>
      <c r="I27" s="27">
        <v>0</v>
      </c>
      <c r="J27" s="27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Bogotá'!J902</f>
        <v>Colombia</v>
      </c>
      <c r="C13" s="26">
        <f>+'[3]Población Bogotá'!K902</f>
        <v>3216.1496666666667</v>
      </c>
      <c r="D13" s="26">
        <f>+'[3]Población Bogotá'!L902</f>
        <v>3219.9046666666668</v>
      </c>
      <c r="E13" s="26">
        <f>+'[3]Población Bogotá'!M902</f>
        <v>3397.6129999999998</v>
      </c>
      <c r="F13" s="26">
        <f>+'[3]Población Bogotá'!N902</f>
        <v>3521.2080000000001</v>
      </c>
      <c r="G13" s="26">
        <f>+'[3]Población Bogotá'!O902</f>
        <v>3691.8166666666671</v>
      </c>
      <c r="H13" s="28">
        <f t="shared" ref="H13:H16" si="0">IF(OR(OR(G13=0,F13=0),G13=""),"",(G13/F13-1)*100)</f>
        <v>4.8451743454708485</v>
      </c>
      <c r="I13" s="27">
        <f>IF(OR(OR(G13=0,F13=0),F13=""),"",(F13/E13-1)*100)</f>
        <v>3.6377009388650183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3132.6869999999999</v>
      </c>
      <c r="D14" s="25">
        <f>D13-SUM(D15:D27)</f>
        <v>3138.9850000000001</v>
      </c>
      <c r="E14" s="25">
        <f>E13-SUM(E15:E27)</f>
        <v>3310.4989999999998</v>
      </c>
      <c r="F14" s="25">
        <f>F13-SUM(F15:F27)</f>
        <v>3442.7563333333333</v>
      </c>
      <c r="G14" s="26">
        <f>G13-SUM(G15:G27)</f>
        <v>3603.9483333333337</v>
      </c>
      <c r="H14" s="28">
        <f t="shared" si="0"/>
        <v>4.6820624056170601</v>
      </c>
      <c r="I14" s="27">
        <f>IF(OR(OR(G14=0,F14=0),F14=""),"",(F14/E14-1)*100)</f>
        <v>3.9950875482316572</v>
      </c>
      <c r="J14" s="28">
        <f t="shared" si="1"/>
        <v>97.619916120789668</v>
      </c>
      <c r="K14" s="27">
        <f t="shared" si="2"/>
        <v>97.772024070527308</v>
      </c>
      <c r="L14" s="18"/>
    </row>
    <row r="15" spans="1:15">
      <c r="A15" s="16"/>
      <c r="B15" s="12" t="str">
        <f>+'[3]Población Bogotá'!J903</f>
        <v>Bogotá</v>
      </c>
      <c r="C15" s="99">
        <f>+'[3]Población Bogotá'!K903</f>
        <v>25.068666666666669</v>
      </c>
      <c r="D15" s="99">
        <f>+'[3]Población Bogotá'!L903</f>
        <v>25.913666666666668</v>
      </c>
      <c r="E15" s="99">
        <f>+'[3]Población Bogotá'!M903</f>
        <v>18.625333333333334</v>
      </c>
      <c r="F15" s="99">
        <f>+'[3]Población Bogotá'!N903</f>
        <v>13.542</v>
      </c>
      <c r="G15" s="99">
        <f>+'[3]Población Bogotá'!O903</f>
        <v>22.462333333333333</v>
      </c>
      <c r="H15" s="48">
        <f t="shared" si="0"/>
        <v>65.871609314232259</v>
      </c>
      <c r="I15" s="34">
        <f t="shared" ref="I15:I16" si="3">IF(OR(OR(G15=0,F15=0),F15=""),"",(F15/E15-1)*100)</f>
        <v>-27.292576419213976</v>
      </c>
      <c r="J15" s="48">
        <f t="shared" si="1"/>
        <v>0.60843577461863851</v>
      </c>
      <c r="K15" s="34">
        <f t="shared" si="2"/>
        <v>0.38458392687963905</v>
      </c>
      <c r="L15" s="18"/>
      <c r="N15" s="23" t="s">
        <v>2</v>
      </c>
      <c r="O15" s="137">
        <f>J15</f>
        <v>0.60843577461863851</v>
      </c>
    </row>
    <row r="16" spans="1:15">
      <c r="A16" s="16"/>
      <c r="B16" s="11" t="str">
        <f>+'[3]Población Bogotá'!J904</f>
        <v>Medellín</v>
      </c>
      <c r="C16" s="53">
        <f>+'[3]Población Bogotá'!K904</f>
        <v>8.0990000000000002</v>
      </c>
      <c r="D16" s="53">
        <f>+'[3]Población Bogotá'!L904</f>
        <v>9.7040000000000006</v>
      </c>
      <c r="E16" s="53">
        <f>+'[3]Población Bogotá'!M904</f>
        <v>12.493</v>
      </c>
      <c r="F16" s="53">
        <f>+'[3]Población Bogotá'!N904</f>
        <v>12.997333333333332</v>
      </c>
      <c r="G16" s="54">
        <f>+'[3]Población Bogotá'!O904</f>
        <v>16.269000000000002</v>
      </c>
      <c r="H16" s="28">
        <f t="shared" si="0"/>
        <v>25.171830118998795</v>
      </c>
      <c r="I16" s="27">
        <f t="shared" si="3"/>
        <v>4.0369273459804011</v>
      </c>
      <c r="J16" s="28">
        <f t="shared" si="1"/>
        <v>0.44067735396755892</v>
      </c>
      <c r="K16" s="27">
        <f t="shared" si="2"/>
        <v>0.36911575042807276</v>
      </c>
      <c r="L16" s="18"/>
      <c r="N16" s="23" t="s">
        <v>12</v>
      </c>
      <c r="O16" s="137">
        <f>100-O15</f>
        <v>99.391564225381359</v>
      </c>
    </row>
    <row r="17" spans="1:14">
      <c r="A17" s="16"/>
      <c r="B17" s="11" t="str">
        <f>+'[3]Población Bogotá'!J905</f>
        <v>Bucaramanga</v>
      </c>
      <c r="C17" s="53">
        <f>+'[3]Población Bogotá'!K905</f>
        <v>6.5110000000000001</v>
      </c>
      <c r="D17" s="53">
        <f>+'[3]Población Bogotá'!L905</f>
        <v>6.9006666666666661</v>
      </c>
      <c r="E17" s="53">
        <f>+'[3]Población Bogotá'!M905</f>
        <v>11.48</v>
      </c>
      <c r="F17" s="53">
        <f>+'[3]Población Bogotá'!N905</f>
        <v>8.509666666666666</v>
      </c>
      <c r="G17" s="54">
        <f>+'[3]Población Bogotá'!O905</f>
        <v>12.285333333333332</v>
      </c>
      <c r="H17" s="28">
        <f t="shared" ref="H17:H27" si="4">IF(OR(OR(G17=0,F17=0),G17=""),"",(G17/F17-1)*100)</f>
        <v>44.369148811155945</v>
      </c>
      <c r="I17" s="27">
        <f t="shared" ref="I17:I27" si="5">IF(OR(OR(G17=0,F17=0),F17=""),"",(F17/E17-1)*100)</f>
        <v>-25.873983739837403</v>
      </c>
      <c r="J17" s="28">
        <f t="shared" ref="J17:J27" si="6">IF(G17=0,"",G17/$G$13*100)</f>
        <v>0.33277203183617815</v>
      </c>
      <c r="K17" s="27">
        <f t="shared" ref="K17:K27" si="7">IF(F17=0,"",F17/$F$13*100)</f>
        <v>0.24166895754714479</v>
      </c>
      <c r="L17" s="18"/>
    </row>
    <row r="18" spans="1:14">
      <c r="A18" s="16"/>
      <c r="B18" s="11" t="str">
        <f>+'[3]Población Bogotá'!J906</f>
        <v>Cali</v>
      </c>
      <c r="C18" s="53">
        <f>+'[3]Población Bogotá'!K906</f>
        <v>10.333</v>
      </c>
      <c r="D18" s="53">
        <f>+'[3]Población Bogotá'!L906</f>
        <v>9.1083333333333325</v>
      </c>
      <c r="E18" s="53">
        <f>+'[3]Población Bogotá'!M906</f>
        <v>16.513666666666666</v>
      </c>
      <c r="F18" s="53">
        <f>+'[3]Población Bogotá'!N906</f>
        <v>11.334333333333333</v>
      </c>
      <c r="G18" s="54">
        <f>+'[3]Población Bogotá'!O906</f>
        <v>9.1079999999999988</v>
      </c>
      <c r="H18" s="28">
        <f t="shared" si="4"/>
        <v>-19.6423844954857</v>
      </c>
      <c r="I18" s="27">
        <f t="shared" si="5"/>
        <v>-31.36392079287862</v>
      </c>
      <c r="J18" s="28">
        <f t="shared" si="6"/>
        <v>0.2467078087120613</v>
      </c>
      <c r="K18" s="27">
        <f t="shared" si="7"/>
        <v>0.32188764007503484</v>
      </c>
      <c r="L18" s="18"/>
    </row>
    <row r="19" spans="1:14">
      <c r="A19" s="16"/>
      <c r="B19" s="11" t="str">
        <f>+'[3]Población Bogotá'!J907</f>
        <v>Ibagué</v>
      </c>
      <c r="C19" s="53">
        <f>+'[3]Población Bogotá'!K907</f>
        <v>5.3980000000000006</v>
      </c>
      <c r="D19" s="53">
        <f>+'[3]Población Bogotá'!L907</f>
        <v>4.3653333333333331</v>
      </c>
      <c r="E19" s="53">
        <f>+'[3]Población Bogotá'!M907</f>
        <v>5.6870000000000003</v>
      </c>
      <c r="F19" s="53">
        <f>+'[3]Población Bogotá'!N907</f>
        <v>5.9963333333333333</v>
      </c>
      <c r="G19" s="54">
        <f>+'[3]Población Bogotá'!O907</f>
        <v>4.9876666666666667</v>
      </c>
      <c r="H19" s="28">
        <f t="shared" si="4"/>
        <v>-16.821390849963869</v>
      </c>
      <c r="I19" s="27">
        <f t="shared" si="5"/>
        <v>5.4393060195768062</v>
      </c>
      <c r="J19" s="28">
        <f t="shared" si="6"/>
        <v>0.13510060539300886</v>
      </c>
      <c r="K19" s="27">
        <f t="shared" si="7"/>
        <v>0.17029193769108025</v>
      </c>
      <c r="L19" s="18"/>
    </row>
    <row r="20" spans="1:14">
      <c r="A20" s="16"/>
      <c r="B20" s="11" t="str">
        <f>+'[3]Población Bogotá'!J908</f>
        <v>Barranquilla</v>
      </c>
      <c r="C20" s="53">
        <f>+'[3]Población Bogotá'!K908</f>
        <v>5.1796666666666669</v>
      </c>
      <c r="D20" s="53">
        <f>+'[3]Población Bogotá'!L908</f>
        <v>4.0656666666666661</v>
      </c>
      <c r="E20" s="53">
        <f>+'[3]Población Bogotá'!M908</f>
        <v>2.4489999999999998</v>
      </c>
      <c r="F20" s="53">
        <f>+'[3]Población Bogotá'!N908</f>
        <v>3.7926666666666669</v>
      </c>
      <c r="G20" s="54">
        <f>+'[3]Población Bogotá'!O908</f>
        <v>4.9846666666666666</v>
      </c>
      <c r="H20" s="28">
        <f t="shared" si="4"/>
        <v>31.429073650905238</v>
      </c>
      <c r="I20" s="27">
        <f t="shared" si="5"/>
        <v>54.865931672791632</v>
      </c>
      <c r="J20" s="28">
        <f t="shared" si="6"/>
        <v>0.13501934458645021</v>
      </c>
      <c r="K20" s="27">
        <f t="shared" si="7"/>
        <v>0.10770924826555735</v>
      </c>
      <c r="L20" s="18"/>
    </row>
    <row r="21" spans="1:14">
      <c r="A21" s="16"/>
      <c r="B21" s="11" t="str">
        <f>+'[3]Población Bogotá'!J909</f>
        <v>Pereira</v>
      </c>
      <c r="C21" s="53">
        <f>+'[3]Población Bogotá'!K909</f>
        <v>4.0676666666666668</v>
      </c>
      <c r="D21" s="53">
        <f>+'[3]Población Bogotá'!L909</f>
        <v>5.1343333333333332</v>
      </c>
      <c r="E21" s="53">
        <f>+'[3]Población Bogotá'!M909</f>
        <v>4.5326666666666666</v>
      </c>
      <c r="F21" s="53">
        <f>+'[3]Población Bogotá'!N909</f>
        <v>4.1186666666666669</v>
      </c>
      <c r="G21" s="54">
        <f>+'[3]Población Bogotá'!O909</f>
        <v>4.6340000000000003</v>
      </c>
      <c r="H21" s="28">
        <f t="shared" si="4"/>
        <v>12.512139851084502</v>
      </c>
      <c r="I21" s="27">
        <f t="shared" si="5"/>
        <v>-9.1336961317840739</v>
      </c>
      <c r="J21" s="28">
        <f t="shared" si="6"/>
        <v>0.12552085919759468</v>
      </c>
      <c r="K21" s="27">
        <f t="shared" si="7"/>
        <v>0.11696743466068085</v>
      </c>
      <c r="L21" s="18"/>
    </row>
    <row r="22" spans="1:14">
      <c r="A22" s="16"/>
      <c r="B22" s="11" t="str">
        <f>+'[3]Población Bogotá'!J910</f>
        <v>Villavicencio</v>
      </c>
      <c r="C22" s="53">
        <f>+'[3]Población Bogotá'!K910</f>
        <v>5.4386666666666672</v>
      </c>
      <c r="D22" s="53">
        <f>+'[3]Población Bogotá'!L910</f>
        <v>3.6776666666666671</v>
      </c>
      <c r="E22" s="53">
        <f>+'[3]Población Bogotá'!M910</f>
        <v>2.9243333333333332</v>
      </c>
      <c r="F22" s="53">
        <f>+'[3]Población Bogotá'!N910</f>
        <v>3.6153333333333335</v>
      </c>
      <c r="G22" s="54">
        <f>+'[3]Población Bogotá'!O910</f>
        <v>3.1216666666666666</v>
      </c>
      <c r="H22" s="28">
        <f t="shared" si="4"/>
        <v>-13.654803614235666</v>
      </c>
      <c r="I22" s="27">
        <f t="shared" si="5"/>
        <v>23.629317223298774</v>
      </c>
      <c r="J22" s="28">
        <f t="shared" si="6"/>
        <v>8.4556383713528555E-2</v>
      </c>
      <c r="K22" s="27">
        <f t="shared" si="7"/>
        <v>0.1026730977929544</v>
      </c>
      <c r="L22" s="18"/>
    </row>
    <row r="23" spans="1:14">
      <c r="A23" s="16"/>
      <c r="B23" s="11" t="str">
        <f>+'[3]Población Bogotá'!J911</f>
        <v>Cúcuta</v>
      </c>
      <c r="C23" s="53">
        <f>+'[3]Población Bogotá'!K911</f>
        <v>2.7146666666666661</v>
      </c>
      <c r="D23" s="53">
        <f>+'[3]Población Bogotá'!L911</f>
        <v>2.3556666666666666</v>
      </c>
      <c r="E23" s="53">
        <f>+'[3]Población Bogotá'!M911</f>
        <v>3.4366666666666661</v>
      </c>
      <c r="F23" s="53">
        <f>+'[3]Población Bogotá'!N911</f>
        <v>3.9896666666666665</v>
      </c>
      <c r="G23" s="54">
        <f>+'[3]Población Bogotá'!O911</f>
        <v>2.4306666666666668</v>
      </c>
      <c r="H23" s="28">
        <f t="shared" si="4"/>
        <v>-39.075946194335366</v>
      </c>
      <c r="I23" s="27">
        <f t="shared" si="5"/>
        <v>16.091173617846756</v>
      </c>
      <c r="J23" s="28">
        <f t="shared" si="6"/>
        <v>6.5839311269519515E-2</v>
      </c>
      <c r="K23" s="27">
        <f t="shared" si="7"/>
        <v>0.1133039191853099</v>
      </c>
      <c r="L23" s="18"/>
    </row>
    <row r="24" spans="1:14">
      <c r="A24" s="16"/>
      <c r="B24" s="11" t="str">
        <f>+'[3]Población Bogotá'!J912</f>
        <v>Montería</v>
      </c>
      <c r="C24" s="53">
        <f>+'[3]Población Bogotá'!K912</f>
        <v>1.92</v>
      </c>
      <c r="D24" s="53">
        <f>+'[3]Población Bogotá'!L912</f>
        <v>2.0003333333333333</v>
      </c>
      <c r="E24" s="53">
        <f>+'[3]Población Bogotá'!M912</f>
        <v>1.5763333333333334</v>
      </c>
      <c r="F24" s="53">
        <f>+'[3]Población Bogotá'!N912</f>
        <v>2.8223333333333334</v>
      </c>
      <c r="G24" s="54">
        <f>+'[3]Población Bogotá'!O912</f>
        <v>2.1353333333333331</v>
      </c>
      <c r="H24" s="28">
        <f t="shared" si="4"/>
        <v>-24.341561355852136</v>
      </c>
      <c r="I24" s="27">
        <f t="shared" si="5"/>
        <v>79.044195390145916</v>
      </c>
      <c r="J24" s="28">
        <f t="shared" si="6"/>
        <v>5.7839636312745746E-2</v>
      </c>
      <c r="K24" s="27">
        <f t="shared" si="7"/>
        <v>8.0152417390092642E-2</v>
      </c>
      <c r="L24" s="18"/>
    </row>
    <row r="25" spans="1:14">
      <c r="A25" s="16"/>
      <c r="B25" s="11" t="str">
        <f>+'[3]Población Bogotá'!J913</f>
        <v>Manizales</v>
      </c>
      <c r="C25" s="53">
        <f>+'[3]Población Bogotá'!K913</f>
        <v>3.1470000000000002</v>
      </c>
      <c r="D25" s="53">
        <f>+'[3]Población Bogotá'!L913</f>
        <v>1.8083333333333333</v>
      </c>
      <c r="E25" s="53">
        <f>+'[3]Población Bogotá'!M913</f>
        <v>2.8866666666666667</v>
      </c>
      <c r="F25" s="53">
        <f>+'[3]Población Bogotá'!N913</f>
        <v>2.6773333333333333</v>
      </c>
      <c r="G25" s="54">
        <f>+'[3]Población Bogotá'!O913</f>
        <v>2.0003333333333333</v>
      </c>
      <c r="H25" s="28">
        <f t="shared" si="4"/>
        <v>-25.286354581673308</v>
      </c>
      <c r="I25" s="27">
        <f t="shared" si="5"/>
        <v>-7.2517321016166258</v>
      </c>
      <c r="J25" s="28">
        <f t="shared" si="6"/>
        <v>5.4182900017606499E-2</v>
      </c>
      <c r="K25" s="27">
        <f t="shared" si="7"/>
        <v>7.6034512398396606E-2</v>
      </c>
      <c r="L25" s="18"/>
    </row>
    <row r="26" spans="1:14">
      <c r="A26" s="16"/>
      <c r="B26" s="11" t="str">
        <f>+'[3]Población Bogotá'!J914</f>
        <v>Pasto</v>
      </c>
      <c r="C26" s="53">
        <f>+'[3]Población Bogotá'!K914</f>
        <v>1.1566666666666665</v>
      </c>
      <c r="D26" s="53">
        <f>+'[3]Población Bogotá'!L914</f>
        <v>2.4449999999999998</v>
      </c>
      <c r="E26" s="53">
        <f>+'[3]Población Bogotá'!M914</f>
        <v>1.4243333333333332</v>
      </c>
      <c r="F26" s="53">
        <f>+'[3]Población Bogotá'!N914</f>
        <v>2.7769999999999997</v>
      </c>
      <c r="G26" s="54">
        <f>+'[3]Población Bogotá'!O914</f>
        <v>1.9073333333333331</v>
      </c>
      <c r="H26" s="28">
        <f t="shared" si="4"/>
        <v>-31.316768695234664</v>
      </c>
      <c r="I26" s="27">
        <f t="shared" si="5"/>
        <v>94.968406271940069</v>
      </c>
      <c r="J26" s="28">
        <f t="shared" si="6"/>
        <v>5.166381501428835E-2</v>
      </c>
      <c r="K26" s="27">
        <f t="shared" si="7"/>
        <v>7.8864980427171577E-2</v>
      </c>
      <c r="L26" s="18"/>
    </row>
    <row r="27" spans="1:14">
      <c r="A27" s="16"/>
      <c r="B27" s="11" t="str">
        <f>+'[3]Población Bogotá'!J915</f>
        <v>Cartagena</v>
      </c>
      <c r="C27" s="53">
        <f>+'[3]Población Bogotá'!K915</f>
        <v>4.4286666666666665</v>
      </c>
      <c r="D27" s="53">
        <f>+'[3]Población Bogotá'!L915</f>
        <v>3.4406666666666665</v>
      </c>
      <c r="E27" s="53">
        <f>+'[3]Población Bogotá'!M915</f>
        <v>3.085</v>
      </c>
      <c r="F27" s="53">
        <f>+'[3]Población Bogotá'!N915</f>
        <v>2.2789999999999999</v>
      </c>
      <c r="G27" s="54">
        <f>+'[3]Población Bogotá'!O915</f>
        <v>1.5419999999999998</v>
      </c>
      <c r="H27" s="28">
        <f t="shared" si="4"/>
        <v>-32.338745063624394</v>
      </c>
      <c r="I27" s="27">
        <f t="shared" si="5"/>
        <v>-26.126418152350084</v>
      </c>
      <c r="J27" s="28">
        <f t="shared" si="6"/>
        <v>4.1768054571146088E-2</v>
      </c>
      <c r="K27" s="27">
        <f t="shared" si="7"/>
        <v>6.4722106731553486E-2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Bogotá'!J934</f>
        <v>Colombia</v>
      </c>
      <c r="C13" s="26">
        <f>+'[3]Población Bogotá'!K934</f>
        <v>261.22699999999998</v>
      </c>
      <c r="D13" s="26">
        <f>+'[3]Población Bogotá'!L934</f>
        <v>222.42699999999999</v>
      </c>
      <c r="E13" s="26">
        <f>+'[3]Población Bogotá'!M934</f>
        <v>195.875</v>
      </c>
      <c r="F13" s="26">
        <f>+'[3]Población Bogotá'!N934</f>
        <v>177.53200000000001</v>
      </c>
      <c r="G13" s="26">
        <f>+'[3]Población Bogotá'!O934</f>
        <v>210.36199999999999</v>
      </c>
      <c r="H13" s="28">
        <f t="shared" ref="H13:H16" si="0">IF(OR(OR(G13=0,F13=0),G13=""),"",(G13/F13-1)*100)</f>
        <v>18.492440799405173</v>
      </c>
      <c r="I13" s="27">
        <f>IF(OR(OR(G13=0,F13=0),F13=""),"",(F13/E13-1)*100)</f>
        <v>-9.3646458200382874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238.08566666666664</v>
      </c>
      <c r="D14" s="25">
        <f>D13-SUM(D15:D27)</f>
        <v>202.11433333333332</v>
      </c>
      <c r="E14" s="25">
        <f>E13-SUM(E15:E27)</f>
        <v>168.11633333333333</v>
      </c>
      <c r="F14" s="25">
        <f>F13-SUM(F15:F27)</f>
        <v>150.71300000000002</v>
      </c>
      <c r="G14" s="26">
        <f>G13-SUM(G15:G27)</f>
        <v>184.68933333333334</v>
      </c>
      <c r="H14" s="28">
        <f t="shared" si="0"/>
        <v>22.543731020770142</v>
      </c>
      <c r="I14" s="27">
        <f>IF(OR(OR(G14=0,F14=0),F14=""),"",(F14/E14-1)*100)</f>
        <v>-10.35195866354448</v>
      </c>
      <c r="J14" s="28">
        <f t="shared" si="1"/>
        <v>87.795958078613694</v>
      </c>
      <c r="K14" s="27">
        <f t="shared" si="2"/>
        <v>84.893427663745129</v>
      </c>
      <c r="L14" s="18"/>
    </row>
    <row r="15" spans="1:15">
      <c r="A15" s="16"/>
      <c r="B15" s="12" t="str">
        <f>+'[3]Población Bogotá'!J935</f>
        <v>Bogotá</v>
      </c>
      <c r="C15" s="99">
        <f>+'[3]Población Bogotá'!K935</f>
        <v>12.120666666666665</v>
      </c>
      <c r="D15" s="99">
        <f>+'[3]Población Bogotá'!L935</f>
        <v>10.371333333333334</v>
      </c>
      <c r="E15" s="99">
        <f>+'[3]Población Bogotá'!M935</f>
        <v>13.675333333333334</v>
      </c>
      <c r="F15" s="99">
        <f>+'[3]Población Bogotá'!N935</f>
        <v>16.098333333333333</v>
      </c>
      <c r="G15" s="99">
        <f>+'[3]Población Bogotá'!O935</f>
        <v>13.161999999999999</v>
      </c>
      <c r="H15" s="48">
        <f t="shared" si="0"/>
        <v>-18.239983435138218</v>
      </c>
      <c r="I15" s="34">
        <f t="shared" ref="I15" si="3">IF(OR(OR(G15=0,F15=0),F15=""),"",(F15/E15-1)*100)</f>
        <v>17.718032467215906</v>
      </c>
      <c r="J15" s="48">
        <f t="shared" si="1"/>
        <v>6.2568334585143699</v>
      </c>
      <c r="K15" s="34">
        <f t="shared" si="2"/>
        <v>9.0678488009673366</v>
      </c>
      <c r="L15" s="18"/>
      <c r="N15" s="23" t="s">
        <v>2</v>
      </c>
      <c r="O15" s="32">
        <f>J15</f>
        <v>6.2568334585143699</v>
      </c>
    </row>
    <row r="16" spans="1:15">
      <c r="A16" s="16"/>
      <c r="B16" s="11" t="str">
        <f>+'[3]Población Bogotá'!J936</f>
        <v>Bucaramanga</v>
      </c>
      <c r="C16" s="25">
        <f>+'[3]Población Bogotá'!K936</f>
        <v>1.7066666666666668</v>
      </c>
      <c r="D16" s="25">
        <f>+'[3]Población Bogotá'!L936</f>
        <v>1.4426666666666668</v>
      </c>
      <c r="E16" s="25">
        <f>+'[3]Población Bogotá'!M936</f>
        <v>3.2036666666666669</v>
      </c>
      <c r="F16" s="25">
        <f>+'[3]Población Bogotá'!N936</f>
        <v>1.4906666666666666</v>
      </c>
      <c r="G16" s="26">
        <f>+'[3]Población Bogotá'!O936</f>
        <v>2.2360000000000002</v>
      </c>
      <c r="H16" s="28">
        <f t="shared" si="0"/>
        <v>50.000000000000021</v>
      </c>
      <c r="I16" s="27">
        <f>IF(OR(OR(G16=0,F16=0),F16=""),"",(F16/E16-1)*100)</f>
        <v>-53.469982311934253</v>
      </c>
      <c r="J16" s="28">
        <f t="shared" si="1"/>
        <v>1.0629296165657296</v>
      </c>
      <c r="K16" s="27">
        <f t="shared" si="2"/>
        <v>0.83966083109899414</v>
      </c>
      <c r="L16" s="18"/>
      <c r="N16" s="23" t="s">
        <v>12</v>
      </c>
      <c r="O16" s="32">
        <f>100-O15</f>
        <v>93.743166541485635</v>
      </c>
    </row>
    <row r="17" spans="1:14">
      <c r="A17" s="16"/>
      <c r="B17" s="11" t="str">
        <f>+'[3]Población Bogotá'!J937</f>
        <v>Cartagena</v>
      </c>
      <c r="C17" s="25">
        <f>+'[3]Población Bogotá'!K937</f>
        <v>1.804</v>
      </c>
      <c r="D17" s="25">
        <f>+'[3]Población Bogotá'!L937</f>
        <v>0.65500000000000003</v>
      </c>
      <c r="E17" s="25">
        <f>+'[3]Población Bogotá'!M937</f>
        <v>1.6890000000000001</v>
      </c>
      <c r="F17" s="25">
        <f>+'[3]Población Bogotá'!N937</f>
        <v>2.1566666666666667</v>
      </c>
      <c r="G17" s="26">
        <f>+'[3]Población Bogotá'!O937</f>
        <v>2.2149999999999999</v>
      </c>
      <c r="H17" s="28">
        <f t="shared" ref="H17:H27" si="4">IF(OR(OR(G17=0,F17=0),G17=""),"",(G17/F17-1)*100)</f>
        <v>2.7047913446676786</v>
      </c>
      <c r="I17" s="27">
        <f t="shared" ref="I17:I27" si="5">IF(OR(OR(G17=0,F17=0),F17=""),"",(F17/E17-1)*100)</f>
        <v>27.688967831063739</v>
      </c>
      <c r="J17" s="28">
        <f t="shared" ref="J17:J27" si="6">IF(G17=0,"",G17/$G$13*100)</f>
        <v>1.0529468249969101</v>
      </c>
      <c r="K17" s="27">
        <f t="shared" ref="K17:K27" si="7">IF(F17=0,"",F17/$F$13*100)</f>
        <v>1.2148044671758707</v>
      </c>
      <c r="L17" s="18"/>
    </row>
    <row r="18" spans="1:14">
      <c r="A18" s="16"/>
      <c r="B18" s="11" t="str">
        <f>+'[3]Población Bogotá'!J938</f>
        <v>Villavicencio</v>
      </c>
      <c r="C18" s="25">
        <f>+'[3]Población Bogotá'!K938</f>
        <v>1.4279999999999999</v>
      </c>
      <c r="D18" s="25">
        <f>+'[3]Población Bogotá'!L938</f>
        <v>1.1223333333333334</v>
      </c>
      <c r="E18" s="25">
        <f>+'[3]Población Bogotá'!M938</f>
        <v>1.4196666666666669</v>
      </c>
      <c r="F18" s="25">
        <f>+'[3]Población Bogotá'!N938</f>
        <v>1.1133333333333333</v>
      </c>
      <c r="G18" s="26">
        <f>+'[3]Población Bogotá'!O938</f>
        <v>2.0396666666666667</v>
      </c>
      <c r="H18" s="28">
        <f t="shared" si="4"/>
        <v>83.203592814371262</v>
      </c>
      <c r="I18" s="27">
        <f t="shared" si="5"/>
        <v>-21.577835172575732</v>
      </c>
      <c r="J18" s="28">
        <f t="shared" si="6"/>
        <v>0.96959843824771896</v>
      </c>
      <c r="K18" s="27">
        <f t="shared" si="7"/>
        <v>0.62711698923762094</v>
      </c>
      <c r="L18" s="18"/>
    </row>
    <row r="19" spans="1:14">
      <c r="A19" s="16"/>
      <c r="B19" s="11" t="str">
        <f>+'[3]Población Bogotá'!J939</f>
        <v>Cúcuta</v>
      </c>
      <c r="C19" s="25">
        <f>+'[3]Población Bogotá'!K939</f>
        <v>1.2256666666666667</v>
      </c>
      <c r="D19" s="25">
        <f>+'[3]Población Bogotá'!L939</f>
        <v>2.214</v>
      </c>
      <c r="E19" s="25">
        <f>+'[3]Población Bogotá'!M939</f>
        <v>1.8633333333333333</v>
      </c>
      <c r="F19" s="25">
        <f>+'[3]Población Bogotá'!N939</f>
        <v>1.3276666666666666</v>
      </c>
      <c r="G19" s="26">
        <f>+'[3]Población Bogotá'!O939</f>
        <v>1.4276666666666669</v>
      </c>
      <c r="H19" s="28">
        <f t="shared" si="4"/>
        <v>7.5320110469495605</v>
      </c>
      <c r="I19" s="27">
        <f t="shared" si="5"/>
        <v>-28.747763864042941</v>
      </c>
      <c r="J19" s="28">
        <f t="shared" si="6"/>
        <v>0.67867136967069475</v>
      </c>
      <c r="K19" s="27">
        <f t="shared" si="7"/>
        <v>0.7478463976447437</v>
      </c>
      <c r="L19" s="18"/>
    </row>
    <row r="20" spans="1:14">
      <c r="A20" s="16"/>
      <c r="B20" s="11" t="str">
        <f>+'[3]Población Bogotá'!J940</f>
        <v>Medellín</v>
      </c>
      <c r="C20" s="25">
        <f>+'[3]Población Bogotá'!K940</f>
        <v>1.1723333333333332</v>
      </c>
      <c r="D20" s="25">
        <f>+'[3]Población Bogotá'!L940</f>
        <v>0.85300000000000009</v>
      </c>
      <c r="E20" s="25">
        <f>+'[3]Población Bogotá'!M940</f>
        <v>2.765333333333333</v>
      </c>
      <c r="F20" s="25">
        <f>+'[3]Población Bogotá'!N940</f>
        <v>1.38</v>
      </c>
      <c r="G20" s="26">
        <f>+'[3]Población Bogotá'!O940</f>
        <v>1.3280000000000001</v>
      </c>
      <c r="H20" s="28">
        <f t="shared" si="4"/>
        <v>-3.7681159420289712</v>
      </c>
      <c r="I20" s="27">
        <f t="shared" si="5"/>
        <v>-50.09643201542913</v>
      </c>
      <c r="J20" s="28">
        <f t="shared" si="6"/>
        <v>0.63129272397105951</v>
      </c>
      <c r="K20" s="27">
        <f t="shared" si="7"/>
        <v>0.77732465133046424</v>
      </c>
      <c r="L20" s="18"/>
    </row>
    <row r="21" spans="1:14">
      <c r="A21" s="16"/>
      <c r="B21" s="11" t="str">
        <f>+'[3]Población Bogotá'!J941</f>
        <v>Cali</v>
      </c>
      <c r="C21" s="25">
        <f>+'[3]Población Bogotá'!K941</f>
        <v>1.8146666666666667</v>
      </c>
      <c r="D21" s="25">
        <f>+'[3]Población Bogotá'!L941</f>
        <v>0.35233333333333333</v>
      </c>
      <c r="E21" s="25">
        <f>+'[3]Población Bogotá'!M941</f>
        <v>1.155</v>
      </c>
      <c r="F21" s="25">
        <f>+'[3]Población Bogotá'!N941</f>
        <v>0</v>
      </c>
      <c r="G21" s="26">
        <f>+'[3]Población Bogotá'!O941</f>
        <v>1.2946666666666666</v>
      </c>
      <c r="H21" s="28">
        <v>0</v>
      </c>
      <c r="I21" s="27">
        <v>0</v>
      </c>
      <c r="J21" s="28">
        <f t="shared" si="6"/>
        <v>0.61544702306817134</v>
      </c>
      <c r="K21" s="27">
        <v>0</v>
      </c>
      <c r="L21" s="18"/>
    </row>
    <row r="22" spans="1:14">
      <c r="A22" s="16"/>
      <c r="B22" s="11" t="str">
        <f>+'[3]Población Bogotá'!J942</f>
        <v>Montería</v>
      </c>
      <c r="C22" s="25">
        <f>+'[3]Población Bogotá'!K942</f>
        <v>0.14100000000000001</v>
      </c>
      <c r="D22" s="25">
        <f>+'[3]Población Bogotá'!L942</f>
        <v>0.36600000000000005</v>
      </c>
      <c r="E22" s="25">
        <f>+'[3]Población Bogotá'!M942</f>
        <v>0.3773333333333333</v>
      </c>
      <c r="F22" s="25">
        <f>+'[3]Población Bogotá'!N942</f>
        <v>0.7446666666666667</v>
      </c>
      <c r="G22" s="26">
        <f>+'[3]Población Bogotá'!O942</f>
        <v>0.49933333333333335</v>
      </c>
      <c r="H22" s="28">
        <f t="shared" si="4"/>
        <v>-32.945389435989256</v>
      </c>
      <c r="I22" s="27">
        <f t="shared" si="5"/>
        <v>97.349823321554794</v>
      </c>
      <c r="J22" s="28">
        <f t="shared" si="6"/>
        <v>0.23736859952526282</v>
      </c>
      <c r="K22" s="27">
        <f t="shared" si="7"/>
        <v>0.41945489639426509</v>
      </c>
      <c r="L22" s="18"/>
    </row>
    <row r="23" spans="1:14">
      <c r="A23" s="16"/>
      <c r="B23" s="11" t="str">
        <f>+'[3]Población Bogotá'!J943</f>
        <v>Barranquilla</v>
      </c>
      <c r="C23" s="25">
        <f>+'[3]Población Bogotá'!K943</f>
        <v>0.20299999999999999</v>
      </c>
      <c r="D23" s="25">
        <f>+'[3]Población Bogotá'!L943</f>
        <v>1.6866666666666668</v>
      </c>
      <c r="E23" s="25">
        <f>+'[3]Población Bogotá'!M943</f>
        <v>0.59299999999999997</v>
      </c>
      <c r="F23" s="25">
        <f>+'[3]Población Bogotá'!N943</f>
        <v>0.83666666666666656</v>
      </c>
      <c r="G23" s="26">
        <f>+'[3]Población Bogotá'!O943</f>
        <v>0.46033333333333332</v>
      </c>
      <c r="H23" s="28">
        <f t="shared" si="4"/>
        <v>-44.980079681274901</v>
      </c>
      <c r="I23" s="27">
        <f t="shared" si="5"/>
        <v>41.090500281056762</v>
      </c>
      <c r="J23" s="28">
        <f t="shared" si="6"/>
        <v>0.21882912946888378</v>
      </c>
      <c r="K23" s="27">
        <f t="shared" si="7"/>
        <v>0.47127653981629591</v>
      </c>
      <c r="L23" s="18"/>
    </row>
    <row r="24" spans="1:14">
      <c r="A24" s="16"/>
      <c r="B24" s="11" t="str">
        <f>+'[3]Población Bogotá'!J944</f>
        <v>Pasto</v>
      </c>
      <c r="C24" s="25">
        <f>+'[3]Población Bogotá'!K944</f>
        <v>0.18600000000000003</v>
      </c>
      <c r="D24" s="25">
        <f>+'[3]Población Bogotá'!L944</f>
        <v>0.19099999999999998</v>
      </c>
      <c r="E24" s="25">
        <f>+'[3]Población Bogotá'!M944</f>
        <v>8.9666666666666672E-2</v>
      </c>
      <c r="F24" s="25">
        <f>+'[3]Población Bogotá'!N944</f>
        <v>4.4000000000000004E-2</v>
      </c>
      <c r="G24" s="26">
        <f>+'[3]Población Bogotá'!O944</f>
        <v>0.314</v>
      </c>
      <c r="H24" s="28">
        <f t="shared" si="4"/>
        <v>613.63636363636363</v>
      </c>
      <c r="I24" s="27">
        <f t="shared" si="5"/>
        <v>-50.929368029739777</v>
      </c>
      <c r="J24" s="28">
        <f t="shared" si="6"/>
        <v>0.14926650250520532</v>
      </c>
      <c r="K24" s="27">
        <f t="shared" si="7"/>
        <v>2.4784264245319151E-2</v>
      </c>
      <c r="L24" s="18"/>
    </row>
    <row r="25" spans="1:14">
      <c r="A25" s="16"/>
      <c r="B25" s="11" t="str">
        <f>+'[3]Población Bogotá'!J945</f>
        <v>Pereira</v>
      </c>
      <c r="C25" s="25">
        <f>+'[3]Población Bogotá'!K945</f>
        <v>0.41799999999999998</v>
      </c>
      <c r="D25" s="25">
        <f>+'[3]Población Bogotá'!L945</f>
        <v>0.52866666666666662</v>
      </c>
      <c r="E25" s="25">
        <f>+'[3]Población Bogotá'!M945</f>
        <v>0.18466666666666667</v>
      </c>
      <c r="F25" s="25">
        <f>+'[3]Población Bogotá'!N945</f>
        <v>0.48266666666666663</v>
      </c>
      <c r="G25" s="26">
        <f>+'[3]Población Bogotá'!O945</f>
        <v>0.28966666666666668</v>
      </c>
      <c r="H25" s="28">
        <f t="shared" si="4"/>
        <v>-39.986187845303853</v>
      </c>
      <c r="I25" s="27">
        <f t="shared" si="5"/>
        <v>161.37184115523465</v>
      </c>
      <c r="J25" s="28">
        <f t="shared" si="6"/>
        <v>0.13769914084609705</v>
      </c>
      <c r="K25" s="27">
        <f t="shared" si="7"/>
        <v>0.27187586838804645</v>
      </c>
      <c r="L25" s="18"/>
    </row>
    <row r="26" spans="1:14">
      <c r="A26" s="16"/>
      <c r="B26" s="11" t="str">
        <f>+'[3]Población Bogotá'!J946</f>
        <v>Manizales</v>
      </c>
      <c r="C26" s="25">
        <f>+'[3]Población Bogotá'!K946</f>
        <v>0.40766666666666662</v>
      </c>
      <c r="D26" s="25">
        <f>+'[3]Población Bogotá'!L946</f>
        <v>0.26633333333333337</v>
      </c>
      <c r="E26" s="25">
        <f>+'[3]Población Bogotá'!M946</f>
        <v>0.42899999999999999</v>
      </c>
      <c r="F26" s="25">
        <f>+'[3]Población Bogotá'!N946</f>
        <v>0.52433333333333332</v>
      </c>
      <c r="G26" s="26">
        <f>+'[3]Población Bogotá'!O946</f>
        <v>0.27033333333333337</v>
      </c>
      <c r="H26" s="28">
        <f t="shared" si="4"/>
        <v>-48.442466624284798</v>
      </c>
      <c r="I26" s="27">
        <f t="shared" si="5"/>
        <v>22.222222222222211</v>
      </c>
      <c r="J26" s="28">
        <f t="shared" si="6"/>
        <v>0.12850863432242202</v>
      </c>
      <c r="K26" s="27">
        <f t="shared" si="7"/>
        <v>0.29534581559005318</v>
      </c>
      <c r="L26" s="18"/>
    </row>
    <row r="27" spans="1:14" s="23" customFormat="1">
      <c r="A27" s="16"/>
      <c r="B27" s="11" t="str">
        <f>+'[3]Población Bogotá'!J947</f>
        <v>Ibagué</v>
      </c>
      <c r="C27" s="25">
        <f>+'[3]Población Bogotá'!K947</f>
        <v>0.5136666666666666</v>
      </c>
      <c r="D27" s="25">
        <f>+'[3]Población Bogotá'!L947</f>
        <v>0.26333333333333336</v>
      </c>
      <c r="E27" s="25">
        <f>+'[3]Población Bogotá'!M947</f>
        <v>0.3136666666666667</v>
      </c>
      <c r="F27" s="25">
        <f>+'[3]Población Bogotá'!N947</f>
        <v>0.62</v>
      </c>
      <c r="G27" s="26">
        <f>+'[3]Población Bogotá'!O947</f>
        <v>0.13599999999999998</v>
      </c>
      <c r="H27" s="28">
        <f t="shared" si="4"/>
        <v>-78.064516129032256</v>
      </c>
      <c r="I27" s="27">
        <f t="shared" si="5"/>
        <v>97.662061636556814</v>
      </c>
      <c r="J27" s="28">
        <f t="shared" si="6"/>
        <v>6.465045968378319E-2</v>
      </c>
      <c r="K27" s="27">
        <f t="shared" si="7"/>
        <v>0.34923281436586079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Bogotá'!J966</f>
        <v>Colombia</v>
      </c>
      <c r="C13" s="26">
        <f>+'[3]Población Bogotá'!K966</f>
        <v>2300.5556666666666</v>
      </c>
      <c r="D13" s="26">
        <f>+'[3]Población Bogotá'!L966</f>
        <v>2310.1840000000002</v>
      </c>
      <c r="E13" s="26">
        <f>+'[3]Población Bogotá'!M966</f>
        <v>2461.0946666666669</v>
      </c>
      <c r="F13" s="26">
        <f>+'[3]Población Bogotá'!N966</f>
        <v>2618.021666666667</v>
      </c>
      <c r="G13" s="26">
        <f>+'[3]Población Bogotá'!O966</f>
        <v>2719.2973333333334</v>
      </c>
      <c r="H13" s="28">
        <f t="shared" ref="H13:H16" si="0">IF(OR(OR(G13=0,F13=0),G13=""),"",(G13/F13-1)*100)</f>
        <v>3.8684044504342596</v>
      </c>
      <c r="I13" s="27">
        <f>IF(OR(OR(G13=0,F13=0),F13=""),"",(F13/E13-1)*100)</f>
        <v>6.3763089703714471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688.04133333333289</v>
      </c>
      <c r="D14" s="25">
        <f>D13-SUM(D15:D27)</f>
        <v>784.48700000000031</v>
      </c>
      <c r="E14" s="25">
        <f>E13-SUM(E15:E27)</f>
        <v>903.55966666666654</v>
      </c>
      <c r="F14" s="25">
        <f>F13-SUM(F15:F27)</f>
        <v>939.07066666666719</v>
      </c>
      <c r="G14" s="26">
        <f>G13-SUM(G15:G27)</f>
        <v>1019.3533333333335</v>
      </c>
      <c r="H14" s="28">
        <f t="shared" si="0"/>
        <v>8.5491613694673507</v>
      </c>
      <c r="I14" s="27">
        <f>IF(OR(OR(G14=0,F14=0),F14=""),"",(F14/E14-1)*100)</f>
        <v>3.9301223051494416</v>
      </c>
      <c r="J14" s="28">
        <f t="shared" si="1"/>
        <v>37.485909350111527</v>
      </c>
      <c r="K14" s="27">
        <f t="shared" si="2"/>
        <v>35.86947650675161</v>
      </c>
      <c r="L14" s="18"/>
    </row>
    <row r="15" spans="1:15">
      <c r="A15" s="16"/>
      <c r="B15" s="12" t="str">
        <f>+'[3]Población Bogotá'!J967</f>
        <v>Bogotá</v>
      </c>
      <c r="C15" s="99">
        <f>+'[3]Población Bogotá'!K967</f>
        <v>595.62900000000002</v>
      </c>
      <c r="D15" s="99">
        <f>+'[3]Población Bogotá'!L967</f>
        <v>576.41466666666668</v>
      </c>
      <c r="E15" s="99">
        <f>+'[3]Población Bogotá'!M967</f>
        <v>586.12233333333336</v>
      </c>
      <c r="F15" s="99">
        <f>+'[3]Población Bogotá'!N967</f>
        <v>680.81899999999996</v>
      </c>
      <c r="G15" s="99">
        <f>+'[3]Población Bogotá'!O967</f>
        <v>646.21</v>
      </c>
      <c r="H15" s="48">
        <f t="shared" si="0"/>
        <v>-5.0834362730769689</v>
      </c>
      <c r="I15" s="34">
        <f t="shared" ref="I15:I16" si="3">IF(OR(OR(G15=0,F15=0),F15=""),"",(F15/E15-1)*100)</f>
        <v>16.156467904595551</v>
      </c>
      <c r="J15" s="48">
        <f t="shared" si="1"/>
        <v>23.763859585294831</v>
      </c>
      <c r="K15" s="34">
        <f t="shared" si="2"/>
        <v>26.005094177346379</v>
      </c>
      <c r="L15" s="18"/>
      <c r="N15" s="23" t="s">
        <v>2</v>
      </c>
      <c r="O15" s="32">
        <f>J15</f>
        <v>23.763859585294831</v>
      </c>
    </row>
    <row r="16" spans="1:15">
      <c r="A16" s="16"/>
      <c r="B16" s="11" t="str">
        <f>+'[3]Población Bogotá'!J968</f>
        <v>Medellín</v>
      </c>
      <c r="C16" s="53">
        <f>+'[3]Población Bogotá'!K968</f>
        <v>339.95433333333335</v>
      </c>
      <c r="D16" s="53">
        <f>+'[3]Población Bogotá'!L968</f>
        <v>303.23166666666668</v>
      </c>
      <c r="E16" s="53">
        <f>+'[3]Población Bogotá'!M968</f>
        <v>318.7063333333333</v>
      </c>
      <c r="F16" s="53">
        <f>+'[3]Población Bogotá'!N968</f>
        <v>334.98666666666668</v>
      </c>
      <c r="G16" s="54">
        <f>+'[3]Población Bogotá'!O968</f>
        <v>363.06866666666662</v>
      </c>
      <c r="H16" s="28">
        <f t="shared" si="0"/>
        <v>8.3830202197102253</v>
      </c>
      <c r="I16" s="27">
        <f t="shared" si="3"/>
        <v>5.1082553531516695</v>
      </c>
      <c r="J16" s="28">
        <f t="shared" si="1"/>
        <v>13.351561898588503</v>
      </c>
      <c r="K16" s="27">
        <f t="shared" si="2"/>
        <v>12.795412311968388</v>
      </c>
      <c r="L16" s="18"/>
      <c r="N16" s="23" t="s">
        <v>12</v>
      </c>
      <c r="O16" s="32">
        <f>100-O15</f>
        <v>76.236140414705176</v>
      </c>
    </row>
    <row r="17" spans="1:14">
      <c r="A17" s="16"/>
      <c r="B17" s="11" t="str">
        <f>+'[3]Población Bogotá'!J969</f>
        <v>Cali</v>
      </c>
      <c r="C17" s="53">
        <f>+'[3]Población Bogotá'!K969</f>
        <v>211.55133333333333</v>
      </c>
      <c r="D17" s="53">
        <f>+'[3]Población Bogotá'!L969</f>
        <v>209.36666666666665</v>
      </c>
      <c r="E17" s="53">
        <f>+'[3]Población Bogotá'!M969</f>
        <v>195.83933333333334</v>
      </c>
      <c r="F17" s="53">
        <f>+'[3]Población Bogotá'!N969</f>
        <v>199.77533333333335</v>
      </c>
      <c r="G17" s="54">
        <f>+'[3]Población Bogotá'!O969</f>
        <v>193.64366666666669</v>
      </c>
      <c r="H17" s="28">
        <f t="shared" ref="H17:H27" si="4">IF(OR(OR(G17=0,F17=0),G17=""),"",(G17/F17-1)*100)</f>
        <v>-3.0692811591688018</v>
      </c>
      <c r="I17" s="27">
        <f t="shared" ref="I17:I27" si="5">IF(OR(OR(G17=0,F17=0),F17=""),"",(F17/E17-1)*100)</f>
        <v>2.0098107632447126</v>
      </c>
      <c r="J17" s="28">
        <f t="shared" ref="J17:J27" si="6">IF(G17=0,"",G17/$G$13*100)</f>
        <v>7.1210920664308865</v>
      </c>
      <c r="K17" s="27">
        <f t="shared" ref="K17:K27" si="7">IF(F17=0,"",F17/$F$13*100)</f>
        <v>7.6307746370828351</v>
      </c>
      <c r="L17" s="18"/>
    </row>
    <row r="18" spans="1:14">
      <c r="A18" s="16"/>
      <c r="B18" s="11" t="str">
        <f>+'[3]Población Bogotá'!J970</f>
        <v>Barranquilla</v>
      </c>
      <c r="C18" s="53">
        <f>+'[3]Población Bogotá'!K970</f>
        <v>111.06333333333333</v>
      </c>
      <c r="D18" s="53">
        <f>+'[3]Población Bogotá'!L970</f>
        <v>112.11633333333333</v>
      </c>
      <c r="E18" s="53">
        <f>+'[3]Población Bogotá'!M970</f>
        <v>122.166</v>
      </c>
      <c r="F18" s="53">
        <f>+'[3]Población Bogotá'!N970</f>
        <v>121.32933333333334</v>
      </c>
      <c r="G18" s="54">
        <f>+'[3]Población Bogotá'!O970</f>
        <v>125.27799999999998</v>
      </c>
      <c r="H18" s="28">
        <f t="shared" si="4"/>
        <v>3.2545028956998401</v>
      </c>
      <c r="I18" s="27">
        <f t="shared" si="5"/>
        <v>-0.68486049037101981</v>
      </c>
      <c r="J18" s="28">
        <f t="shared" si="6"/>
        <v>4.6069989649286835</v>
      </c>
      <c r="K18" s="27">
        <f t="shared" si="7"/>
        <v>4.6343899623952689</v>
      </c>
      <c r="L18" s="18"/>
    </row>
    <row r="19" spans="1:14">
      <c r="A19" s="16"/>
      <c r="B19" s="11" t="str">
        <f>+'[3]Población Bogotá'!J971</f>
        <v>Bucaramanga</v>
      </c>
      <c r="C19" s="53">
        <f>+'[3]Población Bogotá'!K971</f>
        <v>105.08633333333334</v>
      </c>
      <c r="D19" s="53">
        <f>+'[3]Población Bogotá'!L971</f>
        <v>84.465000000000003</v>
      </c>
      <c r="E19" s="53">
        <f>+'[3]Población Bogotá'!M971</f>
        <v>96.85</v>
      </c>
      <c r="F19" s="53">
        <f>+'[3]Población Bogotá'!N971</f>
        <v>92.443333333333342</v>
      </c>
      <c r="G19" s="54">
        <f>+'[3]Población Bogotá'!O971</f>
        <v>111.17766666666667</v>
      </c>
      <c r="H19" s="28">
        <f t="shared" si="4"/>
        <v>20.265748386398876</v>
      </c>
      <c r="I19" s="27">
        <f t="shared" si="5"/>
        <v>-4.549991395628961</v>
      </c>
      <c r="J19" s="28">
        <f t="shared" si="6"/>
        <v>4.0884704038739415</v>
      </c>
      <c r="K19" s="27">
        <f t="shared" si="7"/>
        <v>3.5310377492419533</v>
      </c>
      <c r="L19" s="18"/>
    </row>
    <row r="20" spans="1:14">
      <c r="A20" s="16"/>
      <c r="B20" s="11" t="str">
        <f>+'[3]Población Bogotá'!J972</f>
        <v>Cúcuta</v>
      </c>
      <c r="C20" s="53">
        <f>+'[3]Población Bogotá'!K972</f>
        <v>59.862000000000002</v>
      </c>
      <c r="D20" s="53">
        <f>+'[3]Población Bogotá'!L972</f>
        <v>54.262666666666668</v>
      </c>
      <c r="E20" s="53">
        <f>+'[3]Población Bogotá'!M972</f>
        <v>48.458333333333336</v>
      </c>
      <c r="F20" s="53">
        <f>+'[3]Población Bogotá'!N972</f>
        <v>50.804666666666662</v>
      </c>
      <c r="G20" s="54">
        <f>+'[3]Población Bogotá'!O972</f>
        <v>49.068333333333328</v>
      </c>
      <c r="H20" s="28">
        <f t="shared" si="4"/>
        <v>-3.4176650438936029</v>
      </c>
      <c r="I20" s="27">
        <f t="shared" si="5"/>
        <v>4.8419604471195088</v>
      </c>
      <c r="J20" s="28">
        <f t="shared" si="6"/>
        <v>1.8044489924603069</v>
      </c>
      <c r="K20" s="27">
        <f t="shared" si="7"/>
        <v>1.9405747214977207</v>
      </c>
      <c r="L20" s="18"/>
    </row>
    <row r="21" spans="1:14">
      <c r="A21" s="16"/>
      <c r="B21" s="11" t="str">
        <f>+'[3]Población Bogotá'!J973</f>
        <v>Pereira</v>
      </c>
      <c r="C21" s="53">
        <f>+'[3]Población Bogotá'!K973</f>
        <v>38.184666666666665</v>
      </c>
      <c r="D21" s="53">
        <f>+'[3]Población Bogotá'!L973</f>
        <v>41.777666666666669</v>
      </c>
      <c r="E21" s="53">
        <f>+'[3]Población Bogotá'!M973</f>
        <v>42.638666666666666</v>
      </c>
      <c r="F21" s="53">
        <f>+'[3]Población Bogotá'!N973</f>
        <v>46.817</v>
      </c>
      <c r="G21" s="54">
        <f>+'[3]Población Bogotá'!O973</f>
        <v>46.495333333333328</v>
      </c>
      <c r="H21" s="28">
        <f t="shared" si="4"/>
        <v>-0.68707235975536962</v>
      </c>
      <c r="I21" s="27">
        <f t="shared" si="5"/>
        <v>9.7993996059914323</v>
      </c>
      <c r="J21" s="28">
        <f t="shared" si="6"/>
        <v>1.7098289607168125</v>
      </c>
      <c r="K21" s="27">
        <f t="shared" si="7"/>
        <v>1.7882586915183412</v>
      </c>
      <c r="L21" s="18"/>
    </row>
    <row r="22" spans="1:14">
      <c r="A22" s="16"/>
      <c r="B22" s="11" t="str">
        <f>+'[3]Población Bogotá'!J974</f>
        <v>Cartagena</v>
      </c>
      <c r="C22" s="53">
        <f>+'[3]Población Bogotá'!K974</f>
        <v>41.917000000000002</v>
      </c>
      <c r="D22" s="53">
        <f>+'[3]Población Bogotá'!L974</f>
        <v>37.272333333333336</v>
      </c>
      <c r="E22" s="53">
        <f>+'[3]Población Bogotá'!M974</f>
        <v>37.377666666666663</v>
      </c>
      <c r="F22" s="53">
        <f>+'[3]Población Bogotá'!N974</f>
        <v>41.366666666666667</v>
      </c>
      <c r="G22" s="54">
        <f>+'[3]Población Bogotá'!O974</f>
        <v>45.412333333333329</v>
      </c>
      <c r="H22" s="28">
        <f t="shared" si="4"/>
        <v>9.7800161160354513</v>
      </c>
      <c r="I22" s="27">
        <f t="shared" si="5"/>
        <v>10.672148252521563</v>
      </c>
      <c r="J22" s="28">
        <f t="shared" si="6"/>
        <v>1.6700024957427724</v>
      </c>
      <c r="K22" s="27">
        <f t="shared" si="7"/>
        <v>1.5800735033387168</v>
      </c>
      <c r="L22" s="18"/>
    </row>
    <row r="23" spans="1:14">
      <c r="A23" s="16"/>
      <c r="B23" s="11" t="str">
        <f>+'[3]Población Bogotá'!J975</f>
        <v>Ibagué</v>
      </c>
      <c r="C23" s="53">
        <f>+'[3]Población Bogotá'!K975</f>
        <v>35.605666666666664</v>
      </c>
      <c r="D23" s="53">
        <f>+'[3]Población Bogotá'!L975</f>
        <v>34.004333333333335</v>
      </c>
      <c r="E23" s="53">
        <f>+'[3]Población Bogotá'!M975</f>
        <v>32.722000000000001</v>
      </c>
      <c r="F23" s="53">
        <f>+'[3]Población Bogotá'!N975</f>
        <v>33.830333333333336</v>
      </c>
      <c r="G23" s="54">
        <f>+'[3]Población Bogotá'!O975</f>
        <v>38.856666666666662</v>
      </c>
      <c r="H23" s="28">
        <f t="shared" si="4"/>
        <v>14.857475047048485</v>
      </c>
      <c r="I23" s="27">
        <f t="shared" si="5"/>
        <v>3.3871197767047612</v>
      </c>
      <c r="J23" s="28">
        <f t="shared" si="6"/>
        <v>1.4289230600258007</v>
      </c>
      <c r="K23" s="27">
        <f t="shared" si="7"/>
        <v>1.2922098301962104</v>
      </c>
      <c r="L23" s="18"/>
    </row>
    <row r="24" spans="1:14">
      <c r="A24" s="16"/>
      <c r="B24" s="11" t="str">
        <f>+'[3]Población Bogotá'!J976</f>
        <v>Manizales</v>
      </c>
      <c r="C24" s="53">
        <f>+'[3]Población Bogotá'!K976</f>
        <v>28.723333333333333</v>
      </c>
      <c r="D24" s="53">
        <f>+'[3]Población Bogotá'!L976</f>
        <v>25.329333333333334</v>
      </c>
      <c r="E24" s="53">
        <f>+'[3]Población Bogotá'!M976</f>
        <v>25.346</v>
      </c>
      <c r="F24" s="53">
        <f>+'[3]Población Bogotá'!N976</f>
        <v>26.024333333333331</v>
      </c>
      <c r="G24" s="54">
        <f>+'[3]Población Bogotá'!O976</f>
        <v>26.801000000000002</v>
      </c>
      <c r="H24" s="28">
        <f t="shared" si="4"/>
        <v>2.9843864075929094</v>
      </c>
      <c r="I24" s="27">
        <f t="shared" si="5"/>
        <v>2.6762934322312359</v>
      </c>
      <c r="J24" s="28">
        <f t="shared" si="6"/>
        <v>0.98558549193835854</v>
      </c>
      <c r="K24" s="27">
        <f t="shared" si="7"/>
        <v>0.99404575847029508</v>
      </c>
      <c r="L24" s="18"/>
    </row>
    <row r="25" spans="1:14">
      <c r="A25" s="16"/>
      <c r="B25" s="11" t="str">
        <f>+'[3]Población Bogotá'!J977</f>
        <v>Villavicencio</v>
      </c>
      <c r="C25" s="53">
        <f>+'[3]Población Bogotá'!K977</f>
        <v>12.311666666666667</v>
      </c>
      <c r="D25" s="53">
        <f>+'[3]Población Bogotá'!L977</f>
        <v>15.578333333333333</v>
      </c>
      <c r="E25" s="53">
        <f>+'[3]Población Bogotá'!M977</f>
        <v>17.396666666666665</v>
      </c>
      <c r="F25" s="53">
        <f>+'[3]Población Bogotá'!N977</f>
        <v>18.012666666666671</v>
      </c>
      <c r="G25" s="54">
        <f>+'[3]Población Bogotá'!O977</f>
        <v>19.164999999999999</v>
      </c>
      <c r="H25" s="28">
        <f t="shared" si="4"/>
        <v>6.3973500129538063</v>
      </c>
      <c r="I25" s="27">
        <f t="shared" si="5"/>
        <v>3.540908219965555</v>
      </c>
      <c r="J25" s="28">
        <f t="shared" si="6"/>
        <v>0.70477765579637475</v>
      </c>
      <c r="K25" s="27">
        <f t="shared" si="7"/>
        <v>0.68802588213873972</v>
      </c>
      <c r="L25" s="18"/>
    </row>
    <row r="26" spans="1:14">
      <c r="A26" s="16"/>
      <c r="B26" s="11" t="str">
        <f>+'[3]Población Bogotá'!J978</f>
        <v>Montería</v>
      </c>
      <c r="C26" s="53">
        <f>+'[3]Población Bogotá'!K978</f>
        <v>16.080666666666669</v>
      </c>
      <c r="D26" s="53">
        <f>+'[3]Población Bogotá'!L978</f>
        <v>15.902999999999999</v>
      </c>
      <c r="E26" s="53">
        <f>+'[3]Población Bogotá'!M978</f>
        <v>16.989333333333331</v>
      </c>
      <c r="F26" s="53">
        <f>+'[3]Población Bogotá'!N978</f>
        <v>16.228333333333335</v>
      </c>
      <c r="G26" s="54">
        <f>+'[3]Población Bogotá'!O978</f>
        <v>17.666333333333331</v>
      </c>
      <c r="H26" s="28">
        <f t="shared" si="4"/>
        <v>8.861045496559484</v>
      </c>
      <c r="I26" s="27">
        <f t="shared" si="5"/>
        <v>-4.4792811175639375</v>
      </c>
      <c r="J26" s="28">
        <f t="shared" si="6"/>
        <v>0.64966537924257872</v>
      </c>
      <c r="K26" s="27">
        <f t="shared" si="7"/>
        <v>0.61987009274815019</v>
      </c>
      <c r="L26" s="18"/>
    </row>
    <row r="27" spans="1:14">
      <c r="A27" s="16"/>
      <c r="B27" s="11" t="str">
        <f>+'[3]Población Bogotá'!J979</f>
        <v>Pasto</v>
      </c>
      <c r="C27" s="53">
        <f>+'[3]Población Bogotá'!K979</f>
        <v>16.545000000000002</v>
      </c>
      <c r="D27" s="53">
        <f>+'[3]Población Bogotá'!L979</f>
        <v>15.975</v>
      </c>
      <c r="E27" s="53">
        <f>+'[3]Población Bogotá'!M979</f>
        <v>16.922333333333331</v>
      </c>
      <c r="F27" s="53">
        <f>+'[3]Población Bogotá'!N979</f>
        <v>16.513333333333332</v>
      </c>
      <c r="G27" s="54">
        <f>+'[3]Población Bogotá'!O979</f>
        <v>17.100999999999999</v>
      </c>
      <c r="H27" s="28">
        <f t="shared" si="4"/>
        <v>3.5587404117884525</v>
      </c>
      <c r="I27" s="27">
        <f t="shared" si="5"/>
        <v>-2.4169243800106321</v>
      </c>
      <c r="J27" s="28">
        <f t="shared" si="6"/>
        <v>0.62887569484862016</v>
      </c>
      <c r="K27" s="27">
        <f t="shared" si="7"/>
        <v>0.63075617530539907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139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Bogotá'!J998</f>
        <v>Colombia</v>
      </c>
      <c r="C13" s="26">
        <f>+'[3]Población Bogotá'!K998</f>
        <v>70.845333333333329</v>
      </c>
      <c r="D13" s="26">
        <f>+'[3]Población Bogotá'!L998</f>
        <v>74.328333333333333</v>
      </c>
      <c r="E13" s="26">
        <f>+'[3]Población Bogotá'!M998</f>
        <v>88.144333333333336</v>
      </c>
      <c r="F13" s="26">
        <f>+'[3]Población Bogotá'!N998</f>
        <v>91.796666666666667</v>
      </c>
      <c r="G13" s="26">
        <f>+'[3]Población Bogotá'!O998</f>
        <v>120.69066666666667</v>
      </c>
      <c r="H13" s="28">
        <f t="shared" ref="H13:H16" si="0">IF(OR(OR(G13=0,F13=0),G13=""),"",(G13/F13-1)*100)</f>
        <v>31.476088456370977</v>
      </c>
      <c r="I13" s="27">
        <f>IF(OR(OR(G13=0,F13=0),F13=""),"",(F13/E13-1)*100)</f>
        <v>4.1435826844607115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32.381999999999998</v>
      </c>
      <c r="D14" s="25">
        <f>D13-SUM(D15:D27)</f>
        <v>36.504999999999995</v>
      </c>
      <c r="E14" s="25">
        <f>E13-SUM(E15:E27)</f>
        <v>52.29633333333333</v>
      </c>
      <c r="F14" s="25">
        <f>F13-SUM(F15:F27)</f>
        <v>34.248000000000012</v>
      </c>
      <c r="G14" s="26">
        <f>G13-SUM(G15:G27)</f>
        <v>69.549666666666667</v>
      </c>
      <c r="H14" s="28">
        <f t="shared" si="0"/>
        <v>103.07657868099346</v>
      </c>
      <c r="I14" s="27">
        <f>IF(OR(OR(G14=0,F14=0),F14=""),"",(F14/E14-1)*100)</f>
        <v>-34.511661110721569</v>
      </c>
      <c r="J14" s="28">
        <f t="shared" si="1"/>
        <v>57.626383702688969</v>
      </c>
      <c r="K14" s="27">
        <f t="shared" si="2"/>
        <v>37.308544246341562</v>
      </c>
      <c r="L14" s="18"/>
    </row>
    <row r="15" spans="1:15">
      <c r="A15" s="16"/>
      <c r="B15" s="12" t="str">
        <f>+'[3]Población Bogotá'!J999</f>
        <v>Bogotá</v>
      </c>
      <c r="C15" s="99">
        <f>+'[3]Población Bogotá'!K999</f>
        <v>17.285</v>
      </c>
      <c r="D15" s="99">
        <f>+'[3]Población Bogotá'!L999</f>
        <v>8.3453333333333344</v>
      </c>
      <c r="E15" s="99">
        <f>+'[3]Población Bogotá'!M999</f>
        <v>12.805999999999999</v>
      </c>
      <c r="F15" s="99">
        <f>+'[3]Población Bogotá'!N999</f>
        <v>14.164000000000001</v>
      </c>
      <c r="G15" s="99">
        <f>+'[3]Población Bogotá'!O999</f>
        <v>15.371333333333334</v>
      </c>
      <c r="H15" s="48">
        <f t="shared" si="0"/>
        <v>8.5239574508142688</v>
      </c>
      <c r="I15" s="34">
        <f t="shared" ref="I15:I16" si="3">IF(OR(OR(G15=0,F15=0),F15=""),"",(F15/E15-1)*100)</f>
        <v>10.604404185538051</v>
      </c>
      <c r="J15" s="48">
        <f t="shared" si="1"/>
        <v>12.736140878057403</v>
      </c>
      <c r="K15" s="34">
        <f t="shared" si="2"/>
        <v>15.429754166817968</v>
      </c>
      <c r="L15" s="18"/>
      <c r="N15" s="23" t="s">
        <v>2</v>
      </c>
      <c r="O15" s="32">
        <f>J15</f>
        <v>12.736140878057403</v>
      </c>
    </row>
    <row r="16" spans="1:15">
      <c r="A16" s="16"/>
      <c r="B16" s="11" t="str">
        <f>+'[3]Población Bogotá'!J1000</f>
        <v>Medellín</v>
      </c>
      <c r="C16" s="25">
        <f>+'[3]Población Bogotá'!K1000</f>
        <v>3.3193333333333332</v>
      </c>
      <c r="D16" s="25">
        <f>+'[3]Población Bogotá'!L1000</f>
        <v>5.6473333333333331</v>
      </c>
      <c r="E16" s="25">
        <f>+'[3]Población Bogotá'!M1000</f>
        <v>2.5763333333333338</v>
      </c>
      <c r="F16" s="25">
        <f>+'[3]Población Bogotá'!N1000</f>
        <v>17.145666666666667</v>
      </c>
      <c r="G16" s="26">
        <f>+'[3]Población Bogotá'!O1000</f>
        <v>8.5636666666666663</v>
      </c>
      <c r="H16" s="133">
        <f t="shared" si="0"/>
        <v>-50.053463460155143</v>
      </c>
      <c r="I16" s="47">
        <f t="shared" si="3"/>
        <v>565.5065338336135</v>
      </c>
      <c r="J16" s="133">
        <f t="shared" si="1"/>
        <v>7.0955500563423843</v>
      </c>
      <c r="K16" s="47">
        <f t="shared" si="2"/>
        <v>18.677875013617051</v>
      </c>
      <c r="L16" s="18"/>
      <c r="N16" s="23" t="s">
        <v>12</v>
      </c>
      <c r="O16" s="32">
        <f>100-O15</f>
        <v>87.263859121942602</v>
      </c>
    </row>
    <row r="17" spans="1:14">
      <c r="A17" s="16"/>
      <c r="B17" s="11" t="str">
        <f>+'[3]Población Bogotá'!J1001</f>
        <v>Cali</v>
      </c>
      <c r="C17" s="25">
        <f>+'[3]Población Bogotá'!K1001</f>
        <v>3.5190000000000001</v>
      </c>
      <c r="D17" s="25">
        <f>+'[3]Población Bogotá'!L1001</f>
        <v>3.1646666666666667</v>
      </c>
      <c r="E17" s="25">
        <f>+'[3]Población Bogotá'!M1001</f>
        <v>1.3846666666666667</v>
      </c>
      <c r="F17" s="25">
        <f>+'[3]Población Bogotá'!N1001</f>
        <v>5.3140000000000001</v>
      </c>
      <c r="G17" s="26">
        <f>+'[3]Población Bogotá'!O1001</f>
        <v>7.5613333333333328</v>
      </c>
      <c r="H17" s="133">
        <f t="shared" ref="H17:H27" si="4">IF(OR(OR(G17=0,F17=0),G17=""),"",(G17/F17-1)*100)</f>
        <v>42.290804165098471</v>
      </c>
      <c r="I17" s="47">
        <f t="shared" ref="I17:I27" si="5">IF(OR(OR(G17=0,F17=0),F17=""),"",(F17/E17-1)*100)</f>
        <v>283.7746750120366</v>
      </c>
      <c r="J17" s="133">
        <f t="shared" ref="J17:J27" si="6">IF(G17=0,"",G17/$G$13*100)</f>
        <v>6.2650522548001488</v>
      </c>
      <c r="K17" s="47">
        <f t="shared" ref="K17:K27" si="7">IF(F17=0,"",F17/$F$13*100)</f>
        <v>5.7888812229928464</v>
      </c>
      <c r="L17" s="18"/>
    </row>
    <row r="18" spans="1:14">
      <c r="A18" s="16"/>
      <c r="B18" s="11" t="str">
        <f>+'[3]Población Bogotá'!J1002</f>
        <v>Barranquilla</v>
      </c>
      <c r="C18" s="25">
        <f>+'[3]Población Bogotá'!K1002</f>
        <v>2.720333333333333</v>
      </c>
      <c r="D18" s="25">
        <f>+'[3]Población Bogotá'!L1002</f>
        <v>4.6923333333333339</v>
      </c>
      <c r="E18" s="25">
        <f>+'[3]Población Bogotá'!M1002</f>
        <v>4.8730000000000002</v>
      </c>
      <c r="F18" s="25">
        <f>+'[3]Población Bogotá'!N1002</f>
        <v>4.6626666666666665</v>
      </c>
      <c r="G18" s="26">
        <f>+'[3]Población Bogotá'!O1002</f>
        <v>5.2283333333333326</v>
      </c>
      <c r="H18" s="133">
        <f t="shared" si="4"/>
        <v>12.131827280526153</v>
      </c>
      <c r="I18" s="47">
        <f t="shared" si="5"/>
        <v>-4.3163007045625594</v>
      </c>
      <c r="J18" s="133">
        <f t="shared" si="6"/>
        <v>4.3320113126670927</v>
      </c>
      <c r="K18" s="47">
        <f t="shared" si="7"/>
        <v>5.0793420240386364</v>
      </c>
      <c r="L18" s="18"/>
    </row>
    <row r="19" spans="1:14">
      <c r="A19" s="16"/>
      <c r="B19" s="11" t="str">
        <f>+'[3]Población Bogotá'!J1003</f>
        <v>Bucaramanga</v>
      </c>
      <c r="C19" s="25">
        <f>+'[3]Población Bogotá'!K1003</f>
        <v>1.4813333333333334</v>
      </c>
      <c r="D19" s="25">
        <f>+'[3]Población Bogotá'!L1003</f>
        <v>4.6723333333333334</v>
      </c>
      <c r="E19" s="25">
        <f>+'[3]Población Bogotá'!M1003</f>
        <v>2.4683333333333333</v>
      </c>
      <c r="F19" s="25">
        <f>+'[3]Población Bogotá'!N1003</f>
        <v>3.8360000000000003</v>
      </c>
      <c r="G19" s="26">
        <f>+'[3]Población Bogotá'!O1003</f>
        <v>2.8493333333333335</v>
      </c>
      <c r="H19" s="133">
        <f t="shared" si="4"/>
        <v>-25.721237400069519</v>
      </c>
      <c r="I19" s="47">
        <f t="shared" si="5"/>
        <v>55.408507765023643</v>
      </c>
      <c r="J19" s="133">
        <f t="shared" si="6"/>
        <v>2.3608564042510882</v>
      </c>
      <c r="K19" s="47">
        <f t="shared" si="7"/>
        <v>4.1788009731653295</v>
      </c>
      <c r="L19" s="18"/>
    </row>
    <row r="20" spans="1:14">
      <c r="A20" s="16"/>
      <c r="B20" s="11" t="str">
        <f>+'[3]Población Bogotá'!J1004</f>
        <v>Manizales</v>
      </c>
      <c r="C20" s="25">
        <f>+'[3]Población Bogotá'!K1004</f>
        <v>1.4179999999999999</v>
      </c>
      <c r="D20" s="25">
        <f>+'[3]Población Bogotá'!L1004</f>
        <v>2.2493333333333334</v>
      </c>
      <c r="E20" s="25">
        <f>+'[3]Población Bogotá'!M1004</f>
        <v>1.8089999999999999</v>
      </c>
      <c r="F20" s="25">
        <f>+'[3]Población Bogotá'!N1004</f>
        <v>2.4323333333333337</v>
      </c>
      <c r="G20" s="26">
        <f>+'[3]Población Bogotá'!O1004</f>
        <v>2.5583333333333331</v>
      </c>
      <c r="H20" s="133">
        <f t="shared" si="4"/>
        <v>5.1802110456351746</v>
      </c>
      <c r="I20" s="47">
        <f t="shared" si="5"/>
        <v>34.457342915054376</v>
      </c>
      <c r="J20" s="133">
        <f t="shared" si="6"/>
        <v>2.1197441392872132</v>
      </c>
      <c r="K20" s="47">
        <f t="shared" si="7"/>
        <v>2.6496967936381135</v>
      </c>
      <c r="L20" s="18"/>
    </row>
    <row r="21" spans="1:14">
      <c r="A21" s="16"/>
      <c r="B21" s="11" t="str">
        <f>+'[3]Población Bogotá'!J1005</f>
        <v>Cartagena</v>
      </c>
      <c r="C21" s="25">
        <f>+'[3]Población Bogotá'!K1005</f>
        <v>2.6763333333333335</v>
      </c>
      <c r="D21" s="25">
        <f>+'[3]Población Bogotá'!L1005</f>
        <v>2.3273333333333333</v>
      </c>
      <c r="E21" s="25">
        <f>+'[3]Población Bogotá'!M1005</f>
        <v>2.9946666666666668</v>
      </c>
      <c r="F21" s="25">
        <f>+'[3]Población Bogotá'!N1005</f>
        <v>2.2013333333333334</v>
      </c>
      <c r="G21" s="26">
        <f>+'[3]Población Bogotá'!O1005</f>
        <v>1.9790000000000001</v>
      </c>
      <c r="H21" s="133">
        <f t="shared" si="4"/>
        <v>-10.099939430648085</v>
      </c>
      <c r="I21" s="47">
        <f t="shared" si="5"/>
        <v>-26.491540516473734</v>
      </c>
      <c r="J21" s="133">
        <f t="shared" si="6"/>
        <v>1.6397291146512296</v>
      </c>
      <c r="K21" s="47">
        <f t="shared" si="7"/>
        <v>2.3980536693416608</v>
      </c>
      <c r="L21" s="18"/>
    </row>
    <row r="22" spans="1:14">
      <c r="A22" s="16"/>
      <c r="B22" s="11" t="str">
        <f>+'[3]Población Bogotá'!J1006</f>
        <v>Cúcuta</v>
      </c>
      <c r="C22" s="25">
        <f>+'[3]Población Bogotá'!K1006</f>
        <v>1.1479999999999999</v>
      </c>
      <c r="D22" s="25">
        <f>+'[3]Población Bogotá'!L1006</f>
        <v>1.5826666666666664</v>
      </c>
      <c r="E22" s="25">
        <f>+'[3]Población Bogotá'!M1006</f>
        <v>1.875</v>
      </c>
      <c r="F22" s="25">
        <f>+'[3]Población Bogotá'!N1006</f>
        <v>2.2580000000000005</v>
      </c>
      <c r="G22" s="26">
        <f>+'[3]Población Bogotá'!O1006</f>
        <v>1.7243333333333333</v>
      </c>
      <c r="H22" s="133">
        <f t="shared" si="4"/>
        <v>-23.634484794803679</v>
      </c>
      <c r="I22" s="47">
        <f t="shared" si="5"/>
        <v>20.426666666666684</v>
      </c>
      <c r="J22" s="133">
        <f t="shared" si="6"/>
        <v>1.4287213592876553</v>
      </c>
      <c r="K22" s="47">
        <f t="shared" si="7"/>
        <v>2.4597843058934608</v>
      </c>
      <c r="L22" s="18"/>
    </row>
    <row r="23" spans="1:14">
      <c r="A23" s="16"/>
      <c r="B23" s="11" t="str">
        <f>+'[3]Población Bogotá'!J1007</f>
        <v>Villavicencio</v>
      </c>
      <c r="C23" s="25">
        <f>+'[3]Población Bogotá'!K1007</f>
        <v>0.79366666666666674</v>
      </c>
      <c r="D23" s="25">
        <f>+'[3]Población Bogotá'!L1007</f>
        <v>0.98633333333333317</v>
      </c>
      <c r="E23" s="25">
        <f>+'[3]Población Bogotá'!M1007</f>
        <v>0.8706666666666667</v>
      </c>
      <c r="F23" s="25">
        <f>+'[3]Población Bogotá'!N1007</f>
        <v>0.73033333333333328</v>
      </c>
      <c r="G23" s="26">
        <f>+'[3]Población Bogotá'!O1007</f>
        <v>1.4723333333333333</v>
      </c>
      <c r="H23" s="133">
        <f t="shared" si="4"/>
        <v>101.59744408945687</v>
      </c>
      <c r="I23" s="47">
        <f t="shared" si="5"/>
        <v>-16.11791730474733</v>
      </c>
      <c r="J23" s="133">
        <f t="shared" si="6"/>
        <v>1.2199231092158465</v>
      </c>
      <c r="K23" s="47">
        <f t="shared" si="7"/>
        <v>0.79559896873524805</v>
      </c>
      <c r="L23" s="18"/>
    </row>
    <row r="24" spans="1:14">
      <c r="A24" s="16"/>
      <c r="B24" s="11" t="str">
        <f>+'[3]Población Bogotá'!J1008</f>
        <v>Ibagué</v>
      </c>
      <c r="C24" s="25">
        <f>+'[3]Población Bogotá'!K1008</f>
        <v>1.4370000000000001</v>
      </c>
      <c r="D24" s="25">
        <f>+'[3]Población Bogotá'!L1008</f>
        <v>0.98633333333333317</v>
      </c>
      <c r="E24" s="25">
        <f>+'[3]Población Bogotá'!M1008</f>
        <v>1.4509999999999998</v>
      </c>
      <c r="F24" s="25">
        <f>+'[3]Población Bogotá'!N1008</f>
        <v>2.0123333333333333</v>
      </c>
      <c r="G24" s="26">
        <f>+'[3]Población Bogotá'!O1008</f>
        <v>1.4653333333333334</v>
      </c>
      <c r="H24" s="133">
        <f t="shared" si="4"/>
        <v>-27.182375351996026</v>
      </c>
      <c r="I24" s="47">
        <f t="shared" si="5"/>
        <v>38.685963703193217</v>
      </c>
      <c r="J24" s="133">
        <f t="shared" si="6"/>
        <v>1.2141231578249629</v>
      </c>
      <c r="K24" s="47">
        <f t="shared" si="7"/>
        <v>2.192163840371836</v>
      </c>
      <c r="L24" s="18"/>
    </row>
    <row r="25" spans="1:14">
      <c r="A25" s="16"/>
      <c r="B25" s="11" t="str">
        <f>+'[3]Población Bogotá'!J1009</f>
        <v>Pereira</v>
      </c>
      <c r="C25" s="25">
        <f>+'[3]Población Bogotá'!K1009</f>
        <v>1.4973333333333334</v>
      </c>
      <c r="D25" s="25">
        <f>+'[3]Población Bogotá'!L1009</f>
        <v>1.502</v>
      </c>
      <c r="E25" s="25">
        <f>+'[3]Población Bogotá'!M1009</f>
        <v>1.0846666666666667</v>
      </c>
      <c r="F25" s="25">
        <f>+'[3]Población Bogotá'!N1009</f>
        <v>0.94</v>
      </c>
      <c r="G25" s="26">
        <f>+'[3]Población Bogotá'!O1009</f>
        <v>1.3356666666666666</v>
      </c>
      <c r="H25" s="133">
        <f t="shared" si="4"/>
        <v>42.092198581560282</v>
      </c>
      <c r="I25" s="47">
        <f t="shared" si="5"/>
        <v>-13.337430854333132</v>
      </c>
      <c r="J25" s="133">
        <f t="shared" si="6"/>
        <v>1.1066859630128811</v>
      </c>
      <c r="K25" s="47">
        <f t="shared" si="7"/>
        <v>1.0240023239769054</v>
      </c>
      <c r="L25" s="18"/>
    </row>
    <row r="26" spans="1:14">
      <c r="A26" s="16"/>
      <c r="B26" s="11" t="str">
        <f>+'[3]Población Bogotá'!J1010</f>
        <v>Pasto</v>
      </c>
      <c r="C26" s="25">
        <f>+'[3]Población Bogotá'!K1010</f>
        <v>0.73933333333333329</v>
      </c>
      <c r="D26" s="25">
        <f>+'[3]Población Bogotá'!L1010</f>
        <v>0.86433333333333329</v>
      </c>
      <c r="E26" s="25">
        <f>+'[3]Población Bogotá'!M1010</f>
        <v>0.83033333333333337</v>
      </c>
      <c r="F26" s="25">
        <f>+'[3]Población Bogotá'!N1010</f>
        <v>1.1396666666666666</v>
      </c>
      <c r="G26" s="26">
        <f>+'[3]Población Bogotá'!O1010</f>
        <v>0.53</v>
      </c>
      <c r="H26" s="133">
        <f t="shared" si="4"/>
        <v>-53.49517402749342</v>
      </c>
      <c r="I26" s="47">
        <f t="shared" si="5"/>
        <v>37.254114813327966</v>
      </c>
      <c r="J26" s="133">
        <f t="shared" si="6"/>
        <v>0.43913917673832825</v>
      </c>
      <c r="K26" s="47">
        <f t="shared" si="7"/>
        <v>1.2415120374741275</v>
      </c>
      <c r="L26" s="18"/>
    </row>
    <row r="27" spans="1:14">
      <c r="A27" s="16"/>
      <c r="B27" s="11" t="str">
        <f>+'[3]Población Bogotá'!J1011</f>
        <v>Montería</v>
      </c>
      <c r="C27" s="25">
        <f>+'[3]Población Bogotá'!K1011</f>
        <v>0.4286666666666667</v>
      </c>
      <c r="D27" s="25">
        <f>+'[3]Población Bogotá'!L1011</f>
        <v>0.80299999999999994</v>
      </c>
      <c r="E27" s="25">
        <f>+'[3]Población Bogotá'!M1011</f>
        <v>0.82433333333333325</v>
      </c>
      <c r="F27" s="25">
        <f>+'[3]Población Bogotá'!N1011</f>
        <v>0.71233333333333315</v>
      </c>
      <c r="G27" s="26">
        <f>+'[3]Población Bogotá'!O1011</f>
        <v>0.502</v>
      </c>
      <c r="H27" s="133">
        <f t="shared" si="4"/>
        <v>-29.527374824520336</v>
      </c>
      <c r="I27" s="47">
        <f t="shared" si="5"/>
        <v>-13.586736756975348</v>
      </c>
      <c r="J27" s="133">
        <f t="shared" si="6"/>
        <v>0.4159393711747939</v>
      </c>
      <c r="K27" s="47">
        <f t="shared" si="7"/>
        <v>0.77599041359526477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Bogotá'!J1030</f>
        <v>Colombia</v>
      </c>
      <c r="C13" s="26">
        <f>+'[3]Población Bogotá'!K1030</f>
        <v>891.47266666666667</v>
      </c>
      <c r="D13" s="26">
        <f>+'[3]Población Bogotá'!L1030</f>
        <v>947.97333333333336</v>
      </c>
      <c r="E13" s="26">
        <f>+'[3]Población Bogotá'!M1030</f>
        <v>974.46266666666668</v>
      </c>
      <c r="F13" s="26">
        <f>+'[3]Población Bogotá'!N1030</f>
        <v>1104.6109999999999</v>
      </c>
      <c r="G13" s="26">
        <f>+'[3]Población Bogotá'!O1030</f>
        <v>1269.9433333333334</v>
      </c>
      <c r="H13" s="28">
        <f t="shared" ref="H13:H16" si="0">IF(OR(OR(G13=0,F13=0),G13=""),"",(G13/F13-1)*100)</f>
        <v>14.967471203286365</v>
      </c>
      <c r="I13" s="27">
        <f>IF(OR(OR(G13=0,F13=0),F13=""),"",(F13/E13-1)*100)</f>
        <v>13.355907597623018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406.73966666666666</v>
      </c>
      <c r="D14" s="25">
        <f>D13-SUM(D15:D27)</f>
        <v>417.77233333333334</v>
      </c>
      <c r="E14" s="25">
        <f>E13-SUM(E15:E27)</f>
        <v>441.26566666666668</v>
      </c>
      <c r="F14" s="25">
        <f>F13-SUM(F15:F27)</f>
        <v>504.00233333333324</v>
      </c>
      <c r="G14" s="26">
        <f>G13-SUM(G15:G27)</f>
        <v>608.87933333333365</v>
      </c>
      <c r="H14" s="28">
        <f t="shared" si="0"/>
        <v>20.808832234242391</v>
      </c>
      <c r="I14" s="27">
        <f>IF(OR(OR(G14=0,F14=0),F14=""),"",(F14/E14-1)*100)</f>
        <v>14.217436661361194</v>
      </c>
      <c r="J14" s="28">
        <f t="shared" si="1"/>
        <v>47.945393888966201</v>
      </c>
      <c r="K14" s="27">
        <f t="shared" si="2"/>
        <v>45.627133292474298</v>
      </c>
      <c r="L14" s="18"/>
    </row>
    <row r="15" spans="1:15">
      <c r="A15" s="16"/>
      <c r="B15" s="12" t="str">
        <f>+'[3]Población Bogotá'!J1031</f>
        <v>Bogotá</v>
      </c>
      <c r="C15" s="99">
        <f>+'[3]Población Bogotá'!K1031</f>
        <v>159.10900000000001</v>
      </c>
      <c r="D15" s="99">
        <f>+'[3]Población Bogotá'!L1031</f>
        <v>200.12199999999999</v>
      </c>
      <c r="E15" s="99">
        <f>+'[3]Población Bogotá'!M1031</f>
        <v>171.994</v>
      </c>
      <c r="F15" s="99">
        <f>+'[3]Población Bogotá'!N1031</f>
        <v>227.67966666666666</v>
      </c>
      <c r="G15" s="99">
        <f>+'[3]Población Bogotá'!O1031</f>
        <v>251.92399999999998</v>
      </c>
      <c r="H15" s="48">
        <f t="shared" si="0"/>
        <v>10.648440279398397</v>
      </c>
      <c r="I15" s="34">
        <f t="shared" ref="I15:I16" si="3">IF(OR(OR(G15=0,F15=0),F15=""),"",(F15/E15-1)*100)</f>
        <v>32.376517010283301</v>
      </c>
      <c r="J15" s="48">
        <f t="shared" si="1"/>
        <v>19.8374205673219</v>
      </c>
      <c r="K15" s="34">
        <f t="shared" si="2"/>
        <v>20.611750803374825</v>
      </c>
      <c r="L15" s="18"/>
      <c r="N15" s="23" t="s">
        <v>2</v>
      </c>
      <c r="O15" s="32">
        <f>J15</f>
        <v>19.8374205673219</v>
      </c>
    </row>
    <row r="16" spans="1:15">
      <c r="A16" s="16"/>
      <c r="B16" s="11" t="str">
        <f>+'[3]Población Bogotá'!J1032</f>
        <v>Medellín</v>
      </c>
      <c r="C16" s="53">
        <f>+'[3]Población Bogotá'!K1032</f>
        <v>80.300333333333327</v>
      </c>
      <c r="D16" s="53">
        <f>+'[3]Población Bogotá'!L1032</f>
        <v>79.376333333333321</v>
      </c>
      <c r="E16" s="53">
        <f>+'[3]Población Bogotá'!M1032</f>
        <v>93.12166666666667</v>
      </c>
      <c r="F16" s="53">
        <f>+'[3]Población Bogotá'!N1032</f>
        <v>101.20333333333333</v>
      </c>
      <c r="G16" s="54">
        <f>+'[3]Población Bogotá'!O1032</f>
        <v>107.17733333333332</v>
      </c>
      <c r="H16" s="28">
        <f t="shared" si="0"/>
        <v>5.9029676229373162</v>
      </c>
      <c r="I16" s="27">
        <f t="shared" si="3"/>
        <v>8.6786104200597727</v>
      </c>
      <c r="J16" s="28">
        <f t="shared" si="1"/>
        <v>8.439536672239969</v>
      </c>
      <c r="K16" s="27">
        <f t="shared" si="2"/>
        <v>9.1618980196044895</v>
      </c>
      <c r="L16" s="18"/>
      <c r="N16" s="23" t="s">
        <v>12</v>
      </c>
      <c r="O16" s="32">
        <f>100-O15</f>
        <v>80.1625794326781</v>
      </c>
    </row>
    <row r="17" spans="1:14">
      <c r="A17" s="16"/>
      <c r="B17" s="11" t="str">
        <f>+'[3]Población Bogotá'!J1033</f>
        <v>Cali</v>
      </c>
      <c r="C17" s="53">
        <f>+'[3]Población Bogotá'!K1033</f>
        <v>61.165333333333336</v>
      </c>
      <c r="D17" s="53">
        <f>+'[3]Población Bogotá'!L1033</f>
        <v>58.195</v>
      </c>
      <c r="E17" s="53">
        <f>+'[3]Población Bogotá'!M1033</f>
        <v>66.082333333333338</v>
      </c>
      <c r="F17" s="53">
        <f>+'[3]Población Bogotá'!N1033</f>
        <v>68.579000000000008</v>
      </c>
      <c r="G17" s="54">
        <f>+'[3]Población Bogotá'!O1033</f>
        <v>64.751000000000005</v>
      </c>
      <c r="H17" s="28">
        <f t="shared" ref="H17:H27" si="4">IF(OR(OR(G17=0,F17=0),G17=""),"",(G17/F17-1)*100)</f>
        <v>-5.5818836670117662</v>
      </c>
      <c r="I17" s="27">
        <f t="shared" ref="I17:I27" si="5">IF(OR(OR(G17=0,F17=0),F17=""),"",(F17/E17-1)*100)</f>
        <v>3.7781151795487578</v>
      </c>
      <c r="J17" s="28">
        <f t="shared" ref="J17:J27" si="6">IF(G17=0,"",G17/$G$13*100)</f>
        <v>5.0987314394605532</v>
      </c>
      <c r="K17" s="27">
        <f t="shared" ref="K17:K27" si="7">IF(F17=0,"",F17/$F$13*100)</f>
        <v>6.2084299359684101</v>
      </c>
      <c r="L17" s="18"/>
    </row>
    <row r="18" spans="1:14">
      <c r="A18" s="16"/>
      <c r="B18" s="11" t="str">
        <f>+'[3]Población Bogotá'!J1034</f>
        <v>Barranquilla</v>
      </c>
      <c r="C18" s="53">
        <f>+'[3]Población Bogotá'!K1034</f>
        <v>43.179666666666662</v>
      </c>
      <c r="D18" s="53">
        <f>+'[3]Población Bogotá'!L1034</f>
        <v>46.042666666666662</v>
      </c>
      <c r="E18" s="53">
        <f>+'[3]Población Bogotá'!M1034</f>
        <v>54.507333333333328</v>
      </c>
      <c r="F18" s="53">
        <f>+'[3]Población Bogotá'!N1034</f>
        <v>55.472333333333331</v>
      </c>
      <c r="G18" s="54">
        <f>+'[3]Población Bogotá'!O1034</f>
        <v>59.435000000000002</v>
      </c>
      <c r="H18" s="28">
        <f t="shared" si="4"/>
        <v>7.1435009644447378</v>
      </c>
      <c r="I18" s="27">
        <f t="shared" si="5"/>
        <v>1.7704039823387641</v>
      </c>
      <c r="J18" s="28">
        <f t="shared" si="6"/>
        <v>4.6801300845444542</v>
      </c>
      <c r="K18" s="27">
        <f t="shared" si="7"/>
        <v>5.0218885502075699</v>
      </c>
      <c r="L18" s="18"/>
    </row>
    <row r="19" spans="1:14">
      <c r="A19" s="16"/>
      <c r="B19" s="11" t="str">
        <f>+'[3]Población Bogotá'!J1035</f>
        <v>Bucaramanga</v>
      </c>
      <c r="C19" s="53">
        <f>+'[3]Población Bogotá'!K1035</f>
        <v>27.022666666666666</v>
      </c>
      <c r="D19" s="53">
        <f>+'[3]Población Bogotá'!L1035</f>
        <v>23.440666666666669</v>
      </c>
      <c r="E19" s="53">
        <f>+'[3]Población Bogotá'!M1035</f>
        <v>28.704999999999998</v>
      </c>
      <c r="F19" s="53">
        <f>+'[3]Población Bogotá'!N1035</f>
        <v>25.740333333333336</v>
      </c>
      <c r="G19" s="54">
        <f>+'[3]Población Bogotá'!O1035</f>
        <v>33.950000000000003</v>
      </c>
      <c r="H19" s="28">
        <f t="shared" si="4"/>
        <v>31.894173864622321</v>
      </c>
      <c r="I19" s="27">
        <f t="shared" si="5"/>
        <v>-10.328049700981234</v>
      </c>
      <c r="J19" s="28">
        <f t="shared" si="6"/>
        <v>2.6733476296842644</v>
      </c>
      <c r="K19" s="27">
        <f t="shared" si="7"/>
        <v>2.3302622672898727</v>
      </c>
      <c r="L19" s="18"/>
    </row>
    <row r="20" spans="1:14">
      <c r="A20" s="16"/>
      <c r="B20" s="11" t="str">
        <f>+'[3]Población Bogotá'!J1036</f>
        <v>Cartagena</v>
      </c>
      <c r="C20" s="53">
        <f>+'[3]Población Bogotá'!K1036</f>
        <v>24.825999999999997</v>
      </c>
      <c r="D20" s="53">
        <f>+'[3]Población Bogotá'!L1036</f>
        <v>28.467666666666663</v>
      </c>
      <c r="E20" s="53">
        <f>+'[3]Población Bogotá'!M1036</f>
        <v>29.013333333333332</v>
      </c>
      <c r="F20" s="53">
        <f>+'[3]Población Bogotá'!N1036</f>
        <v>27.016333333333332</v>
      </c>
      <c r="G20" s="54">
        <f>+'[3]Población Bogotá'!O1036</f>
        <v>33.858666666666672</v>
      </c>
      <c r="H20" s="28">
        <f t="shared" si="4"/>
        <v>25.326654246196778</v>
      </c>
      <c r="I20" s="27">
        <f t="shared" si="5"/>
        <v>-6.8830422794117663</v>
      </c>
      <c r="J20" s="28">
        <f t="shared" si="6"/>
        <v>2.6661557077349909</v>
      </c>
      <c r="K20" s="27">
        <f t="shared" si="7"/>
        <v>2.4457780461477689</v>
      </c>
      <c r="L20" s="18"/>
    </row>
    <row r="21" spans="1:14">
      <c r="A21" s="16"/>
      <c r="B21" s="11" t="str">
        <f>+'[3]Población Bogotá'!J1037</f>
        <v>Cúcuta</v>
      </c>
      <c r="C21" s="53">
        <f>+'[3]Población Bogotá'!K1037</f>
        <v>18.896666666666668</v>
      </c>
      <c r="D21" s="53">
        <f>+'[3]Población Bogotá'!L1037</f>
        <v>21.562666666666669</v>
      </c>
      <c r="E21" s="53">
        <f>+'[3]Población Bogotá'!M1037</f>
        <v>21.695</v>
      </c>
      <c r="F21" s="53">
        <f>+'[3]Población Bogotá'!N1037</f>
        <v>20.022333333333336</v>
      </c>
      <c r="G21" s="54">
        <f>+'[3]Población Bogotá'!O1037</f>
        <v>20.902333333333331</v>
      </c>
      <c r="H21" s="28">
        <f t="shared" si="4"/>
        <v>4.3950921471023863</v>
      </c>
      <c r="I21" s="27">
        <f t="shared" si="5"/>
        <v>-7.7099177998002482</v>
      </c>
      <c r="J21" s="28">
        <f t="shared" si="6"/>
        <v>1.6459264586608851</v>
      </c>
      <c r="K21" s="27">
        <f t="shared" si="7"/>
        <v>1.812613973003468</v>
      </c>
      <c r="L21" s="18"/>
    </row>
    <row r="22" spans="1:14">
      <c r="A22" s="16"/>
      <c r="B22" s="11" t="str">
        <f>+'[3]Población Bogotá'!J1038</f>
        <v>Pereira</v>
      </c>
      <c r="C22" s="53">
        <f>+'[3]Población Bogotá'!K1038</f>
        <v>19.147666666666666</v>
      </c>
      <c r="D22" s="53">
        <f>+'[3]Población Bogotá'!L1038</f>
        <v>18.27333333333333</v>
      </c>
      <c r="E22" s="53">
        <f>+'[3]Población Bogotá'!M1038</f>
        <v>15.446666666666665</v>
      </c>
      <c r="F22" s="53">
        <f>+'[3]Población Bogotá'!N1038</f>
        <v>15.761000000000001</v>
      </c>
      <c r="G22" s="54">
        <f>+'[3]Población Bogotá'!O1038</f>
        <v>19.054666666666666</v>
      </c>
      <c r="H22" s="28">
        <f t="shared" si="4"/>
        <v>20.897574180995271</v>
      </c>
      <c r="I22" s="27">
        <f t="shared" si="5"/>
        <v>2.0349589987052275</v>
      </c>
      <c r="J22" s="28">
        <f t="shared" si="6"/>
        <v>1.5004344025848921</v>
      </c>
      <c r="K22" s="27">
        <f t="shared" si="7"/>
        <v>1.426837139952436</v>
      </c>
      <c r="L22" s="18"/>
    </row>
    <row r="23" spans="1:14">
      <c r="A23" s="16"/>
      <c r="B23" s="11" t="str">
        <f>+'[3]Población Bogotá'!J1039</f>
        <v>Villavicencio</v>
      </c>
      <c r="C23" s="53">
        <f>+'[3]Población Bogotá'!K1039</f>
        <v>11.059666666666667</v>
      </c>
      <c r="D23" s="53">
        <f>+'[3]Población Bogotá'!L1039</f>
        <v>14.491999999999999</v>
      </c>
      <c r="E23" s="53">
        <f>+'[3]Población Bogotá'!M1039</f>
        <v>14.212999999999999</v>
      </c>
      <c r="F23" s="53">
        <f>+'[3]Población Bogotá'!N1039</f>
        <v>18.146666666666665</v>
      </c>
      <c r="G23" s="54">
        <f>+'[3]Población Bogotá'!O1039</f>
        <v>17.55</v>
      </c>
      <c r="H23" s="28">
        <f t="shared" si="4"/>
        <v>-3.288023512123428</v>
      </c>
      <c r="I23" s="27">
        <f t="shared" si="5"/>
        <v>27.676540256572622</v>
      </c>
      <c r="J23" s="28">
        <f t="shared" si="6"/>
        <v>1.381951425654163</v>
      </c>
      <c r="K23" s="27">
        <f t="shared" si="7"/>
        <v>1.6428106063280798</v>
      </c>
      <c r="L23" s="18"/>
    </row>
    <row r="24" spans="1:14">
      <c r="A24" s="16"/>
      <c r="B24" s="11" t="str">
        <f>+'[3]Población Bogotá'!J1040</f>
        <v>Ibagué</v>
      </c>
      <c r="C24" s="53">
        <f>+'[3]Población Bogotá'!K1040</f>
        <v>12.938666666666668</v>
      </c>
      <c r="D24" s="53">
        <f>+'[3]Población Bogotá'!L1040</f>
        <v>14.091000000000001</v>
      </c>
      <c r="E24" s="53">
        <f>+'[3]Población Bogotá'!M1040</f>
        <v>12.122</v>
      </c>
      <c r="F24" s="53">
        <f>+'[3]Población Bogotá'!N1040</f>
        <v>14.420666666666667</v>
      </c>
      <c r="G24" s="54">
        <f>+'[3]Población Bogotá'!O1040</f>
        <v>16.519000000000002</v>
      </c>
      <c r="H24" s="28">
        <f t="shared" si="4"/>
        <v>14.550876057510065</v>
      </c>
      <c r="I24" s="27">
        <f t="shared" si="5"/>
        <v>18.962767420117711</v>
      </c>
      <c r="J24" s="28">
        <f t="shared" si="6"/>
        <v>1.3007667008764172</v>
      </c>
      <c r="K24" s="27">
        <f t="shared" si="7"/>
        <v>1.3054972896944417</v>
      </c>
      <c r="L24" s="18"/>
    </row>
    <row r="25" spans="1:14">
      <c r="A25" s="16"/>
      <c r="B25" s="11" t="str">
        <f>+'[3]Población Bogotá'!J1041</f>
        <v>Manizales</v>
      </c>
      <c r="C25" s="53">
        <f>+'[3]Población Bogotá'!K1041</f>
        <v>11.231</v>
      </c>
      <c r="D25" s="53">
        <f>+'[3]Población Bogotá'!L1041</f>
        <v>10.204666666666666</v>
      </c>
      <c r="E25" s="53">
        <f>+'[3]Población Bogotá'!M1041</f>
        <v>9.7739999999999991</v>
      </c>
      <c r="F25" s="53">
        <f>+'[3]Población Bogotá'!N1041</f>
        <v>9.15</v>
      </c>
      <c r="G25" s="54">
        <f>+'[3]Población Bogotá'!O1041</f>
        <v>14.464666666666668</v>
      </c>
      <c r="H25" s="28">
        <f t="shared" si="4"/>
        <v>58.08378870673954</v>
      </c>
      <c r="I25" s="27">
        <f t="shared" si="5"/>
        <v>-6.3842848373234951</v>
      </c>
      <c r="J25" s="28">
        <f t="shared" si="6"/>
        <v>1.1390009527984188</v>
      </c>
      <c r="K25" s="27">
        <f t="shared" si="7"/>
        <v>0.82834590638695449</v>
      </c>
      <c r="L25" s="18"/>
    </row>
    <row r="26" spans="1:14">
      <c r="A26" s="16"/>
      <c r="B26" s="11" t="str">
        <f>+'[3]Población Bogotá'!J1042</f>
        <v>Montería</v>
      </c>
      <c r="C26" s="53">
        <f>+'[3]Población Bogotá'!K1042</f>
        <v>8.2376666666666676</v>
      </c>
      <c r="D26" s="53">
        <f>+'[3]Población Bogotá'!L1042</f>
        <v>9.0180000000000007</v>
      </c>
      <c r="E26" s="53">
        <f>+'[3]Población Bogotá'!M1042</f>
        <v>9.2336666666666662</v>
      </c>
      <c r="F26" s="53">
        <f>+'[3]Población Bogotá'!N1042</f>
        <v>9.3283333333333331</v>
      </c>
      <c r="G26" s="54">
        <f>+'[3]Población Bogotá'!O1042</f>
        <v>11.897666666666666</v>
      </c>
      <c r="H26" s="28">
        <f t="shared" si="4"/>
        <v>27.543326782204748</v>
      </c>
      <c r="I26" s="27">
        <f t="shared" si="5"/>
        <v>1.0252337460741501</v>
      </c>
      <c r="J26" s="28">
        <f t="shared" si="6"/>
        <v>0.93686594939931689</v>
      </c>
      <c r="K26" s="27">
        <f t="shared" si="7"/>
        <v>0.84449035301416819</v>
      </c>
      <c r="L26" s="18"/>
    </row>
    <row r="27" spans="1:14">
      <c r="A27" s="16"/>
      <c r="B27" s="11" t="str">
        <f>+'[3]Población Bogotá'!J1043</f>
        <v>Pasto</v>
      </c>
      <c r="C27" s="53">
        <f>+'[3]Población Bogotá'!K1043</f>
        <v>7.6186666666666669</v>
      </c>
      <c r="D27" s="53">
        <f>+'[3]Población Bogotá'!L1043</f>
        <v>6.915</v>
      </c>
      <c r="E27" s="53">
        <f>+'[3]Población Bogotá'!M1043</f>
        <v>7.2889999999999988</v>
      </c>
      <c r="F27" s="53">
        <f>+'[3]Población Bogotá'!N1043</f>
        <v>8.0886666666666667</v>
      </c>
      <c r="G27" s="54">
        <f>+'[3]Población Bogotá'!O1043</f>
        <v>9.5796666666666663</v>
      </c>
      <c r="H27" s="28">
        <f t="shared" si="4"/>
        <v>18.433198714250398</v>
      </c>
      <c r="I27" s="27">
        <f t="shared" si="5"/>
        <v>10.970869346503886</v>
      </c>
      <c r="J27" s="28">
        <f t="shared" si="6"/>
        <v>0.75433812007359902</v>
      </c>
      <c r="K27" s="27">
        <f t="shared" si="7"/>
        <v>0.73226381655321804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Bogotá'!J1062</f>
        <v>Colombia</v>
      </c>
      <c r="C13" s="26">
        <f>+'[3]Población Bogotá'!K1062</f>
        <v>4393.1459999999997</v>
      </c>
      <c r="D13" s="26">
        <f>+'[3]Población Bogotá'!L1062</f>
        <v>4495.0203333333329</v>
      </c>
      <c r="E13" s="26">
        <f>+'[3]Población Bogotá'!M1062</f>
        <v>5073.842333333333</v>
      </c>
      <c r="F13" s="26">
        <f>+'[3]Población Bogotá'!N1062</f>
        <v>5161.4693333333335</v>
      </c>
      <c r="G13" s="26">
        <f>+'[3]Población Bogotá'!O1062</f>
        <v>5514.4823333333334</v>
      </c>
      <c r="H13" s="28">
        <f t="shared" ref="H13:H16" si="0">IF(OR(OR(G13=0,F13=0),G13=""),"",(G13/F13-1)*100)</f>
        <v>6.839389662168549</v>
      </c>
      <c r="I13" s="27">
        <f>IF(OR(OR(G13=0,F13=0),F13=""),"",(F13/E13-1)*100)</f>
        <v>1.7270343507586494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1913.3266666666668</v>
      </c>
      <c r="D14" s="25">
        <f>D13-SUM(D15:D27)</f>
        <v>1950.9143333333323</v>
      </c>
      <c r="E14" s="25">
        <f>E13-SUM(E15:E27)</f>
        <v>2272.2436666666663</v>
      </c>
      <c r="F14" s="25">
        <f>F13-SUM(F15:F27)</f>
        <v>2292.6406666666667</v>
      </c>
      <c r="G14" s="26">
        <f>G13-SUM(G15:G27)</f>
        <v>2446.7360000000003</v>
      </c>
      <c r="H14" s="28">
        <f t="shared" si="0"/>
        <v>6.7213033238818554</v>
      </c>
      <c r="I14" s="27">
        <f>IF(OR(OR(G14=0,F14=0),F14=""),"",(F14/E14-1)*100)</f>
        <v>0.89765900986853442</v>
      </c>
      <c r="J14" s="28">
        <f t="shared" si="1"/>
        <v>44.369278059161438</v>
      </c>
      <c r="K14" s="27">
        <f t="shared" si="2"/>
        <v>44.418372339452695</v>
      </c>
      <c r="L14" s="18"/>
    </row>
    <row r="15" spans="1:15">
      <c r="A15" s="16"/>
      <c r="B15" s="12" t="str">
        <f>+'[3]Población Bogotá'!J1063</f>
        <v>Bogotá</v>
      </c>
      <c r="C15" s="99">
        <f>+'[3]Población Bogotá'!K1063</f>
        <v>857.04</v>
      </c>
      <c r="D15" s="99">
        <f>+'[3]Población Bogotá'!L1063</f>
        <v>942.76599999999996</v>
      </c>
      <c r="E15" s="99">
        <f>+'[3]Población Bogotá'!M1063</f>
        <v>990.95600000000002</v>
      </c>
      <c r="F15" s="99">
        <f>+'[3]Población Bogotá'!N1063</f>
        <v>1087.009</v>
      </c>
      <c r="G15" s="99">
        <f>+'[3]Población Bogotá'!O1063</f>
        <v>1113.4486666666664</v>
      </c>
      <c r="H15" s="48">
        <f t="shared" si="0"/>
        <v>2.4323319003491717</v>
      </c>
      <c r="I15" s="34">
        <f t="shared" ref="I15:I16" si="3">IF(OR(OR(G15=0,F15=0),F15=""),"",(F15/E15-1)*100)</f>
        <v>9.6929631588082543</v>
      </c>
      <c r="J15" s="48">
        <f t="shared" si="1"/>
        <v>20.191354316908676</v>
      </c>
      <c r="K15" s="34">
        <f t="shared" si="2"/>
        <v>21.060068941608876</v>
      </c>
      <c r="L15" s="18"/>
      <c r="N15" s="23" t="s">
        <v>2</v>
      </c>
      <c r="O15" s="32">
        <f>J15</f>
        <v>20.191354316908676</v>
      </c>
    </row>
    <row r="16" spans="1:15">
      <c r="A16" s="16"/>
      <c r="B16" s="11" t="str">
        <f>+'[3]Población Bogotá'!J1064</f>
        <v>Medellín</v>
      </c>
      <c r="C16" s="53">
        <f>+'[3]Población Bogotá'!K1064</f>
        <v>396.57499999999999</v>
      </c>
      <c r="D16" s="53">
        <f>+'[3]Población Bogotá'!L1064</f>
        <v>385.88733333333334</v>
      </c>
      <c r="E16" s="53">
        <f>+'[3]Población Bogotá'!M1064</f>
        <v>471.8633333333334</v>
      </c>
      <c r="F16" s="53">
        <f>+'[3]Población Bogotá'!N1064</f>
        <v>450.03933333333333</v>
      </c>
      <c r="G16" s="54">
        <f>+'[3]Población Bogotá'!O1064</f>
        <v>488.22866666666664</v>
      </c>
      <c r="H16" s="28">
        <f t="shared" si="0"/>
        <v>8.4857767987686969</v>
      </c>
      <c r="I16" s="27">
        <f t="shared" si="3"/>
        <v>-4.6250679928510507</v>
      </c>
      <c r="J16" s="28">
        <f t="shared" si="1"/>
        <v>8.8535720518220895</v>
      </c>
      <c r="K16" s="27">
        <f t="shared" si="2"/>
        <v>8.7192096720778718</v>
      </c>
      <c r="L16" s="18"/>
      <c r="N16" s="23" t="s">
        <v>12</v>
      </c>
      <c r="O16" s="32">
        <f>100-O15</f>
        <v>79.808645683091328</v>
      </c>
    </row>
    <row r="17" spans="1:14">
      <c r="A17" s="16"/>
      <c r="B17" s="11" t="str">
        <f>+'[3]Población Bogotá'!J1065</f>
        <v>Cali</v>
      </c>
      <c r="C17" s="53">
        <f>+'[3]Población Bogotá'!K1065</f>
        <v>322.84099999999995</v>
      </c>
      <c r="D17" s="53">
        <f>+'[3]Población Bogotá'!L1065</f>
        <v>305.29633333333334</v>
      </c>
      <c r="E17" s="53">
        <f>+'[3]Población Bogotá'!M1065</f>
        <v>348.44866666666667</v>
      </c>
      <c r="F17" s="53">
        <f>+'[3]Población Bogotá'!N1065</f>
        <v>336.05666666666667</v>
      </c>
      <c r="G17" s="54">
        <f>+'[3]Población Bogotá'!O1065</f>
        <v>353.93066666666664</v>
      </c>
      <c r="H17" s="28">
        <f t="shared" ref="H17:H27" si="4">IF(OR(OR(G17=0,F17=0),G17=""),"",(G17/F17-1)*100)</f>
        <v>5.3187458464346138</v>
      </c>
      <c r="I17" s="27">
        <f t="shared" ref="I17:I27" si="5">IF(OR(OR(G17=0,F17=0),F17=""),"",(F17/E17-1)*100)</f>
        <v>-3.5563344576819533</v>
      </c>
      <c r="J17" s="28">
        <f t="shared" ref="J17:J27" si="6">IF(G17=0,"",G17/$G$13*100)</f>
        <v>6.4182029295345764</v>
      </c>
      <c r="K17" s="27">
        <f t="shared" ref="K17:K27" si="7">IF(F17=0,"",F17/$F$13*100)</f>
        <v>6.5108720979194041</v>
      </c>
      <c r="L17" s="18"/>
    </row>
    <row r="18" spans="1:14">
      <c r="A18" s="16"/>
      <c r="B18" s="11" t="str">
        <f>+'[3]Población Bogotá'!J1066</f>
        <v>Barranquilla</v>
      </c>
      <c r="C18" s="53">
        <f>+'[3]Población Bogotá'!K1066</f>
        <v>214.70500000000001</v>
      </c>
      <c r="D18" s="53">
        <f>+'[3]Población Bogotá'!L1066</f>
        <v>207.36866666666666</v>
      </c>
      <c r="E18" s="53">
        <f>+'[3]Población Bogotá'!M1066</f>
        <v>231.85599999999999</v>
      </c>
      <c r="F18" s="53">
        <f>+'[3]Población Bogotá'!N1066</f>
        <v>221.95766666666668</v>
      </c>
      <c r="G18" s="54">
        <f>+'[3]Población Bogotá'!O1066</f>
        <v>259.93</v>
      </c>
      <c r="H18" s="28">
        <f t="shared" si="4"/>
        <v>17.107916975158922</v>
      </c>
      <c r="I18" s="27">
        <f t="shared" si="5"/>
        <v>-4.2691728199112049</v>
      </c>
      <c r="J18" s="28">
        <f t="shared" si="6"/>
        <v>4.7135884075428773</v>
      </c>
      <c r="K18" s="27">
        <f t="shared" si="7"/>
        <v>4.3002806435996774</v>
      </c>
      <c r="L18" s="18"/>
    </row>
    <row r="19" spans="1:14">
      <c r="A19" s="16"/>
      <c r="B19" s="11" t="str">
        <f>+'[3]Población Bogotá'!J1067</f>
        <v>Bucaramanga</v>
      </c>
      <c r="C19" s="53">
        <f>+'[3]Población Bogotá'!K1067</f>
        <v>133.03166666666667</v>
      </c>
      <c r="D19" s="53">
        <f>+'[3]Población Bogotá'!L1067</f>
        <v>131.87066666666666</v>
      </c>
      <c r="E19" s="53">
        <f>+'[3]Población Bogotá'!M1067</f>
        <v>162.69666666666669</v>
      </c>
      <c r="F19" s="53">
        <f>+'[3]Población Bogotá'!N1067</f>
        <v>163.39599999999999</v>
      </c>
      <c r="G19" s="54">
        <f>+'[3]Población Bogotá'!O1067</f>
        <v>166.92133333333334</v>
      </c>
      <c r="H19" s="28">
        <f t="shared" si="4"/>
        <v>2.1575395562519084</v>
      </c>
      <c r="I19" s="27">
        <f t="shared" si="5"/>
        <v>0.42983875924520465</v>
      </c>
      <c r="J19" s="28">
        <f t="shared" si="6"/>
        <v>3.0269628814357734</v>
      </c>
      <c r="K19" s="27">
        <f t="shared" si="7"/>
        <v>3.1656877033981532</v>
      </c>
      <c r="L19" s="18"/>
    </row>
    <row r="20" spans="1:14">
      <c r="A20" s="16"/>
      <c r="B20" s="11" t="str">
        <f>+'[3]Población Bogotá'!J1068</f>
        <v>Cúcuta</v>
      </c>
      <c r="C20" s="53">
        <f>+'[3]Población Bogotá'!K1068</f>
        <v>110.753</v>
      </c>
      <c r="D20" s="53">
        <f>+'[3]Población Bogotá'!L1068</f>
        <v>119.16399999999999</v>
      </c>
      <c r="E20" s="53">
        <f>+'[3]Población Bogotá'!M1068</f>
        <v>118.625</v>
      </c>
      <c r="F20" s="53">
        <f>+'[3]Población Bogotá'!N1068</f>
        <v>119.05833333333334</v>
      </c>
      <c r="G20" s="54">
        <f>+'[3]Población Bogotá'!O1068</f>
        <v>135.51933333333335</v>
      </c>
      <c r="H20" s="28">
        <f t="shared" si="4"/>
        <v>13.825995660390578</v>
      </c>
      <c r="I20" s="27">
        <f t="shared" si="5"/>
        <v>0.36529680365298134</v>
      </c>
      <c r="J20" s="28">
        <f t="shared" si="6"/>
        <v>2.4575168645325252</v>
      </c>
      <c r="K20" s="27">
        <f t="shared" si="7"/>
        <v>2.3066752051483017</v>
      </c>
      <c r="L20" s="18"/>
    </row>
    <row r="21" spans="1:14">
      <c r="A21" s="16"/>
      <c r="B21" s="11" t="str">
        <f>+'[3]Población Bogotá'!J1069</f>
        <v>Cartagena</v>
      </c>
      <c r="C21" s="53">
        <f>+'[3]Población Bogotá'!K1069</f>
        <v>94.492666666666651</v>
      </c>
      <c r="D21" s="53">
        <f>+'[3]Población Bogotá'!L1069</f>
        <v>97.673999999999992</v>
      </c>
      <c r="E21" s="53">
        <f>+'[3]Población Bogotá'!M1069</f>
        <v>105.074</v>
      </c>
      <c r="F21" s="53">
        <f>+'[3]Población Bogotá'!N1069</f>
        <v>105.33933333333334</v>
      </c>
      <c r="G21" s="54">
        <f>+'[3]Población Bogotá'!O1069</f>
        <v>123.08600000000001</v>
      </c>
      <c r="H21" s="28">
        <f t="shared" si="4"/>
        <v>16.847141618515394</v>
      </c>
      <c r="I21" s="27">
        <f t="shared" si="5"/>
        <v>0.25252044590797773</v>
      </c>
      <c r="J21" s="28">
        <f t="shared" si="6"/>
        <v>2.232049947027364</v>
      </c>
      <c r="K21" s="27">
        <f t="shared" si="7"/>
        <v>2.0408787988536599</v>
      </c>
      <c r="L21" s="18"/>
    </row>
    <row r="22" spans="1:14">
      <c r="A22" s="16"/>
      <c r="B22" s="11" t="str">
        <f>+'[3]Población Bogotá'!J1070</f>
        <v>Pereira</v>
      </c>
      <c r="C22" s="53">
        <f>+'[3]Población Bogotá'!K1070</f>
        <v>76.278000000000006</v>
      </c>
      <c r="D22" s="53">
        <f>+'[3]Población Bogotá'!L1070</f>
        <v>79.061333333333337</v>
      </c>
      <c r="E22" s="53">
        <f>+'[3]Población Bogotá'!M1070</f>
        <v>81.119000000000014</v>
      </c>
      <c r="F22" s="53">
        <f>+'[3]Población Bogotá'!N1070</f>
        <v>85.787333333333336</v>
      </c>
      <c r="G22" s="54">
        <f>+'[3]Población Bogotá'!O1070</f>
        <v>97.949333333333314</v>
      </c>
      <c r="H22" s="28">
        <f t="shared" si="4"/>
        <v>14.176918115339454</v>
      </c>
      <c r="I22" s="27">
        <f t="shared" si="5"/>
        <v>5.7549197269854524</v>
      </c>
      <c r="J22" s="28">
        <f t="shared" si="6"/>
        <v>1.7762199135403882</v>
      </c>
      <c r="K22" s="27">
        <f t="shared" si="7"/>
        <v>1.6620719371383135</v>
      </c>
      <c r="L22" s="18"/>
    </row>
    <row r="23" spans="1:14">
      <c r="A23" s="16"/>
      <c r="B23" s="11" t="str">
        <f>+'[3]Población Bogotá'!J1071</f>
        <v>Ibagué</v>
      </c>
      <c r="C23" s="53">
        <f>+'[3]Población Bogotá'!K1071</f>
        <v>73.038666666666657</v>
      </c>
      <c r="D23" s="53">
        <f>+'[3]Población Bogotá'!L1071</f>
        <v>75.11866666666667</v>
      </c>
      <c r="E23" s="53">
        <f>+'[3]Población Bogotá'!M1071</f>
        <v>74.328999999999994</v>
      </c>
      <c r="F23" s="53">
        <f>+'[3]Población Bogotá'!N1071</f>
        <v>69.146333333333345</v>
      </c>
      <c r="G23" s="54">
        <f>+'[3]Población Bogotá'!O1071</f>
        <v>90.182666666666663</v>
      </c>
      <c r="H23" s="28">
        <f t="shared" si="4"/>
        <v>30.42291950886764</v>
      </c>
      <c r="I23" s="27">
        <f t="shared" si="5"/>
        <v>-6.9726037840770694</v>
      </c>
      <c r="J23" s="28">
        <f t="shared" si="6"/>
        <v>1.6353786487181297</v>
      </c>
      <c r="K23" s="27">
        <f t="shared" si="7"/>
        <v>1.3396637443291344</v>
      </c>
      <c r="L23" s="18"/>
    </row>
    <row r="24" spans="1:14">
      <c r="A24" s="16"/>
      <c r="B24" s="11" t="str">
        <f>+'[3]Población Bogotá'!J1072</f>
        <v>Villavicencio</v>
      </c>
      <c r="C24" s="53">
        <f>+'[3]Población Bogotá'!K1072</f>
        <v>61.917333333333325</v>
      </c>
      <c r="D24" s="53">
        <f>+'[3]Población Bogotá'!L1072</f>
        <v>61.928666666666665</v>
      </c>
      <c r="E24" s="53">
        <f>+'[3]Población Bogotá'!M1072</f>
        <v>68.778999999999996</v>
      </c>
      <c r="F24" s="53">
        <f>+'[3]Población Bogotá'!N1072</f>
        <v>73.181666666666658</v>
      </c>
      <c r="G24" s="54">
        <f>+'[3]Población Bogotá'!O1072</f>
        <v>75.852333333333334</v>
      </c>
      <c r="H24" s="28">
        <f t="shared" si="4"/>
        <v>3.6493657336764906</v>
      </c>
      <c r="I24" s="27">
        <f t="shared" si="5"/>
        <v>6.4011786543373139</v>
      </c>
      <c r="J24" s="28">
        <f t="shared" si="6"/>
        <v>1.3755114033973694</v>
      </c>
      <c r="K24" s="27">
        <f t="shared" si="7"/>
        <v>1.4178456160545496</v>
      </c>
      <c r="L24" s="18"/>
    </row>
    <row r="25" spans="1:14">
      <c r="A25" s="16"/>
      <c r="B25" s="11" t="str">
        <f>+'[3]Población Bogotá'!J1073</f>
        <v>Pasto</v>
      </c>
      <c r="C25" s="53">
        <f>+'[3]Población Bogotá'!K1073</f>
        <v>49.156000000000006</v>
      </c>
      <c r="D25" s="53">
        <f>+'[3]Población Bogotá'!L1073</f>
        <v>48.295333333333332</v>
      </c>
      <c r="E25" s="53">
        <f>+'[3]Población Bogotá'!M1073</f>
        <v>54.414666666666669</v>
      </c>
      <c r="F25" s="53">
        <f>+'[3]Población Bogotá'!N1073</f>
        <v>58.599333333333334</v>
      </c>
      <c r="G25" s="54">
        <f>+'[3]Población Bogotá'!O1073</f>
        <v>63.980999999999995</v>
      </c>
      <c r="H25" s="28">
        <f t="shared" si="4"/>
        <v>9.1838359935835445</v>
      </c>
      <c r="I25" s="27">
        <f t="shared" si="5"/>
        <v>7.6903285878807237</v>
      </c>
      <c r="J25" s="28">
        <f t="shared" si="6"/>
        <v>1.1602358323510209</v>
      </c>
      <c r="K25" s="27">
        <f t="shared" si="7"/>
        <v>1.1353227065574609</v>
      </c>
      <c r="L25" s="18"/>
    </row>
    <row r="26" spans="1:14">
      <c r="A26" s="16"/>
      <c r="B26" s="11" t="str">
        <f>+'[3]Población Bogotá'!J1074</f>
        <v>Manizales</v>
      </c>
      <c r="C26" s="53">
        <f>+'[3]Población Bogotá'!K1074</f>
        <v>47.516666666666673</v>
      </c>
      <c r="D26" s="53">
        <f>+'[3]Población Bogotá'!L1074</f>
        <v>43.864666666666665</v>
      </c>
      <c r="E26" s="53">
        <f>+'[3]Población Bogotá'!M1074</f>
        <v>49.032999999999994</v>
      </c>
      <c r="F26" s="53">
        <f>+'[3]Población Bogotá'!N1074</f>
        <v>50.169666666666672</v>
      </c>
      <c r="G26" s="54">
        <f>+'[3]Población Bogotá'!O1074</f>
        <v>50.064666666666675</v>
      </c>
      <c r="H26" s="28">
        <f t="shared" si="4"/>
        <v>-0.20928980991169466</v>
      </c>
      <c r="I26" s="27">
        <f t="shared" si="5"/>
        <v>2.3181666768639086</v>
      </c>
      <c r="J26" s="28">
        <f t="shared" si="6"/>
        <v>0.90787609136112946</v>
      </c>
      <c r="K26" s="27">
        <f t="shared" si="7"/>
        <v>0.97200357934252324</v>
      </c>
      <c r="L26" s="18"/>
    </row>
    <row r="27" spans="1:14">
      <c r="A27" s="16"/>
      <c r="B27" s="11" t="str">
        <f>+'[3]Población Bogotá'!J1075</f>
        <v>Montería</v>
      </c>
      <c r="C27" s="53">
        <f>+'[3]Población Bogotá'!K1075</f>
        <v>42.474333333333334</v>
      </c>
      <c r="D27" s="53">
        <f>+'[3]Población Bogotá'!L1075</f>
        <v>45.810333333333325</v>
      </c>
      <c r="E27" s="53">
        <f>+'[3]Población Bogotá'!M1075</f>
        <v>44.404333333333334</v>
      </c>
      <c r="F27" s="53">
        <f>+'[3]Población Bogotá'!N1075</f>
        <v>49.087999999999994</v>
      </c>
      <c r="G27" s="54">
        <f>+'[3]Población Bogotá'!O1075</f>
        <v>48.651666666666664</v>
      </c>
      <c r="H27" s="28">
        <f t="shared" si="4"/>
        <v>-0.8888798348544058</v>
      </c>
      <c r="I27" s="27">
        <f t="shared" si="5"/>
        <v>10.547769361849046</v>
      </c>
      <c r="J27" s="28">
        <f t="shared" si="6"/>
        <v>0.88225265266664199</v>
      </c>
      <c r="K27" s="27">
        <f t="shared" si="7"/>
        <v>0.95104701451937967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27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Bogotá'!J1094</f>
        <v>Colombia</v>
      </c>
      <c r="C13" s="26">
        <f>+'[3]Población Bogotá'!K1094</f>
        <v>1418.4443333333336</v>
      </c>
      <c r="D13" s="26">
        <f>+'[3]Población Bogotá'!L1094</f>
        <v>1376.9923333333334</v>
      </c>
      <c r="E13" s="26">
        <f>+'[3]Población Bogotá'!M1094</f>
        <v>1580.4743333333333</v>
      </c>
      <c r="F13" s="26">
        <f>+'[3]Población Bogotá'!N1094</f>
        <v>1664.296</v>
      </c>
      <c r="G13" s="26">
        <f>+'[3]Población Bogotá'!O1094</f>
        <v>1697.7360000000001</v>
      </c>
      <c r="H13" s="28">
        <f t="shared" ref="H13:H16" si="0">IF(OR(OR(G13=0,F13=0),G13=""),"",(G13/F13-1)*100)</f>
        <v>2.0092579685344392</v>
      </c>
      <c r="I13" s="27">
        <f>IF(OR(OR(G13=0,F13=0),F13=""),"",(F13/E13-1)*100)</f>
        <v>5.3035765844979377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585.43133333333344</v>
      </c>
      <c r="D14" s="25">
        <f>D13-SUM(D15:D27)</f>
        <v>569.65000000000009</v>
      </c>
      <c r="E14" s="25">
        <f>E13-SUM(E15:E27)</f>
        <v>702.49399999999991</v>
      </c>
      <c r="F14" s="25">
        <f>F13-SUM(F15:F27)</f>
        <v>747.76833333333354</v>
      </c>
      <c r="G14" s="26">
        <f>G13-SUM(G15:G27)</f>
        <v>756.91133333333357</v>
      </c>
      <c r="H14" s="28">
        <f t="shared" si="0"/>
        <v>1.2227048930038453</v>
      </c>
      <c r="I14" s="27">
        <f>IF(OR(OR(G14=0,F14=0),F14=""),"",(F14/E14-1)*100)</f>
        <v>6.4448000030368435</v>
      </c>
      <c r="J14" s="28">
        <f t="shared" si="1"/>
        <v>44.583570904624366</v>
      </c>
      <c r="K14" s="27">
        <f t="shared" si="2"/>
        <v>44.930008444010774</v>
      </c>
      <c r="L14" s="18"/>
    </row>
    <row r="15" spans="1:15">
      <c r="A15" s="16"/>
      <c r="B15" s="12" t="str">
        <f>+'[3]Población Bogotá'!J1095</f>
        <v>Bogotá</v>
      </c>
      <c r="C15" s="99">
        <f>+'[3]Población Bogotá'!K1095</f>
        <v>304.70533333333333</v>
      </c>
      <c r="D15" s="99">
        <f>+'[3]Población Bogotá'!L1095</f>
        <v>293.28933333333333</v>
      </c>
      <c r="E15" s="99">
        <f>+'[3]Población Bogotá'!M1095</f>
        <v>350.68599999999998</v>
      </c>
      <c r="F15" s="99">
        <f>+'[3]Población Bogotá'!N1095</f>
        <v>343.58833333333331</v>
      </c>
      <c r="G15" s="99">
        <f>+'[3]Población Bogotá'!O1095</f>
        <v>356.9666666666667</v>
      </c>
      <c r="H15" s="48">
        <f t="shared" si="0"/>
        <v>3.8937100114963208</v>
      </c>
      <c r="I15" s="34">
        <f t="shared" ref="I15:I16" si="3">IF(OR(OR(G15=0,F15=0),F15=""),"",(F15/E15-1)*100)</f>
        <v>-2.0239378437310496</v>
      </c>
      <c r="J15" s="48">
        <f t="shared" si="1"/>
        <v>21.026040954934494</v>
      </c>
      <c r="K15" s="34">
        <f t="shared" si="2"/>
        <v>20.644664971455395</v>
      </c>
      <c r="L15" s="18"/>
      <c r="N15" s="23" t="s">
        <v>2</v>
      </c>
      <c r="O15" s="32">
        <f>J15</f>
        <v>21.026040954934494</v>
      </c>
    </row>
    <row r="16" spans="1:15">
      <c r="A16" s="16"/>
      <c r="B16" s="11" t="str">
        <f>+'[3]Población Bogotá'!J1096</f>
        <v>Medellín</v>
      </c>
      <c r="C16" s="53">
        <f>+'[3]Población Bogotá'!K1096</f>
        <v>126.62766666666668</v>
      </c>
      <c r="D16" s="53">
        <f>+'[3]Población Bogotá'!L1096</f>
        <v>116.34866666666666</v>
      </c>
      <c r="E16" s="53">
        <f>+'[3]Población Bogotá'!M1096</f>
        <v>115.32266666666668</v>
      </c>
      <c r="F16" s="53">
        <f>+'[3]Población Bogotá'!N1096</f>
        <v>137.88233333333332</v>
      </c>
      <c r="G16" s="54">
        <f>+'[3]Población Bogotá'!O1096</f>
        <v>130.50366666666665</v>
      </c>
      <c r="H16" s="28">
        <f t="shared" si="0"/>
        <v>-5.3514228315447721</v>
      </c>
      <c r="I16" s="27">
        <f t="shared" si="3"/>
        <v>19.562213846367271</v>
      </c>
      <c r="J16" s="28">
        <f t="shared" si="1"/>
        <v>7.6869234478544737</v>
      </c>
      <c r="K16" s="27">
        <f t="shared" si="2"/>
        <v>8.284724191690259</v>
      </c>
      <c r="L16" s="18"/>
      <c r="N16" s="23" t="s">
        <v>12</v>
      </c>
      <c r="O16" s="32">
        <f>100-O15</f>
        <v>78.973959045065499</v>
      </c>
    </row>
    <row r="17" spans="1:14">
      <c r="A17" s="16"/>
      <c r="B17" s="11" t="str">
        <f>+'[3]Población Bogotá'!J1097</f>
        <v>Cali</v>
      </c>
      <c r="C17" s="53">
        <f>+'[3]Población Bogotá'!K1097</f>
        <v>93.430333333333337</v>
      </c>
      <c r="D17" s="53">
        <f>+'[3]Población Bogotá'!L1097</f>
        <v>82.788666666666657</v>
      </c>
      <c r="E17" s="53">
        <f>+'[3]Población Bogotá'!M1097</f>
        <v>92.25200000000001</v>
      </c>
      <c r="F17" s="53">
        <f>+'[3]Población Bogotá'!N1097</f>
        <v>91.306333333333328</v>
      </c>
      <c r="G17" s="54">
        <f>+'[3]Población Bogotá'!O1097</f>
        <v>99.192000000000007</v>
      </c>
      <c r="H17" s="28">
        <f t="shared" ref="H17:H27" si="4">IF(OR(OR(G17=0,F17=0),G17=""),"",(G17/F17-1)*100)</f>
        <v>8.6364947301939665</v>
      </c>
      <c r="I17" s="27">
        <f t="shared" ref="I17:I27" si="5">IF(OR(OR(G17=0,F17=0),F17=""),"",(F17/E17-1)*100)</f>
        <v>-1.0250906936073778</v>
      </c>
      <c r="J17" s="28">
        <f t="shared" ref="J17:J27" si="6">IF(G17=0,"",G17/$G$13*100)</f>
        <v>5.8426045038804624</v>
      </c>
      <c r="K17" s="27">
        <f t="shared" ref="K17:K27" si="7">IF(F17=0,"",F17/$F$13*100)</f>
        <v>5.4861835474779319</v>
      </c>
      <c r="L17" s="18"/>
    </row>
    <row r="18" spans="1:14">
      <c r="A18" s="16"/>
      <c r="B18" s="11" t="str">
        <f>+'[3]Población Bogotá'!J1098</f>
        <v>Barranquilla</v>
      </c>
      <c r="C18" s="53">
        <f>+'[3]Población Bogotá'!K1098</f>
        <v>81.717333333333343</v>
      </c>
      <c r="D18" s="53">
        <f>+'[3]Población Bogotá'!L1098</f>
        <v>76.88</v>
      </c>
      <c r="E18" s="53">
        <f>+'[3]Población Bogotá'!M1098</f>
        <v>79.814000000000007</v>
      </c>
      <c r="F18" s="53">
        <f>+'[3]Población Bogotá'!N1098</f>
        <v>86.894666666666652</v>
      </c>
      <c r="G18" s="54">
        <f>+'[3]Población Bogotá'!O1098</f>
        <v>89.218666666666664</v>
      </c>
      <c r="H18" s="28">
        <f t="shared" si="4"/>
        <v>2.6745024627518488</v>
      </c>
      <c r="I18" s="27">
        <f t="shared" si="5"/>
        <v>8.8714594766164279</v>
      </c>
      <c r="J18" s="28">
        <f t="shared" si="6"/>
        <v>5.2551554933550717</v>
      </c>
      <c r="K18" s="27">
        <f t="shared" si="7"/>
        <v>5.2211065018882845</v>
      </c>
      <c r="L18" s="18"/>
    </row>
    <row r="19" spans="1:14">
      <c r="A19" s="16"/>
      <c r="B19" s="11" t="str">
        <f>+'[3]Población Bogotá'!J1099</f>
        <v>Bucaramanga</v>
      </c>
      <c r="C19" s="53">
        <f>+'[3]Población Bogotá'!K1099</f>
        <v>40.945999999999998</v>
      </c>
      <c r="D19" s="53">
        <f>+'[3]Población Bogotá'!L1099</f>
        <v>45.688333333333333</v>
      </c>
      <c r="E19" s="53">
        <f>+'[3]Población Bogotá'!M1099</f>
        <v>50.272999999999996</v>
      </c>
      <c r="F19" s="53">
        <f>+'[3]Población Bogotá'!N1099</f>
        <v>58.920666666666669</v>
      </c>
      <c r="G19" s="54">
        <f>+'[3]Población Bogotá'!O1099</f>
        <v>58.147333333333336</v>
      </c>
      <c r="H19" s="28">
        <f t="shared" si="4"/>
        <v>-1.3124992928344348</v>
      </c>
      <c r="I19" s="27">
        <f t="shared" si="5"/>
        <v>17.201413614995474</v>
      </c>
      <c r="J19" s="28">
        <f t="shared" si="6"/>
        <v>3.4249926568873685</v>
      </c>
      <c r="K19" s="27">
        <f t="shared" si="7"/>
        <v>3.5402756881388089</v>
      </c>
      <c r="L19" s="18"/>
    </row>
    <row r="20" spans="1:14">
      <c r="A20" s="16"/>
      <c r="B20" s="11" t="str">
        <f>+'[3]Población Bogotá'!J1100</f>
        <v>Cartagena</v>
      </c>
      <c r="C20" s="53">
        <f>+'[3]Población Bogotá'!K1100</f>
        <v>47.579333333333331</v>
      </c>
      <c r="D20" s="53">
        <f>+'[3]Población Bogotá'!L1100</f>
        <v>45.204999999999998</v>
      </c>
      <c r="E20" s="53">
        <f>+'[3]Población Bogotá'!M1100</f>
        <v>43.111333333333334</v>
      </c>
      <c r="F20" s="53">
        <f>+'[3]Población Bogotá'!N1100</f>
        <v>53.68366666666666</v>
      </c>
      <c r="G20" s="54">
        <f>+'[3]Población Bogotá'!O1100</f>
        <v>55.061666666666667</v>
      </c>
      <c r="H20" s="28">
        <f t="shared" si="4"/>
        <v>2.5668887495265524</v>
      </c>
      <c r="I20" s="27">
        <f t="shared" si="5"/>
        <v>24.523327199344315</v>
      </c>
      <c r="J20" s="28">
        <f t="shared" si="6"/>
        <v>3.243240802260579</v>
      </c>
      <c r="K20" s="27">
        <f t="shared" si="7"/>
        <v>3.2256081049685066</v>
      </c>
      <c r="L20" s="18"/>
    </row>
    <row r="21" spans="1:14">
      <c r="A21" s="16"/>
      <c r="B21" s="11" t="str">
        <f>+'[3]Población Bogotá'!J1101</f>
        <v>Cúcuta</v>
      </c>
      <c r="C21" s="53">
        <f>+'[3]Población Bogotá'!K1101</f>
        <v>31.49</v>
      </c>
      <c r="D21" s="53">
        <f>+'[3]Población Bogotá'!L1101</f>
        <v>34.612333333333332</v>
      </c>
      <c r="E21" s="53">
        <f>+'[3]Población Bogotá'!M1101</f>
        <v>32.991999999999997</v>
      </c>
      <c r="F21" s="53">
        <f>+'[3]Población Bogotá'!N1101</f>
        <v>29.552999999999997</v>
      </c>
      <c r="G21" s="54">
        <f>+'[3]Población Bogotá'!O1101</f>
        <v>37.131</v>
      </c>
      <c r="H21" s="28">
        <f t="shared" si="4"/>
        <v>25.642066795249228</v>
      </c>
      <c r="I21" s="27">
        <f t="shared" si="5"/>
        <v>-10.423739088263817</v>
      </c>
      <c r="J21" s="28">
        <f t="shared" si="6"/>
        <v>2.1870891587384609</v>
      </c>
      <c r="K21" s="27">
        <f t="shared" si="7"/>
        <v>1.7757057638785407</v>
      </c>
      <c r="L21" s="18"/>
    </row>
    <row r="22" spans="1:14">
      <c r="A22" s="16"/>
      <c r="B22" s="11" t="str">
        <f>+'[3]Población Bogotá'!J1102</f>
        <v>Ibagué</v>
      </c>
      <c r="C22" s="53">
        <f>+'[3]Población Bogotá'!K1102</f>
        <v>23.316333333333333</v>
      </c>
      <c r="D22" s="53">
        <f>+'[3]Población Bogotá'!L1102</f>
        <v>23.088000000000005</v>
      </c>
      <c r="E22" s="53">
        <f>+'[3]Población Bogotá'!M1102</f>
        <v>22.203666666666667</v>
      </c>
      <c r="F22" s="53">
        <f>+'[3]Población Bogotá'!N1102</f>
        <v>20.971666666666668</v>
      </c>
      <c r="G22" s="54">
        <f>+'[3]Población Bogotá'!O1102</f>
        <v>23.099666666666664</v>
      </c>
      <c r="H22" s="28">
        <f t="shared" si="4"/>
        <v>10.147023762218854</v>
      </c>
      <c r="I22" s="27">
        <f t="shared" si="5"/>
        <v>-5.548633108645717</v>
      </c>
      <c r="J22" s="28">
        <f t="shared" si="6"/>
        <v>1.3606159418582549</v>
      </c>
      <c r="K22" s="27">
        <f t="shared" si="7"/>
        <v>1.2600923553662731</v>
      </c>
      <c r="L22" s="18"/>
    </row>
    <row r="23" spans="1:14">
      <c r="A23" s="16"/>
      <c r="B23" s="11" t="str">
        <f>+'[3]Población Bogotá'!J1103</f>
        <v>Pereira</v>
      </c>
      <c r="C23" s="53">
        <f>+'[3]Población Bogotá'!K1103</f>
        <v>20.615666666666666</v>
      </c>
      <c r="D23" s="53">
        <f>+'[3]Población Bogotá'!L1103</f>
        <v>21.079666666666665</v>
      </c>
      <c r="E23" s="53">
        <f>+'[3]Población Bogotá'!M1103</f>
        <v>20.57</v>
      </c>
      <c r="F23" s="53">
        <f>+'[3]Población Bogotá'!N1103</f>
        <v>23.546666666666667</v>
      </c>
      <c r="G23" s="54">
        <f>+'[3]Población Bogotá'!O1103</f>
        <v>20.612666666666666</v>
      </c>
      <c r="H23" s="28">
        <f t="shared" si="4"/>
        <v>-12.460362400906011</v>
      </c>
      <c r="I23" s="27">
        <f t="shared" si="5"/>
        <v>14.470912331874896</v>
      </c>
      <c r="J23" s="28">
        <f t="shared" si="6"/>
        <v>1.2141267350557841</v>
      </c>
      <c r="K23" s="27">
        <f t="shared" si="7"/>
        <v>1.414812429199293</v>
      </c>
      <c r="L23" s="18"/>
    </row>
    <row r="24" spans="1:14">
      <c r="A24" s="16"/>
      <c r="B24" s="11" t="str">
        <f>+'[3]Población Bogotá'!J1104</f>
        <v>Villavicencio</v>
      </c>
      <c r="C24" s="53">
        <f>+'[3]Población Bogotá'!K1104</f>
        <v>18.715999999999998</v>
      </c>
      <c r="D24" s="53">
        <f>+'[3]Población Bogotá'!L1104</f>
        <v>22.113333333333333</v>
      </c>
      <c r="E24" s="53">
        <f>+'[3]Población Bogotá'!M1104</f>
        <v>21.302000000000003</v>
      </c>
      <c r="F24" s="53">
        <f>+'[3]Población Bogotá'!N1104</f>
        <v>20.567333333333334</v>
      </c>
      <c r="G24" s="54">
        <f>+'[3]Población Bogotá'!O1104</f>
        <v>20.327000000000002</v>
      </c>
      <c r="H24" s="28">
        <f t="shared" si="4"/>
        <v>-1.1685196590061842</v>
      </c>
      <c r="I24" s="27">
        <f t="shared" si="5"/>
        <v>-3.4488154476888022</v>
      </c>
      <c r="J24" s="28">
        <f t="shared" si="6"/>
        <v>1.1973004047743585</v>
      </c>
      <c r="K24" s="27">
        <f t="shared" si="7"/>
        <v>1.2357977987889974</v>
      </c>
      <c r="L24" s="18"/>
    </row>
    <row r="25" spans="1:14">
      <c r="A25" s="16"/>
      <c r="B25" s="11" t="str">
        <f>+'[3]Población Bogotá'!J1105</f>
        <v>Pasto</v>
      </c>
      <c r="C25" s="53">
        <f>+'[3]Población Bogotá'!K1105</f>
        <v>14.448333333333332</v>
      </c>
      <c r="D25" s="53">
        <f>+'[3]Población Bogotá'!L1105</f>
        <v>14.602333333333334</v>
      </c>
      <c r="E25" s="53">
        <f>+'[3]Población Bogotá'!M1105</f>
        <v>17.681000000000001</v>
      </c>
      <c r="F25" s="53">
        <f>+'[3]Población Bogotá'!N1105</f>
        <v>18.962666666666667</v>
      </c>
      <c r="G25" s="54">
        <f>+'[3]Población Bogotá'!O1105</f>
        <v>18.265666666666664</v>
      </c>
      <c r="H25" s="28">
        <f t="shared" si="4"/>
        <v>-3.6756433694276613</v>
      </c>
      <c r="I25" s="27">
        <f t="shared" si="5"/>
        <v>7.2488358501592964</v>
      </c>
      <c r="J25" s="28">
        <f t="shared" si="6"/>
        <v>1.075883804470581</v>
      </c>
      <c r="K25" s="27">
        <f t="shared" si="7"/>
        <v>1.1393806550437342</v>
      </c>
      <c r="L25" s="18"/>
    </row>
    <row r="26" spans="1:14">
      <c r="A26" s="16"/>
      <c r="B26" s="11" t="str">
        <f>+'[3]Población Bogotá'!J1106</f>
        <v>Montería</v>
      </c>
      <c r="C26" s="53">
        <f>+'[3]Población Bogotá'!K1106</f>
        <v>14.939666666666668</v>
      </c>
      <c r="D26" s="53">
        <f>+'[3]Población Bogotá'!L1106</f>
        <v>17.432333333333332</v>
      </c>
      <c r="E26" s="53">
        <f>+'[3]Población Bogotá'!M1106</f>
        <v>16.635666666666665</v>
      </c>
      <c r="F26" s="53">
        <f>+'[3]Población Bogotá'!N1106</f>
        <v>15.355333333333334</v>
      </c>
      <c r="G26" s="54">
        <f>+'[3]Población Bogotá'!O1106</f>
        <v>17.730333333333331</v>
      </c>
      <c r="H26" s="28">
        <f t="shared" si="4"/>
        <v>15.466938740068571</v>
      </c>
      <c r="I26" s="27">
        <f t="shared" si="5"/>
        <v>-7.6963151461718731</v>
      </c>
      <c r="J26" s="28">
        <f t="shared" si="6"/>
        <v>1.0443516149350269</v>
      </c>
      <c r="K26" s="27">
        <f t="shared" si="7"/>
        <v>0.92263235225785167</v>
      </c>
      <c r="L26" s="18"/>
    </row>
    <row r="27" spans="1:14">
      <c r="A27" s="16"/>
      <c r="B27" s="11" t="str">
        <f>+'[3]Población Bogotá'!J1107</f>
        <v>Manizales</v>
      </c>
      <c r="C27" s="53">
        <f>+'[3]Población Bogotá'!K1107</f>
        <v>14.481</v>
      </c>
      <c r="D27" s="53">
        <f>+'[3]Población Bogotá'!L1107</f>
        <v>14.214333333333334</v>
      </c>
      <c r="E27" s="53">
        <f>+'[3]Población Bogotá'!M1107</f>
        <v>15.137</v>
      </c>
      <c r="F27" s="53">
        <f>+'[3]Población Bogotá'!N1107</f>
        <v>15.295</v>
      </c>
      <c r="G27" s="54">
        <f>+'[3]Población Bogotá'!O1107</f>
        <v>14.568333333333333</v>
      </c>
      <c r="H27" s="28">
        <f t="shared" si="4"/>
        <v>-4.7510079546692836</v>
      </c>
      <c r="I27" s="27">
        <f t="shared" si="5"/>
        <v>1.0437999603620129</v>
      </c>
      <c r="J27" s="28">
        <f t="shared" si="6"/>
        <v>0.85810357637072732</v>
      </c>
      <c r="K27" s="27">
        <f t="shared" si="7"/>
        <v>0.91900719583535628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Bogotá'!J1126</f>
        <v>Colombia</v>
      </c>
      <c r="C13" s="26">
        <f>+'[3]Población Bogotá'!K1126</f>
        <v>238.59366666666665</v>
      </c>
      <c r="D13" s="26">
        <f>+'[3]Población Bogotá'!L1126</f>
        <v>219.94666666666669</v>
      </c>
      <c r="E13" s="26">
        <f>+'[3]Población Bogotá'!M1126</f>
        <v>211.45599999999999</v>
      </c>
      <c r="F13" s="26">
        <f>+'[3]Población Bogotá'!N1126</f>
        <v>227.88800000000001</v>
      </c>
      <c r="G13" s="26">
        <f>+'[3]Población Bogotá'!O1126</f>
        <v>262.714</v>
      </c>
      <c r="H13" s="28">
        <f t="shared" ref="H13:H16" si="0">IF(OR(OR(G13=0,F13=0),G13=""),"",(G13/F13-1)*100)</f>
        <v>15.282068384469571</v>
      </c>
      <c r="I13" s="27">
        <f>IF(OR(OR(G13=0,F13=0),F13=""),"",(F13/E13-1)*100)</f>
        <v>7.7708837772397121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41.919666666666615</v>
      </c>
      <c r="D14" s="25">
        <f>D13-SUM(D15:D27)</f>
        <v>44.885333333333392</v>
      </c>
      <c r="E14" s="25">
        <f>E13-SUM(E15:E27)</f>
        <v>34.066333333333318</v>
      </c>
      <c r="F14" s="25">
        <f>F13-SUM(F15:F27)</f>
        <v>38.019000000000005</v>
      </c>
      <c r="G14" s="26">
        <f>G13-SUM(G15:G27)</f>
        <v>46.367666666666679</v>
      </c>
      <c r="H14" s="28">
        <f t="shared" si="0"/>
        <v>21.959195840676159</v>
      </c>
      <c r="I14" s="27">
        <f>IF(OR(OR(G14=0,F14=0),F14=""),"",(F14/E14-1)*100)</f>
        <v>11.602853256881239</v>
      </c>
      <c r="J14" s="28">
        <f t="shared" si="1"/>
        <v>17.649484483760546</v>
      </c>
      <c r="K14" s="27">
        <f t="shared" si="2"/>
        <v>16.68319525380889</v>
      </c>
      <c r="L14" s="18"/>
    </row>
    <row r="15" spans="1:15">
      <c r="A15" s="16"/>
      <c r="B15" s="12" t="str">
        <f>+'[3]Población Bogotá'!J1127</f>
        <v>Bogotá</v>
      </c>
      <c r="C15" s="99">
        <f>+'[3]Población Bogotá'!K1127</f>
        <v>101.86533333333334</v>
      </c>
      <c r="D15" s="99">
        <f>+'[3]Población Bogotá'!L1127</f>
        <v>88.859333333333325</v>
      </c>
      <c r="E15" s="99">
        <f>+'[3]Población Bogotá'!M1127</f>
        <v>101.88866666666667</v>
      </c>
      <c r="F15" s="99">
        <f>+'[3]Población Bogotá'!N1127</f>
        <v>99.636666666666656</v>
      </c>
      <c r="G15" s="99">
        <f>+'[3]Población Bogotá'!O1127</f>
        <v>111.61399999999999</v>
      </c>
      <c r="H15" s="48">
        <f t="shared" si="0"/>
        <v>12.02100966846209</v>
      </c>
      <c r="I15" s="34">
        <f t="shared" ref="I15:I16" si="3">IF(OR(OR(G15=0,F15=0),F15=""),"",(F15/E15-1)*100)</f>
        <v>-2.2102556385073968</v>
      </c>
      <c r="J15" s="48">
        <f t="shared" si="1"/>
        <v>42.484983670455321</v>
      </c>
      <c r="K15" s="34">
        <f t="shared" si="2"/>
        <v>43.721769758243809</v>
      </c>
      <c r="L15" s="18"/>
      <c r="N15" s="23" t="s">
        <v>2</v>
      </c>
      <c r="O15" s="32">
        <f>J15</f>
        <v>42.484983670455321</v>
      </c>
    </row>
    <row r="16" spans="1:15">
      <c r="A16" s="16"/>
      <c r="B16" s="11" t="str">
        <f>+'[3]Población Bogotá'!J1128</f>
        <v>Medellín</v>
      </c>
      <c r="C16" s="53">
        <f>+'[3]Población Bogotá'!K1128</f>
        <v>29.167333333333332</v>
      </c>
      <c r="D16" s="53">
        <f>+'[3]Población Bogotá'!L1128</f>
        <v>24.286000000000001</v>
      </c>
      <c r="E16" s="53">
        <f>+'[3]Población Bogotá'!M1128</f>
        <v>25.069333333333333</v>
      </c>
      <c r="F16" s="53">
        <f>+'[3]Población Bogotá'!N1128</f>
        <v>32.957666666666668</v>
      </c>
      <c r="G16" s="54">
        <f>+'[3]Población Bogotá'!O1128</f>
        <v>39.038333333333334</v>
      </c>
      <c r="H16" s="28">
        <f t="shared" si="0"/>
        <v>18.449930719205444</v>
      </c>
      <c r="I16" s="27">
        <f t="shared" si="3"/>
        <v>31.466067439634095</v>
      </c>
      <c r="J16" s="28">
        <f t="shared" si="1"/>
        <v>14.859631893745037</v>
      </c>
      <c r="K16" s="27">
        <f t="shared" si="2"/>
        <v>14.462221208078823</v>
      </c>
      <c r="L16" s="18"/>
      <c r="N16" s="23" t="s">
        <v>12</v>
      </c>
      <c r="O16" s="32">
        <f>100-O15</f>
        <v>57.515016329544679</v>
      </c>
    </row>
    <row r="17" spans="1:14">
      <c r="A17" s="16"/>
      <c r="B17" s="11" t="str">
        <f>+'[3]Población Bogotá'!J1129</f>
        <v>Cali</v>
      </c>
      <c r="C17" s="53">
        <f>+'[3]Población Bogotá'!K1129</f>
        <v>23.183333333333334</v>
      </c>
      <c r="D17" s="53">
        <f>+'[3]Población Bogotá'!L1129</f>
        <v>22.445666666666668</v>
      </c>
      <c r="E17" s="53">
        <f>+'[3]Población Bogotá'!M1129</f>
        <v>12.767666666666665</v>
      </c>
      <c r="F17" s="53">
        <f>+'[3]Población Bogotá'!N1129</f>
        <v>19.602333333333334</v>
      </c>
      <c r="G17" s="54">
        <f>+'[3]Población Bogotá'!O1129</f>
        <v>19.678999999999998</v>
      </c>
      <c r="H17" s="28">
        <f t="shared" ref="H17:H27" si="4">IF(OR(OR(G17=0,F17=0),G17=""),"",(G17/F17-1)*100)</f>
        <v>0.39110990188242489</v>
      </c>
      <c r="I17" s="27">
        <f t="shared" ref="I17:I27" si="5">IF(OR(OR(G17=0,F17=0),F17=""),"",(F17/E17-1)*100)</f>
        <v>53.531055008746065</v>
      </c>
      <c r="J17" s="28">
        <f t="shared" ref="J17:J27" si="6">IF(G17=0,"",G17/$G$13*100)</f>
        <v>7.4906552372541997</v>
      </c>
      <c r="K17" s="27">
        <f t="shared" ref="K17:K27" si="7">IF(F17=0,"",F17/$F$13*100)</f>
        <v>8.6017400360410967</v>
      </c>
      <c r="L17" s="18"/>
    </row>
    <row r="18" spans="1:14">
      <c r="A18" s="16"/>
      <c r="B18" s="11" t="str">
        <f>+'[3]Población Bogotá'!J1130</f>
        <v>Barranquilla</v>
      </c>
      <c r="C18" s="53">
        <f>+'[3]Población Bogotá'!K1130</f>
        <v>10.837999999999999</v>
      </c>
      <c r="D18" s="53">
        <f>+'[3]Población Bogotá'!L1130</f>
        <v>11.922333333333334</v>
      </c>
      <c r="E18" s="53">
        <f>+'[3]Población Bogotá'!M1130</f>
        <v>9.1253333333333337</v>
      </c>
      <c r="F18" s="53">
        <f>+'[3]Población Bogotá'!N1130</f>
        <v>8.4543333333333326</v>
      </c>
      <c r="G18" s="54">
        <f>+'[3]Población Bogotá'!O1130</f>
        <v>13.010666666666667</v>
      </c>
      <c r="H18" s="28">
        <f t="shared" si="4"/>
        <v>53.893466861175753</v>
      </c>
      <c r="I18" s="27">
        <f t="shared" si="5"/>
        <v>-7.3531560490941121</v>
      </c>
      <c r="J18" s="28">
        <f t="shared" si="6"/>
        <v>4.9524070535512639</v>
      </c>
      <c r="K18" s="27">
        <f t="shared" si="7"/>
        <v>3.7098633246741084</v>
      </c>
      <c r="L18" s="18"/>
    </row>
    <row r="19" spans="1:14">
      <c r="A19" s="16"/>
      <c r="B19" s="11" t="str">
        <f>+'[3]Población Bogotá'!J1131</f>
        <v>Bucaramanga</v>
      </c>
      <c r="C19" s="53">
        <f>+'[3]Población Bogotá'!K1131</f>
        <v>8.2919999999999998</v>
      </c>
      <c r="D19" s="53">
        <f>+'[3]Población Bogotá'!L1131</f>
        <v>6.1933333333333325</v>
      </c>
      <c r="E19" s="53">
        <f>+'[3]Población Bogotá'!M1131</f>
        <v>7.8780000000000001</v>
      </c>
      <c r="F19" s="53">
        <f>+'[3]Población Bogotá'!N1131</f>
        <v>7.7266666666666666</v>
      </c>
      <c r="G19" s="54">
        <f>+'[3]Población Bogotá'!O1131</f>
        <v>8.1453333333333333</v>
      </c>
      <c r="H19" s="28">
        <f t="shared" si="4"/>
        <v>5.4184641932700561</v>
      </c>
      <c r="I19" s="27">
        <f t="shared" si="5"/>
        <v>-1.9209613269019266</v>
      </c>
      <c r="J19" s="28">
        <f t="shared" si="6"/>
        <v>3.1004565167190683</v>
      </c>
      <c r="K19" s="27">
        <f t="shared" si="7"/>
        <v>3.3905544243956096</v>
      </c>
      <c r="L19" s="18"/>
    </row>
    <row r="20" spans="1:14">
      <c r="A20" s="16"/>
      <c r="B20" s="11" t="str">
        <f>+'[3]Población Bogotá'!J1132</f>
        <v>Cúcuta</v>
      </c>
      <c r="C20" s="53">
        <f>+'[3]Población Bogotá'!K1132</f>
        <v>3.4890000000000003</v>
      </c>
      <c r="D20" s="53">
        <f>+'[3]Población Bogotá'!L1132</f>
        <v>4.6109999999999998</v>
      </c>
      <c r="E20" s="53">
        <f>+'[3]Población Bogotá'!M1132</f>
        <v>3.579333333333333</v>
      </c>
      <c r="F20" s="53">
        <f>+'[3]Población Bogotá'!N1132</f>
        <v>3.9196666666666666</v>
      </c>
      <c r="G20" s="54">
        <f>+'[3]Población Bogotá'!O1132</f>
        <v>4.9229999999999992</v>
      </c>
      <c r="H20" s="28">
        <f t="shared" si="4"/>
        <v>25.59741474615187</v>
      </c>
      <c r="I20" s="27">
        <f t="shared" si="5"/>
        <v>9.5082883218476475</v>
      </c>
      <c r="J20" s="28">
        <f t="shared" si="6"/>
        <v>1.8739008960314256</v>
      </c>
      <c r="K20" s="27">
        <f t="shared" si="7"/>
        <v>1.7199969575698002</v>
      </c>
      <c r="L20" s="18"/>
    </row>
    <row r="21" spans="1:14">
      <c r="A21" s="16"/>
      <c r="B21" s="11" t="str">
        <f>+'[3]Población Bogotá'!J1133</f>
        <v>Cartagena</v>
      </c>
      <c r="C21" s="53">
        <f>+'[3]Población Bogotá'!K1133</f>
        <v>4.387666666666667</v>
      </c>
      <c r="D21" s="53">
        <f>+'[3]Población Bogotá'!L1133</f>
        <v>2.7650000000000001</v>
      </c>
      <c r="E21" s="53">
        <f>+'[3]Población Bogotá'!M1133</f>
        <v>2.7769999999999997</v>
      </c>
      <c r="F21" s="53">
        <f>+'[3]Población Bogotá'!N1133</f>
        <v>3.7080000000000002</v>
      </c>
      <c r="G21" s="54">
        <f>+'[3]Población Bogotá'!O1133</f>
        <v>3.906333333333333</v>
      </c>
      <c r="H21" s="28">
        <f t="shared" si="4"/>
        <v>5.3487953973390789</v>
      </c>
      <c r="I21" s="27">
        <f t="shared" si="5"/>
        <v>33.525387108390369</v>
      </c>
      <c r="J21" s="28">
        <f t="shared" si="6"/>
        <v>1.4869147945421002</v>
      </c>
      <c r="K21" s="27">
        <f t="shared" si="7"/>
        <v>1.6271150740714737</v>
      </c>
      <c r="L21" s="18"/>
    </row>
    <row r="22" spans="1:14">
      <c r="A22" s="16"/>
      <c r="B22" s="11" t="str">
        <f>+'[3]Población Bogotá'!J1134</f>
        <v>Pereira</v>
      </c>
      <c r="C22" s="53">
        <f>+'[3]Población Bogotá'!K1134</f>
        <v>3.5893333333333337</v>
      </c>
      <c r="D22" s="53">
        <f>+'[3]Población Bogotá'!L1134</f>
        <v>4.0036666666666667</v>
      </c>
      <c r="E22" s="53">
        <f>+'[3]Población Bogotá'!M1134</f>
        <v>3.7373333333333334</v>
      </c>
      <c r="F22" s="53">
        <f>+'[3]Población Bogotá'!N1134</f>
        <v>3.2963333333333331</v>
      </c>
      <c r="G22" s="54">
        <f>+'[3]Población Bogotá'!O1134</f>
        <v>3.5636666666666663</v>
      </c>
      <c r="H22" s="28">
        <f t="shared" si="4"/>
        <v>8.110021235716447</v>
      </c>
      <c r="I22" s="27">
        <f t="shared" si="5"/>
        <v>-11.799857295754556</v>
      </c>
      <c r="J22" s="28">
        <f t="shared" si="6"/>
        <v>1.3564814462368455</v>
      </c>
      <c r="K22" s="27">
        <f t="shared" si="7"/>
        <v>1.446470780968429</v>
      </c>
      <c r="L22" s="18"/>
    </row>
    <row r="23" spans="1:14">
      <c r="A23" s="16"/>
      <c r="B23" s="11" t="str">
        <f>+'[3]Población Bogotá'!J1135</f>
        <v>Ibagué</v>
      </c>
      <c r="C23" s="53">
        <f>+'[3]Población Bogotá'!K1135</f>
        <v>3.2</v>
      </c>
      <c r="D23" s="53">
        <f>+'[3]Población Bogotá'!L1135</f>
        <v>2.9876666666666662</v>
      </c>
      <c r="E23" s="53">
        <f>+'[3]Población Bogotá'!M1135</f>
        <v>2.4566666666666666</v>
      </c>
      <c r="F23" s="53">
        <f>+'[3]Población Bogotá'!N1135</f>
        <v>3.4976666666666669</v>
      </c>
      <c r="G23" s="54">
        <f>+'[3]Población Bogotá'!O1135</f>
        <v>3.3190000000000004</v>
      </c>
      <c r="H23" s="28">
        <f t="shared" si="4"/>
        <v>-5.1081673496616737</v>
      </c>
      <c r="I23" s="27">
        <f t="shared" si="5"/>
        <v>42.374491180461348</v>
      </c>
      <c r="J23" s="28">
        <f t="shared" si="6"/>
        <v>1.2633510205013818</v>
      </c>
      <c r="K23" s="27">
        <f t="shared" si="7"/>
        <v>1.5348182733038453</v>
      </c>
      <c r="L23" s="18"/>
    </row>
    <row r="24" spans="1:14">
      <c r="A24" s="16"/>
      <c r="B24" s="11" t="str">
        <f>+'[3]Población Bogotá'!J1136</f>
        <v>Manizales</v>
      </c>
      <c r="C24" s="53">
        <f>+'[3]Población Bogotá'!K1136</f>
        <v>3.3239999999999998</v>
      </c>
      <c r="D24" s="53">
        <f>+'[3]Población Bogotá'!L1136</f>
        <v>2.3519999999999999</v>
      </c>
      <c r="E24" s="53">
        <f>+'[3]Población Bogotá'!M1136</f>
        <v>2.8066666666666666</v>
      </c>
      <c r="F24" s="53">
        <f>+'[3]Población Bogotá'!N1136</f>
        <v>2.1143333333333332</v>
      </c>
      <c r="G24" s="54">
        <f>+'[3]Población Bogotá'!O1136</f>
        <v>3.3146666666666671</v>
      </c>
      <c r="H24" s="28">
        <f t="shared" si="4"/>
        <v>56.771243890903399</v>
      </c>
      <c r="I24" s="27">
        <f t="shared" si="5"/>
        <v>-24.667458432304045</v>
      </c>
      <c r="J24" s="28">
        <f t="shared" si="6"/>
        <v>1.2617015715442144</v>
      </c>
      <c r="K24" s="27">
        <f t="shared" si="7"/>
        <v>0.92779494020454478</v>
      </c>
      <c r="L24" s="18"/>
    </row>
    <row r="25" spans="1:14">
      <c r="A25" s="16"/>
      <c r="B25" s="11" t="str">
        <f>+'[3]Población Bogotá'!J1137</f>
        <v>Montería</v>
      </c>
      <c r="C25" s="53">
        <f>+'[3]Población Bogotá'!K1137</f>
        <v>1.9643333333333335</v>
      </c>
      <c r="D25" s="53">
        <f>+'[3]Población Bogotá'!L1137</f>
        <v>2.19</v>
      </c>
      <c r="E25" s="53">
        <f>+'[3]Población Bogotá'!M1137</f>
        <v>1.4103333333333332</v>
      </c>
      <c r="F25" s="53">
        <f>+'[3]Población Bogotá'!N1137</f>
        <v>1.853</v>
      </c>
      <c r="G25" s="54">
        <f>+'[3]Población Bogotá'!O1137</f>
        <v>2.2429999999999999</v>
      </c>
      <c r="H25" s="28">
        <f t="shared" si="4"/>
        <v>21.046950890447924</v>
      </c>
      <c r="I25" s="27">
        <f t="shared" si="5"/>
        <v>31.387378870243452</v>
      </c>
      <c r="J25" s="28">
        <f t="shared" si="6"/>
        <v>0.85378015636776106</v>
      </c>
      <c r="K25" s="27">
        <f t="shared" si="7"/>
        <v>0.81311872498771331</v>
      </c>
      <c r="L25" s="18"/>
    </row>
    <row r="26" spans="1:14">
      <c r="A26" s="16"/>
      <c r="B26" s="11" t="str">
        <f>+'[3]Población Bogotá'!J1138</f>
        <v>Pasto</v>
      </c>
      <c r="C26" s="53">
        <f>+'[3]Población Bogotá'!K1138</f>
        <v>1.907</v>
      </c>
      <c r="D26" s="53">
        <f>+'[3]Población Bogotá'!L1138</f>
        <v>1.1683333333333332</v>
      </c>
      <c r="E26" s="53">
        <f>+'[3]Población Bogotá'!M1138</f>
        <v>1.7303333333333333</v>
      </c>
      <c r="F26" s="53">
        <f>+'[3]Población Bogotá'!N1138</f>
        <v>1.6313333333333333</v>
      </c>
      <c r="G26" s="54">
        <f>+'[3]Población Bogotá'!O1138</f>
        <v>1.9850000000000001</v>
      </c>
      <c r="H26" s="28">
        <f t="shared" si="4"/>
        <v>21.679607682876998</v>
      </c>
      <c r="I26" s="27">
        <f t="shared" si="5"/>
        <v>-5.7214409554999008</v>
      </c>
      <c r="J26" s="28">
        <f t="shared" si="6"/>
        <v>0.75557450307178153</v>
      </c>
      <c r="K26" s="27">
        <f t="shared" si="7"/>
        <v>0.71584872100915065</v>
      </c>
      <c r="L26" s="18"/>
    </row>
    <row r="27" spans="1:14">
      <c r="A27" s="16"/>
      <c r="B27" s="11" t="str">
        <f>+'[3]Población Bogotá'!J1139</f>
        <v>Villavicencio</v>
      </c>
      <c r="C27" s="53">
        <f>+'[3]Población Bogotá'!K1139</f>
        <v>1.4666666666666668</v>
      </c>
      <c r="D27" s="53">
        <f>+'[3]Población Bogotá'!L1139</f>
        <v>1.2770000000000001</v>
      </c>
      <c r="E27" s="53">
        <f>+'[3]Población Bogotá'!M1139</f>
        <v>2.1629999999999998</v>
      </c>
      <c r="F27" s="53">
        <f>+'[3]Población Bogotá'!N1139</f>
        <v>1.4710000000000001</v>
      </c>
      <c r="G27" s="54">
        <f>+'[3]Población Bogotá'!O1139</f>
        <v>1.6043333333333332</v>
      </c>
      <c r="H27" s="28">
        <f t="shared" si="4"/>
        <v>9.0641287106276724</v>
      </c>
      <c r="I27" s="27">
        <f t="shared" si="5"/>
        <v>-31.992602866389262</v>
      </c>
      <c r="J27" s="28">
        <f t="shared" si="6"/>
        <v>0.61067675621905693</v>
      </c>
      <c r="K27" s="27">
        <f t="shared" si="7"/>
        <v>0.64549252264270174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21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Bogotá'!J1158</f>
        <v>Colombia</v>
      </c>
      <c r="C13" s="26">
        <f>+'[3]Población Bogotá'!K1158</f>
        <v>1055.5673333333334</v>
      </c>
      <c r="D13" s="26">
        <f>+'[3]Población Bogotá'!L1158</f>
        <v>1168.3630000000001</v>
      </c>
      <c r="E13" s="26">
        <f>+'[3]Población Bogotá'!M1158</f>
        <v>1244.8793333333333</v>
      </c>
      <c r="F13" s="26">
        <f>+'[3]Población Bogotá'!N1158</f>
        <v>1209.8186666666668</v>
      </c>
      <c r="G13" s="26">
        <f>+'[3]Población Bogotá'!O1158</f>
        <v>1303.4036666666668</v>
      </c>
      <c r="H13" s="28">
        <f t="shared" ref="H13:H14" si="0">IF(OR(OR(G13=0,F13=0),G13=""),"",(G13/F13-1)*100)</f>
        <v>7.7354567736872992</v>
      </c>
      <c r="I13" s="27">
        <f>IF(OR(OR(G13=0,F13=0),F13=""),"",(F13/E13-1)*100)</f>
        <v>-2.8163907720105574</v>
      </c>
      <c r="J13" s="28">
        <f t="shared" ref="J13:J15" si="1">IF(G13=0,"",G13/$G$13*100)</f>
        <v>100</v>
      </c>
      <c r="K13" s="27">
        <f t="shared" ref="K13:K15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264.75700000000006</v>
      </c>
      <c r="D14" s="25">
        <f>D13-SUM(D15:D27)</f>
        <v>289.17716666666695</v>
      </c>
      <c r="E14" s="25">
        <f>E13-SUM(E15:E27)</f>
        <v>319.91866666666681</v>
      </c>
      <c r="F14" s="25">
        <f>F13-SUM(F15:F27)</f>
        <v>299.76033333333351</v>
      </c>
      <c r="G14" s="26">
        <f>G13-SUM(G15:G27)</f>
        <v>308.74500000000023</v>
      </c>
      <c r="H14" s="28">
        <f t="shared" si="0"/>
        <v>2.9972833852822678</v>
      </c>
      <c r="I14" s="27">
        <f>IF(OR(OR(G14=0,F14=0),F14=""),"",(F14/E14-1)*100)</f>
        <v>-6.301080691342376</v>
      </c>
      <c r="J14" s="28">
        <f t="shared" si="1"/>
        <v>23.687596398250648</v>
      </c>
      <c r="K14" s="27">
        <f t="shared" si="2"/>
        <v>24.777294448534448</v>
      </c>
      <c r="L14" s="18"/>
    </row>
    <row r="15" spans="1:15">
      <c r="A15" s="16"/>
      <c r="B15" s="12" t="str">
        <f>+'[3]Población Bogotá'!J1159</f>
        <v>Bogotá</v>
      </c>
      <c r="C15" s="99">
        <f>+'[3]Población Bogotá'!K1159</f>
        <v>384.03233333333333</v>
      </c>
      <c r="D15" s="99">
        <f>+'[3]Población Bogotá'!L1159</f>
        <v>417.60399999999998</v>
      </c>
      <c r="E15" s="99">
        <f>+'[3]Población Bogotá'!M1159</f>
        <v>429.85266666666666</v>
      </c>
      <c r="F15" s="99">
        <f>+'[3]Población Bogotá'!N1159</f>
        <v>467.45966666666664</v>
      </c>
      <c r="G15" s="99">
        <f>+'[3]Población Bogotá'!O1159</f>
        <v>511.1396666666667</v>
      </c>
      <c r="H15" s="48">
        <v>439.51066666666662</v>
      </c>
      <c r="I15" s="34">
        <f t="shared" ref="I15:I16" si="3">IF(OR(OR(G15=0,F15=0),F15=""),"",(F15/E15-1)*100)</f>
        <v>8.7488116083185083</v>
      </c>
      <c r="J15" s="48">
        <f t="shared" si="1"/>
        <v>39.21576099090305</v>
      </c>
      <c r="K15" s="34">
        <f t="shared" si="2"/>
        <v>38.638820803999266</v>
      </c>
      <c r="L15" s="18"/>
      <c r="N15" s="23" t="s">
        <v>2</v>
      </c>
      <c r="O15" s="32">
        <f>J15</f>
        <v>39.21576099090305</v>
      </c>
    </row>
    <row r="16" spans="1:15">
      <c r="A16" s="16"/>
      <c r="B16" s="11" t="str">
        <f>+'[3]Población Bogotá'!J1160</f>
        <v>Medellín</v>
      </c>
      <c r="C16" s="53">
        <f>+'[3]Población Bogotá'!K1160</f>
        <v>143.56833333333336</v>
      </c>
      <c r="D16" s="53">
        <f>+'[3]Población Bogotá'!L1160</f>
        <v>152.29866666666669</v>
      </c>
      <c r="E16" s="53">
        <f>+'[3]Población Bogotá'!M1160</f>
        <v>172.36699999999999</v>
      </c>
      <c r="F16" s="53">
        <f>+'[3]Población Bogotá'!N1160</f>
        <v>128.24866666666665</v>
      </c>
      <c r="G16" s="54">
        <f>+'[3]Población Bogotá'!O1160</f>
        <v>154.67333333333332</v>
      </c>
      <c r="H16" s="28">
        <f t="shared" ref="H16" si="4">IF(OR(OR(G16=0,F16=0),G16=""),"",(G16/F16-1)*100)</f>
        <v>20.60424279914541</v>
      </c>
      <c r="I16" s="27">
        <f t="shared" si="3"/>
        <v>-25.595579973738214</v>
      </c>
      <c r="J16" s="28">
        <f t="shared" ref="J16" si="5">IF(G16=0,"",G16/$G$13*100)</f>
        <v>11.866878795031774</v>
      </c>
      <c r="K16" s="27">
        <f t="shared" ref="K16" si="6">IF(F16=0,"",F16/$F$13*100)</f>
        <v>10.600651998536417</v>
      </c>
      <c r="L16" s="18"/>
      <c r="N16" s="23" t="s">
        <v>12</v>
      </c>
      <c r="O16" s="32">
        <f>100-O15</f>
        <v>60.78423900909695</v>
      </c>
    </row>
    <row r="17" spans="1:14">
      <c r="A17" s="16"/>
      <c r="B17" s="11" t="str">
        <f>+'[3]Población Bogotá'!J1161</f>
        <v>Cali</v>
      </c>
      <c r="C17" s="53">
        <f>+'[3]Población Bogotá'!K1161</f>
        <v>85.234333333333339</v>
      </c>
      <c r="D17" s="53">
        <f>+'[3]Población Bogotá'!L1161</f>
        <v>103.36033333333334</v>
      </c>
      <c r="E17" s="53">
        <f>+'[3]Población Bogotá'!M1161</f>
        <v>107.48700000000001</v>
      </c>
      <c r="F17" s="53">
        <f>+'[3]Población Bogotá'!N1161</f>
        <v>88.224333333333334</v>
      </c>
      <c r="G17" s="54">
        <f>+'[3]Población Bogotá'!O1161</f>
        <v>94.437333333333342</v>
      </c>
      <c r="H17" s="28">
        <f t="shared" ref="H17:H27" si="7">IF(OR(OR(G17=0,F17=0),G17=""),"",(G17/F17-1)*100)</f>
        <v>7.0422748070260388</v>
      </c>
      <c r="I17" s="27">
        <f t="shared" ref="I17:I27" si="8">IF(OR(OR(G17=0,F17=0),F17=""),"",(F17/E17-1)*100)</f>
        <v>-17.920926871776743</v>
      </c>
      <c r="J17" s="28">
        <f t="shared" ref="J17:J27" si="9">IF(G17=0,"",G17/$G$13*100)</f>
        <v>7.2454402077023454</v>
      </c>
      <c r="K17" s="27">
        <f t="shared" ref="K17:K27" si="10">IF(F17=0,"",F17/$F$13*100)</f>
        <v>7.2923600671836217</v>
      </c>
      <c r="L17" s="18"/>
    </row>
    <row r="18" spans="1:14">
      <c r="A18" s="16"/>
      <c r="B18" s="11" t="str">
        <f>+'[3]Población Bogotá'!J1162</f>
        <v>Barranquilla</v>
      </c>
      <c r="C18" s="53">
        <f>+'[3]Población Bogotá'!K1162</f>
        <v>37.739333333333335</v>
      </c>
      <c r="D18" s="53">
        <f>+'[3]Población Bogotá'!L1162</f>
        <v>45.319333333333333</v>
      </c>
      <c r="E18" s="53">
        <f>+'[3]Población Bogotá'!M1162</f>
        <v>53.601333333333336</v>
      </c>
      <c r="F18" s="53">
        <f>+'[3]Población Bogotá'!N1162</f>
        <v>53.3</v>
      </c>
      <c r="G18" s="54">
        <f>+'[3]Población Bogotá'!O1162</f>
        <v>53.348666666666666</v>
      </c>
      <c r="H18" s="28">
        <f t="shared" si="7"/>
        <v>9.1307066916823665E-2</v>
      </c>
      <c r="I18" s="27">
        <f t="shared" si="8"/>
        <v>-0.5621750702718975</v>
      </c>
      <c r="J18" s="28">
        <f t="shared" si="9"/>
        <v>4.093027204925769</v>
      </c>
      <c r="K18" s="27">
        <f t="shared" si="10"/>
        <v>4.4056189136884418</v>
      </c>
      <c r="L18" s="18"/>
    </row>
    <row r="19" spans="1:14">
      <c r="A19" s="16"/>
      <c r="B19" s="11" t="str">
        <f>+'[3]Población Bogotá'!J1163</f>
        <v>Bucaramanga</v>
      </c>
      <c r="C19" s="53">
        <f>+'[3]Población Bogotá'!K1163</f>
        <v>33.465333333333334</v>
      </c>
      <c r="D19" s="53">
        <f>+'[3]Población Bogotá'!L1163</f>
        <v>46.12166666666667</v>
      </c>
      <c r="E19" s="53">
        <f>+'[3]Población Bogotá'!M1163</f>
        <v>43.568666666666672</v>
      </c>
      <c r="F19" s="53">
        <f>+'[3]Población Bogotá'!N1163</f>
        <v>45.283999999999999</v>
      </c>
      <c r="G19" s="54">
        <f>+'[3]Población Bogotá'!O1163</f>
        <v>45.151333333333334</v>
      </c>
      <c r="H19" s="28">
        <f t="shared" si="7"/>
        <v>-0.2929658746282704</v>
      </c>
      <c r="I19" s="27">
        <f t="shared" si="8"/>
        <v>3.937080164644291</v>
      </c>
      <c r="J19" s="28">
        <f t="shared" si="9"/>
        <v>3.4641097373006211</v>
      </c>
      <c r="K19" s="27">
        <f t="shared" si="10"/>
        <v>3.7430402793145854</v>
      </c>
      <c r="L19" s="18"/>
    </row>
    <row r="20" spans="1:14">
      <c r="A20" s="16"/>
      <c r="B20" s="11" t="str">
        <f>+'[3]Población Bogotá'!J1164</f>
        <v>Cartagena</v>
      </c>
      <c r="C20" s="53">
        <f>+'[3]Población Bogotá'!K1164</f>
        <v>22.888000000000002</v>
      </c>
      <c r="D20" s="53">
        <f>+'[3]Población Bogotá'!L1164</f>
        <v>23.114666666666665</v>
      </c>
      <c r="E20" s="53">
        <f>+'[3]Población Bogotá'!M1164</f>
        <v>22.725333333333335</v>
      </c>
      <c r="F20" s="53">
        <f>+'[3]Población Bogotá'!N1164</f>
        <v>25.007999999999999</v>
      </c>
      <c r="G20" s="54">
        <f>+'[3]Población Bogotá'!O1164</f>
        <v>28.045000000000002</v>
      </c>
      <c r="H20" s="28">
        <f t="shared" si="7"/>
        <v>12.144113883557273</v>
      </c>
      <c r="I20" s="27">
        <f t="shared" si="8"/>
        <v>10.044590471720237</v>
      </c>
      <c r="J20" s="28">
        <f t="shared" si="9"/>
        <v>2.1516741679668949</v>
      </c>
      <c r="K20" s="27">
        <f t="shared" si="10"/>
        <v>2.0670866377771215</v>
      </c>
      <c r="L20" s="18"/>
    </row>
    <row r="21" spans="1:14">
      <c r="A21" s="16"/>
      <c r="B21" s="11" t="str">
        <f>+'[3]Población Bogotá'!J1165</f>
        <v>Pereira</v>
      </c>
      <c r="C21" s="53">
        <f>+'[3]Población Bogotá'!K1165</f>
        <v>18.776</v>
      </c>
      <c r="D21" s="53">
        <f>+'[3]Población Bogotá'!L1165</f>
        <v>21.685666666666663</v>
      </c>
      <c r="E21" s="53">
        <f>+'[3]Población Bogotá'!M1165</f>
        <v>21.300333333333334</v>
      </c>
      <c r="F21" s="53">
        <f>+'[3]Población Bogotá'!N1165</f>
        <v>22.353333333333335</v>
      </c>
      <c r="G21" s="54">
        <f>+'[3]Población Bogotá'!O1165</f>
        <v>23.22133333333333</v>
      </c>
      <c r="H21" s="28">
        <f t="shared" si="7"/>
        <v>3.883089770354875</v>
      </c>
      <c r="I21" s="27">
        <f t="shared" si="8"/>
        <v>4.9435846074396439</v>
      </c>
      <c r="J21" s="28">
        <f t="shared" si="9"/>
        <v>1.7815918373714354</v>
      </c>
      <c r="K21" s="27">
        <f t="shared" si="10"/>
        <v>1.8476598145837833</v>
      </c>
      <c r="L21" s="18"/>
    </row>
    <row r="22" spans="1:14">
      <c r="A22" s="16"/>
      <c r="B22" s="11" t="str">
        <f>+'[3]Población Bogotá'!J1166</f>
        <v>Cúcuta</v>
      </c>
      <c r="C22" s="53">
        <f>+'[3]Población Bogotá'!K1166</f>
        <v>15.581666666666669</v>
      </c>
      <c r="D22" s="53">
        <f>+'[3]Población Bogotá'!L1166</f>
        <v>16.153333333333332</v>
      </c>
      <c r="E22" s="53">
        <f>+'[3]Población Bogotá'!M1166</f>
        <v>14.432666666666668</v>
      </c>
      <c r="F22" s="53">
        <f>+'[3]Población Bogotá'!N1166</f>
        <v>14.016</v>
      </c>
      <c r="G22" s="54">
        <f>+'[3]Población Bogotá'!O1166</f>
        <v>20.097333333333331</v>
      </c>
      <c r="H22" s="28">
        <f t="shared" si="7"/>
        <v>43.388508371385058</v>
      </c>
      <c r="I22" s="27">
        <f t="shared" si="8"/>
        <v>-2.8869693750288805</v>
      </c>
      <c r="J22" s="28">
        <f t="shared" si="9"/>
        <v>1.5419116768890473</v>
      </c>
      <c r="K22" s="27">
        <f t="shared" si="10"/>
        <v>1.1585207259710546</v>
      </c>
      <c r="L22" s="18"/>
    </row>
    <row r="23" spans="1:14">
      <c r="A23" s="16"/>
      <c r="B23" s="11" t="str">
        <f>+'[3]Población Bogotá'!J1167</f>
        <v>Ibagué</v>
      </c>
      <c r="C23" s="53">
        <f>+'[3]Población Bogotá'!K1167</f>
        <v>11.492666666666667</v>
      </c>
      <c r="D23" s="53">
        <f>+'[3]Población Bogotá'!L1167</f>
        <v>14.294666666666666</v>
      </c>
      <c r="E23" s="53">
        <f>+'[3]Población Bogotá'!M1167</f>
        <v>14.510333333333334</v>
      </c>
      <c r="F23" s="53">
        <f>+'[3]Población Bogotá'!N1167</f>
        <v>18.302666666666667</v>
      </c>
      <c r="G23" s="54">
        <f>+'[3]Población Bogotá'!O1167</f>
        <v>15.146333333333333</v>
      </c>
      <c r="H23" s="28">
        <f t="shared" si="7"/>
        <v>-17.245210169738478</v>
      </c>
      <c r="I23" s="27">
        <f t="shared" si="8"/>
        <v>26.135397762514078</v>
      </c>
      <c r="J23" s="28">
        <f t="shared" si="9"/>
        <v>1.1620600525137901</v>
      </c>
      <c r="K23" s="27">
        <f t="shared" si="10"/>
        <v>1.5128437980788305</v>
      </c>
      <c r="L23" s="18"/>
    </row>
    <row r="24" spans="1:14">
      <c r="A24" s="16"/>
      <c r="B24" s="11" t="str">
        <f>+'[3]Población Bogotá'!J1168</f>
        <v>Villavicencio</v>
      </c>
      <c r="C24" s="53">
        <f>+'[3]Población Bogotá'!K1168</f>
        <v>11.583333333333334</v>
      </c>
      <c r="D24" s="53">
        <f>+'[3]Población Bogotá'!L1168</f>
        <v>12.618333333333334</v>
      </c>
      <c r="E24" s="53">
        <f>+'[3]Población Bogotá'!M1168</f>
        <v>12.947666666666668</v>
      </c>
      <c r="F24" s="53">
        <f>+'[3]Población Bogotá'!N1168</f>
        <v>14.455666666666666</v>
      </c>
      <c r="G24" s="54">
        <f>+'[3]Población Bogotá'!O1168</f>
        <v>15.085666666666668</v>
      </c>
      <c r="H24" s="28">
        <f t="shared" si="7"/>
        <v>4.3581525122789344</v>
      </c>
      <c r="I24" s="27">
        <f t="shared" si="8"/>
        <v>11.646886182838578</v>
      </c>
      <c r="J24" s="28">
        <f t="shared" si="9"/>
        <v>1.1574055722312684</v>
      </c>
      <c r="K24" s="27">
        <f t="shared" si="10"/>
        <v>1.1948622603497601</v>
      </c>
      <c r="L24" s="18"/>
    </row>
    <row r="25" spans="1:14">
      <c r="A25" s="16"/>
      <c r="B25" s="11" t="str">
        <f>+'[3]Población Bogotá'!J1169</f>
        <v>Manizales</v>
      </c>
      <c r="C25" s="53">
        <f>+'[3]Población Bogotá'!K1169</f>
        <v>13.441000000000001</v>
      </c>
      <c r="D25" s="53">
        <f>+'[3]Población Bogotá'!L1169</f>
        <v>11.356333333333334</v>
      </c>
      <c r="E25" s="53">
        <f>+'[3]Población Bogotá'!M1169</f>
        <v>12.928333333333333</v>
      </c>
      <c r="F25" s="53">
        <f>+'[3]Población Bogotá'!N1169</f>
        <v>16.012333333333334</v>
      </c>
      <c r="G25" s="54">
        <f>+'[3]Población Bogotá'!O1169</f>
        <v>14.848666666666666</v>
      </c>
      <c r="H25" s="28">
        <f t="shared" si="7"/>
        <v>-7.2673147781918139</v>
      </c>
      <c r="I25" s="27">
        <f t="shared" si="8"/>
        <v>23.854582957328873</v>
      </c>
      <c r="J25" s="28">
        <f t="shared" si="9"/>
        <v>1.1392224102484494</v>
      </c>
      <c r="K25" s="27">
        <f t="shared" si="10"/>
        <v>1.3235316807808113</v>
      </c>
      <c r="L25" s="18"/>
    </row>
    <row r="26" spans="1:14">
      <c r="A26" s="16"/>
      <c r="B26" s="11" t="str">
        <f>+'[3]Población Bogotá'!J1170</f>
        <v>Pasto</v>
      </c>
      <c r="C26" s="53">
        <f>+'[3]Población Bogotá'!K1170</f>
        <v>7.3463333333333338</v>
      </c>
      <c r="D26" s="53">
        <f>+'[3]Población Bogotá'!L1170</f>
        <v>9.4734999999999996</v>
      </c>
      <c r="E26" s="53">
        <f>+'[3]Población Bogotá'!M1170</f>
        <v>11.673666666666668</v>
      </c>
      <c r="F26" s="53">
        <f>+'[3]Población Bogotá'!N1170</f>
        <v>9.1726666666666663</v>
      </c>
      <c r="G26" s="54">
        <f>+'[3]Población Bogotá'!O1170</f>
        <v>11.860333333333335</v>
      </c>
      <c r="H26" s="28">
        <f t="shared" si="7"/>
        <v>29.300821280616351</v>
      </c>
      <c r="I26" s="27">
        <f t="shared" si="8"/>
        <v>-21.424288284172366</v>
      </c>
      <c r="J26" s="28">
        <f t="shared" si="9"/>
        <v>0.90995089523301953</v>
      </c>
      <c r="K26" s="27">
        <f t="shared" si="10"/>
        <v>0.75818524869842741</v>
      </c>
      <c r="L26" s="18"/>
    </row>
    <row r="27" spans="1:14">
      <c r="A27" s="16"/>
      <c r="B27" s="11" t="str">
        <f>+'[3]Población Bogotá'!J1171</f>
        <v>Montería</v>
      </c>
      <c r="C27" s="53">
        <f>+'[3]Población Bogotá'!K1171</f>
        <v>5.6616666666666662</v>
      </c>
      <c r="D27" s="53">
        <f>+'[3]Población Bogotá'!L1171</f>
        <v>5.7853333333333339</v>
      </c>
      <c r="E27" s="53">
        <f>+'[3]Población Bogotá'!M1171</f>
        <v>7.5656666666666661</v>
      </c>
      <c r="F27" s="53">
        <f>+'[3]Población Bogotá'!N1171</f>
        <v>8.2209999999999983</v>
      </c>
      <c r="G27" s="54">
        <f>+'[3]Población Bogotá'!O1171</f>
        <v>7.6036666666666664</v>
      </c>
      <c r="H27" s="28">
        <f t="shared" si="7"/>
        <v>-7.5092243441592483</v>
      </c>
      <c r="I27" s="27">
        <f t="shared" si="8"/>
        <v>8.6619377010177523</v>
      </c>
      <c r="J27" s="28">
        <f t="shared" si="9"/>
        <v>0.58337005343189907</v>
      </c>
      <c r="K27" s="27">
        <f t="shared" si="10"/>
        <v>0.67952332250342729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21" activePane="bottomLeft" state="frozen"/>
      <selection activeCell="G19" sqref="G19"/>
      <selection pane="bottomLeft" activeCell="G19" sqref="G19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Bogotá'!J1190</f>
        <v>Colombia</v>
      </c>
      <c r="C13" s="26">
        <f>+'[3]Población Bogotá'!K1190</f>
        <v>3526.0046666666672</v>
      </c>
      <c r="D13" s="26">
        <f>+'[3]Población Bogotá'!L1190</f>
        <v>3314.3670000000002</v>
      </c>
      <c r="E13" s="26">
        <f>+'[3]Población Bogotá'!M1190</f>
        <v>3634.4079999999999</v>
      </c>
      <c r="F13" s="26">
        <f>+'[3]Población Bogotá'!N1190</f>
        <v>3652.7496666666666</v>
      </c>
      <c r="G13" s="26">
        <f>+'[3]Población Bogotá'!O1190</f>
        <v>3787.5493333333338</v>
      </c>
      <c r="H13" s="28">
        <f t="shared" ref="H13:H16" si="0">IF(OR(OR(G13=0,F13=0),G13=""),"",(G13/F13-1)*100)</f>
        <v>3.6903614801963469</v>
      </c>
      <c r="I13" s="27">
        <f>IF(OR(OR(G13=0,F13=0),F13=""),"",(F13/E13-1)*100)</f>
        <v>0.50466724337683289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1539.058666666667</v>
      </c>
      <c r="D14" s="25">
        <f>D13-SUM(D15:D27)</f>
        <v>1422.6910000000003</v>
      </c>
      <c r="E14" s="25">
        <f>E13-SUM(E15:E27)</f>
        <v>1622.813333333333</v>
      </c>
      <c r="F14" s="25">
        <f>F13-SUM(F15:F27)</f>
        <v>1591.192</v>
      </c>
      <c r="G14" s="26">
        <f>G13-SUM(G15:G27)</f>
        <v>1711.094000000001</v>
      </c>
      <c r="H14" s="28">
        <f t="shared" si="0"/>
        <v>7.5353571410615938</v>
      </c>
      <c r="I14" s="27">
        <f>IF(OR(OR(G14=0,F14=0),F14=""),"",(F14/E14-1)*100)</f>
        <v>-1.9485502542908817</v>
      </c>
      <c r="J14" s="28">
        <f t="shared" si="1"/>
        <v>45.176810898304709</v>
      </c>
      <c r="K14" s="27">
        <f t="shared" si="2"/>
        <v>43.5614850511245</v>
      </c>
      <c r="L14" s="18"/>
    </row>
    <row r="15" spans="1:15">
      <c r="A15" s="16"/>
      <c r="B15" s="12" t="str">
        <f>+'[3]Población Bogotá'!J1191</f>
        <v>Bogotá</v>
      </c>
      <c r="C15" s="99">
        <f>+'[3]Población Bogotá'!K1191</f>
        <v>815.53233333333321</v>
      </c>
      <c r="D15" s="99">
        <f>+'[3]Población Bogotá'!L1191</f>
        <v>738.98700000000008</v>
      </c>
      <c r="E15" s="99">
        <f>+'[3]Población Bogotá'!M1191</f>
        <v>802.74233333333325</v>
      </c>
      <c r="F15" s="99">
        <f>+'[3]Población Bogotá'!N1191</f>
        <v>821.55200000000002</v>
      </c>
      <c r="G15" s="99">
        <f>+'[3]Población Bogotá'!O1191</f>
        <v>863.19466666666665</v>
      </c>
      <c r="H15" s="48">
        <f t="shared" si="0"/>
        <v>5.068780389636518</v>
      </c>
      <c r="I15" s="34">
        <f t="shared" ref="I15:I16" si="3">IF(OR(OR(G15=0,F15=0),F15=""),"",(F15/E15-1)*100)</f>
        <v>2.3431761208557278</v>
      </c>
      <c r="J15" s="48">
        <f t="shared" si="1"/>
        <v>22.790321410995041</v>
      </c>
      <c r="K15" s="34">
        <f t="shared" si="2"/>
        <v>22.491330503623345</v>
      </c>
      <c r="L15" s="18"/>
      <c r="N15" s="23" t="s">
        <v>2</v>
      </c>
      <c r="O15" s="32">
        <f>J15</f>
        <v>22.790321410995041</v>
      </c>
    </row>
    <row r="16" spans="1:15">
      <c r="A16" s="16"/>
      <c r="B16" s="11" t="str">
        <f>+'[3]Población Bogotá'!J1192</f>
        <v>Medellín</v>
      </c>
      <c r="C16" s="53">
        <f>+'[3]Población Bogotá'!K1192</f>
        <v>296.87133333333333</v>
      </c>
      <c r="D16" s="53">
        <f>+'[3]Población Bogotá'!L1192</f>
        <v>304.23199999999997</v>
      </c>
      <c r="E16" s="53">
        <f>+'[3]Población Bogotá'!M1192</f>
        <v>305.39366666666666</v>
      </c>
      <c r="F16" s="53">
        <f>+'[3]Población Bogotá'!N1192</f>
        <v>340.03266666666667</v>
      </c>
      <c r="G16" s="54">
        <f>+'[3]Población Bogotá'!O1192</f>
        <v>332.40333333333331</v>
      </c>
      <c r="H16" s="28">
        <f t="shared" si="0"/>
        <v>-2.243705996874823</v>
      </c>
      <c r="I16" s="27">
        <f t="shared" si="3"/>
        <v>11.342409414733545</v>
      </c>
      <c r="J16" s="28">
        <f t="shared" si="1"/>
        <v>8.7762113197557454</v>
      </c>
      <c r="K16" s="27">
        <f t="shared" si="2"/>
        <v>9.3089507274382974</v>
      </c>
      <c r="L16" s="18"/>
      <c r="N16" s="23" t="s">
        <v>12</v>
      </c>
      <c r="O16" s="32">
        <f>100-O15</f>
        <v>77.209678589004966</v>
      </c>
    </row>
    <row r="17" spans="1:14">
      <c r="A17" s="16"/>
      <c r="B17" s="11" t="str">
        <f>+'[3]Población Bogotá'!J1193</f>
        <v>Cali</v>
      </c>
      <c r="C17" s="53">
        <f>+'[3]Población Bogotá'!K1193</f>
        <v>234.73333333333335</v>
      </c>
      <c r="D17" s="53">
        <f>+'[3]Población Bogotá'!L1193</f>
        <v>235.75766666666667</v>
      </c>
      <c r="E17" s="53">
        <f>+'[3]Población Bogotá'!M1193</f>
        <v>245.66600000000003</v>
      </c>
      <c r="F17" s="53">
        <f>+'[3]Población Bogotá'!N1193</f>
        <v>225.98466666666664</v>
      </c>
      <c r="G17" s="54">
        <f>+'[3]Población Bogotá'!O1193</f>
        <v>197.995</v>
      </c>
      <c r="H17" s="28">
        <f t="shared" ref="H17:H27" si="4">IF(OR(OR(G17=0,F17=0),G17=""),"",(G17/F17-1)*100)</f>
        <v>-12.385648583827214</v>
      </c>
      <c r="I17" s="27">
        <f t="shared" ref="I17:I27" si="5">IF(OR(OR(G17=0,F17=0),F17=""),"",(F17/E17-1)*100)</f>
        <v>-8.0114192982884802</v>
      </c>
      <c r="J17" s="28">
        <f t="shared" ref="J17:J27" si="6">IF(G17=0,"",G17/$G$13*100)</f>
        <v>5.2275226690116599</v>
      </c>
      <c r="K17" s="27">
        <f t="shared" ref="K17:K27" si="7">IF(F17=0,"",F17/$F$13*100)</f>
        <v>6.1867000831975982</v>
      </c>
      <c r="L17" s="18"/>
    </row>
    <row r="18" spans="1:14">
      <c r="A18" s="16"/>
      <c r="B18" s="11" t="str">
        <f>+'[3]Población Bogotá'!J1194</f>
        <v>Barranquilla</v>
      </c>
      <c r="C18" s="53">
        <f>+'[3]Población Bogotá'!K1194</f>
        <v>136.45399999999998</v>
      </c>
      <c r="D18" s="53">
        <f>+'[3]Población Bogotá'!L1194</f>
        <v>129.57933333333332</v>
      </c>
      <c r="E18" s="53">
        <f>+'[3]Población Bogotá'!M1194</f>
        <v>147.691</v>
      </c>
      <c r="F18" s="53">
        <f>+'[3]Población Bogotá'!N1194</f>
        <v>154.04900000000001</v>
      </c>
      <c r="G18" s="54">
        <f>+'[3]Población Bogotá'!O1194</f>
        <v>150.04766666666669</v>
      </c>
      <c r="H18" s="28">
        <f t="shared" si="4"/>
        <v>-2.5974419394694692</v>
      </c>
      <c r="I18" s="27">
        <f t="shared" si="5"/>
        <v>4.3049339499360073</v>
      </c>
      <c r="J18" s="28">
        <f t="shared" si="6"/>
        <v>3.9616029643794302</v>
      </c>
      <c r="K18" s="27">
        <f t="shared" si="7"/>
        <v>4.2173434825217058</v>
      </c>
      <c r="L18" s="18"/>
    </row>
    <row r="19" spans="1:14">
      <c r="A19" s="16"/>
      <c r="B19" s="11" t="str">
        <f>+'[3]Población Bogotá'!J1195</f>
        <v>Bucaramanga</v>
      </c>
      <c r="C19" s="53">
        <f>+'[3]Población Bogotá'!K1195</f>
        <v>87.415666666666667</v>
      </c>
      <c r="D19" s="53">
        <f>+'[3]Población Bogotá'!L1195</f>
        <v>89.854666666666674</v>
      </c>
      <c r="E19" s="53">
        <f>+'[3]Población Bogotá'!M1195</f>
        <v>99.353999999999999</v>
      </c>
      <c r="F19" s="53">
        <f>+'[3]Población Bogotá'!N1195</f>
        <v>109.90066666666667</v>
      </c>
      <c r="G19" s="54">
        <f>+'[3]Población Bogotá'!O1195</f>
        <v>100.483</v>
      </c>
      <c r="H19" s="28">
        <f t="shared" si="4"/>
        <v>-8.5692534470521835</v>
      </c>
      <c r="I19" s="27">
        <f t="shared" si="5"/>
        <v>10.615241124329833</v>
      </c>
      <c r="J19" s="28">
        <f t="shared" si="6"/>
        <v>2.652981945757714</v>
      </c>
      <c r="K19" s="27">
        <f t="shared" si="7"/>
        <v>3.008710606959196</v>
      </c>
      <c r="L19" s="18"/>
    </row>
    <row r="20" spans="1:14">
      <c r="A20" s="16"/>
      <c r="B20" s="11" t="str">
        <f>+'[3]Población Bogotá'!J1196</f>
        <v>Cartagena</v>
      </c>
      <c r="C20" s="53">
        <f>+'[3]Población Bogotá'!K1196</f>
        <v>93.993333333333339</v>
      </c>
      <c r="D20" s="53">
        <f>+'[3]Población Bogotá'!L1196</f>
        <v>80.512333333333331</v>
      </c>
      <c r="E20" s="53">
        <f>+'[3]Población Bogotá'!M1196</f>
        <v>84.103999999999999</v>
      </c>
      <c r="F20" s="53">
        <f>+'[3]Población Bogotá'!N1196</f>
        <v>91.99</v>
      </c>
      <c r="G20" s="54">
        <f>+'[3]Población Bogotá'!O1196</f>
        <v>93.024000000000001</v>
      </c>
      <c r="H20" s="28">
        <f t="shared" si="4"/>
        <v>1.1240352212197102</v>
      </c>
      <c r="I20" s="27">
        <f t="shared" si="5"/>
        <v>9.3764862551127148</v>
      </c>
      <c r="J20" s="28">
        <f t="shared" si="6"/>
        <v>2.4560472171627596</v>
      </c>
      <c r="K20" s="27">
        <f t="shared" si="7"/>
        <v>2.518376795416859</v>
      </c>
      <c r="L20" s="18"/>
    </row>
    <row r="21" spans="1:14">
      <c r="A21" s="16"/>
      <c r="B21" s="11" t="str">
        <f>+'[3]Población Bogotá'!J1197</f>
        <v>Cúcuta</v>
      </c>
      <c r="C21" s="53">
        <f>+'[3]Población Bogotá'!K1197</f>
        <v>60.661000000000001</v>
      </c>
      <c r="D21" s="53">
        <f>+'[3]Población Bogotá'!L1197</f>
        <v>60.917999999999999</v>
      </c>
      <c r="E21" s="53">
        <f>+'[3]Población Bogotá'!M1197</f>
        <v>62.417000000000002</v>
      </c>
      <c r="F21" s="53">
        <f>+'[3]Población Bogotá'!N1197</f>
        <v>56.660666666666664</v>
      </c>
      <c r="G21" s="54">
        <f>+'[3]Población Bogotá'!O1197</f>
        <v>63.738666666666667</v>
      </c>
      <c r="H21" s="28">
        <f t="shared" si="4"/>
        <v>12.491910908213821</v>
      </c>
      <c r="I21" s="27">
        <f t="shared" si="5"/>
        <v>-9.2223806548429756</v>
      </c>
      <c r="J21" s="28">
        <f t="shared" si="6"/>
        <v>1.6828471673152243</v>
      </c>
      <c r="K21" s="27">
        <f t="shared" si="7"/>
        <v>1.5511784775104125</v>
      </c>
      <c r="L21" s="18"/>
    </row>
    <row r="22" spans="1:14">
      <c r="A22" s="16"/>
      <c r="B22" s="11" t="str">
        <f>+'[3]Población Bogotá'!J1198</f>
        <v>Pereira</v>
      </c>
      <c r="C22" s="53">
        <f>+'[3]Población Bogotá'!K1198</f>
        <v>51.351333333333336</v>
      </c>
      <c r="D22" s="53">
        <f>+'[3]Población Bogotá'!L1198</f>
        <v>49.506999999999998</v>
      </c>
      <c r="E22" s="53">
        <f>+'[3]Población Bogotá'!M1198</f>
        <v>54.468999999999994</v>
      </c>
      <c r="F22" s="53">
        <f>+'[3]Población Bogotá'!N1198</f>
        <v>54.523333333333333</v>
      </c>
      <c r="G22" s="54">
        <f>+'[3]Población Bogotá'!O1198</f>
        <v>55.183333333333337</v>
      </c>
      <c r="H22" s="28">
        <f t="shared" si="4"/>
        <v>1.2104909213180859</v>
      </c>
      <c r="I22" s="27">
        <f t="shared" si="5"/>
        <v>9.9750928662789562E-2</v>
      </c>
      <c r="J22" s="28">
        <f t="shared" si="6"/>
        <v>1.4569667211375374</v>
      </c>
      <c r="K22" s="27">
        <f t="shared" si="7"/>
        <v>1.4926654796765433</v>
      </c>
      <c r="L22" s="18"/>
    </row>
    <row r="23" spans="1:14">
      <c r="A23" s="16"/>
      <c r="B23" s="11" t="str">
        <f>+'[3]Población Bogotá'!J1199</f>
        <v>Ibagué</v>
      </c>
      <c r="C23" s="53">
        <f>+'[3]Población Bogotá'!K1199</f>
        <v>50.155000000000001</v>
      </c>
      <c r="D23" s="53">
        <f>+'[3]Población Bogotá'!L1199</f>
        <v>46.377999999999993</v>
      </c>
      <c r="E23" s="53">
        <f>+'[3]Población Bogotá'!M1199</f>
        <v>52.246000000000002</v>
      </c>
      <c r="F23" s="53">
        <f>+'[3]Población Bogotá'!N1199</f>
        <v>49.770666666666671</v>
      </c>
      <c r="G23" s="54">
        <f>+'[3]Población Bogotá'!O1199</f>
        <v>49.43966666666666</v>
      </c>
      <c r="H23" s="28">
        <f t="shared" si="4"/>
        <v>-0.66505036433778253</v>
      </c>
      <c r="I23" s="27">
        <f t="shared" si="5"/>
        <v>-4.7378427694624081</v>
      </c>
      <c r="J23" s="28">
        <f t="shared" si="6"/>
        <v>1.3053207315759492</v>
      </c>
      <c r="K23" s="27">
        <f t="shared" si="7"/>
        <v>1.3625534517421534</v>
      </c>
      <c r="L23" s="18"/>
    </row>
    <row r="24" spans="1:14">
      <c r="A24" s="16"/>
      <c r="B24" s="11" t="str">
        <f>+'[3]Población Bogotá'!J1200</f>
        <v>Manizales</v>
      </c>
      <c r="C24" s="53">
        <f>+'[3]Población Bogotá'!K1200</f>
        <v>43.580333333333336</v>
      </c>
      <c r="D24" s="53">
        <f>+'[3]Población Bogotá'!L1200</f>
        <v>39.113500000000002</v>
      </c>
      <c r="E24" s="53">
        <f>+'[3]Población Bogotá'!M1200</f>
        <v>42.732333333333337</v>
      </c>
      <c r="F24" s="53">
        <f>+'[3]Población Bogotá'!N1200</f>
        <v>41.99</v>
      </c>
      <c r="G24" s="54">
        <f>+'[3]Población Bogotá'!O1200</f>
        <v>44.696666666666665</v>
      </c>
      <c r="H24" s="28">
        <f t="shared" si="4"/>
        <v>6.4459792013971562</v>
      </c>
      <c r="I24" s="27">
        <f t="shared" si="5"/>
        <v>-1.7371701365866632</v>
      </c>
      <c r="J24" s="28">
        <f t="shared" si="6"/>
        <v>1.1800946399114007</v>
      </c>
      <c r="K24" s="27">
        <f t="shared" si="7"/>
        <v>1.1495449683612775</v>
      </c>
      <c r="L24" s="18"/>
    </row>
    <row r="25" spans="1:14">
      <c r="A25" s="16"/>
      <c r="B25" s="11" t="str">
        <f>+'[3]Población Bogotá'!J1201</f>
        <v>Pasto</v>
      </c>
      <c r="C25" s="53">
        <f>+'[3]Población Bogotá'!K1201</f>
        <v>42.505333333333333</v>
      </c>
      <c r="D25" s="53">
        <f>+'[3]Población Bogotá'!L1201</f>
        <v>42.203500000000005</v>
      </c>
      <c r="E25" s="53">
        <f>+'[3]Población Bogotá'!M1201</f>
        <v>39.267000000000003</v>
      </c>
      <c r="F25" s="53">
        <f>+'[3]Población Bogotá'!N1201</f>
        <v>37.880666666666663</v>
      </c>
      <c r="G25" s="54">
        <f>+'[3]Población Bogotá'!O1201</f>
        <v>43.369333333333337</v>
      </c>
      <c r="H25" s="28">
        <f t="shared" si="4"/>
        <v>14.489361327678175</v>
      </c>
      <c r="I25" s="27">
        <f t="shared" si="5"/>
        <v>-3.5305303011010314</v>
      </c>
      <c r="J25" s="28">
        <f t="shared" si="6"/>
        <v>1.1450499918680925</v>
      </c>
      <c r="K25" s="27">
        <f t="shared" si="7"/>
        <v>1.0370452432683359</v>
      </c>
      <c r="L25" s="18"/>
    </row>
    <row r="26" spans="1:14">
      <c r="A26" s="16"/>
      <c r="B26" s="11" t="str">
        <f>+'[3]Población Bogotá'!J1202</f>
        <v>Montería</v>
      </c>
      <c r="C26" s="53">
        <f>+'[3]Población Bogotá'!K1202</f>
        <v>34.876666666666665</v>
      </c>
      <c r="D26" s="53">
        <f>+'[3]Población Bogotá'!L1202</f>
        <v>38.61633333333333</v>
      </c>
      <c r="E26" s="53">
        <f>+'[3]Población Bogotá'!M1202</f>
        <v>35.590000000000003</v>
      </c>
      <c r="F26" s="53">
        <f>+'[3]Población Bogotá'!N1202</f>
        <v>39.765666666666668</v>
      </c>
      <c r="G26" s="54">
        <f>+'[3]Población Bogotá'!O1202</f>
        <v>42.253999999999998</v>
      </c>
      <c r="H26" s="28">
        <f t="shared" si="4"/>
        <v>6.2574918061644391</v>
      </c>
      <c r="I26" s="27">
        <f t="shared" si="5"/>
        <v>11.732696450313762</v>
      </c>
      <c r="J26" s="28">
        <f t="shared" si="6"/>
        <v>1.1156026306544036</v>
      </c>
      <c r="K26" s="27">
        <f t="shared" si="7"/>
        <v>1.0886502031483316</v>
      </c>
      <c r="L26" s="18"/>
    </row>
    <row r="27" spans="1:14">
      <c r="A27" s="16"/>
      <c r="B27" s="11" t="str">
        <f>+'[3]Población Bogotá'!J1203</f>
        <v>Villavicencio</v>
      </c>
      <c r="C27" s="53">
        <f>+'[3]Población Bogotá'!K1203</f>
        <v>38.816333333333326</v>
      </c>
      <c r="D27" s="53">
        <f>+'[3]Población Bogotá'!L1203</f>
        <v>36.016666666666666</v>
      </c>
      <c r="E27" s="53">
        <f>+'[3]Población Bogotá'!M1203</f>
        <v>39.922333333333334</v>
      </c>
      <c r="F27" s="53">
        <f>+'[3]Población Bogotá'!N1203</f>
        <v>37.457666666666661</v>
      </c>
      <c r="G27" s="54">
        <f>+'[3]Población Bogotá'!O1203</f>
        <v>40.625999999999998</v>
      </c>
      <c r="H27" s="28">
        <f t="shared" si="4"/>
        <v>8.4584375250282626</v>
      </c>
      <c r="I27" s="27">
        <f t="shared" si="5"/>
        <v>-6.173653844548177</v>
      </c>
      <c r="J27" s="28">
        <f t="shared" si="6"/>
        <v>1.0726196921703461</v>
      </c>
      <c r="K27" s="27">
        <f t="shared" si="7"/>
        <v>1.0254649260114457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58"/>
      <c r="I1" s="158"/>
      <c r="J1" s="158"/>
      <c r="K1" s="160"/>
      <c r="L1" s="11"/>
      <c r="M1" s="11"/>
    </row>
    <row r="2" spans="1:22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60"/>
      <c r="L2" s="11"/>
      <c r="M2" s="11"/>
    </row>
    <row r="3" spans="1:22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60"/>
      <c r="L3" s="11"/>
      <c r="M3" s="11"/>
    </row>
    <row r="4" spans="1:22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60"/>
      <c r="L4" s="11"/>
      <c r="M4" s="11"/>
    </row>
    <row r="5" spans="1:22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60"/>
      <c r="L5" s="11"/>
      <c r="M5" s="11"/>
    </row>
    <row r="6" spans="1:22">
      <c r="A6" s="16"/>
      <c r="B6" s="162"/>
      <c r="C6" s="162"/>
      <c r="D6" s="162"/>
      <c r="E6" s="162"/>
      <c r="F6" s="162"/>
      <c r="G6" s="162"/>
      <c r="H6" s="10"/>
      <c r="I6" s="10"/>
      <c r="J6" s="18"/>
    </row>
    <row r="7" spans="1:22">
      <c r="A7" s="16"/>
      <c r="B7" s="3"/>
      <c r="C7" s="164" t="s">
        <v>108</v>
      </c>
      <c r="D7" s="164"/>
      <c r="E7" s="164"/>
      <c r="F7" s="164"/>
      <c r="G7" s="164"/>
      <c r="H7" s="164"/>
      <c r="I7" s="164"/>
      <c r="J7" s="18"/>
    </row>
    <row r="8" spans="1:22">
      <c r="A8" s="16"/>
      <c r="B8" s="3"/>
      <c r="C8" s="164" t="s">
        <v>84</v>
      </c>
      <c r="D8" s="164"/>
      <c r="E8" s="164"/>
      <c r="F8" s="164"/>
      <c r="G8" s="164"/>
      <c r="H8" s="164"/>
      <c r="I8" s="164"/>
      <c r="J8" s="18"/>
    </row>
    <row r="9" spans="1:22">
      <c r="A9" s="16"/>
      <c r="C9" s="170" t="s">
        <v>161</v>
      </c>
      <c r="D9" s="170"/>
      <c r="E9" s="170"/>
      <c r="F9" s="170"/>
      <c r="G9" s="170"/>
      <c r="H9" s="170"/>
      <c r="I9" s="170"/>
      <c r="J9" s="18"/>
    </row>
    <row r="10" spans="1:22" ht="15.75" customHeight="1">
      <c r="A10" s="16"/>
      <c r="B10" s="11"/>
      <c r="C10" s="165" t="s">
        <v>1</v>
      </c>
      <c r="D10" s="165"/>
      <c r="E10" s="165"/>
      <c r="F10" s="165"/>
      <c r="G10" s="166" t="s">
        <v>167</v>
      </c>
      <c r="H10" s="166"/>
      <c r="I10" s="166" t="s">
        <v>109</v>
      </c>
      <c r="J10" s="18"/>
    </row>
    <row r="11" spans="1:22">
      <c r="A11" s="16"/>
      <c r="B11" s="11"/>
      <c r="C11" s="157">
        <v>2008</v>
      </c>
      <c r="D11" s="161">
        <v>2009</v>
      </c>
      <c r="E11" s="161">
        <v>2010</v>
      </c>
      <c r="F11" s="161">
        <v>2011</v>
      </c>
      <c r="G11" s="151" t="s">
        <v>59</v>
      </c>
      <c r="H11" s="151" t="s">
        <v>60</v>
      </c>
      <c r="I11" s="166"/>
      <c r="J11" s="18"/>
      <c r="M11" s="2"/>
    </row>
    <row r="12" spans="1:22" ht="12" customHeight="1">
      <c r="A12" s="16"/>
      <c r="B12" s="11"/>
      <c r="C12" s="109"/>
      <c r="D12" s="109"/>
      <c r="E12" s="109"/>
      <c r="F12" s="109"/>
      <c r="J12" s="18"/>
    </row>
    <row r="13" spans="1:22">
      <c r="A13" s="16"/>
      <c r="B13" s="110" t="s">
        <v>83</v>
      </c>
      <c r="C13" s="27">
        <f>+'[3]Resumen Bogotá'!K84</f>
        <v>311.80466666666666</v>
      </c>
      <c r="D13" s="27">
        <f>+'[3]Resumen Bogotá'!L84</f>
        <v>423.75166666666672</v>
      </c>
      <c r="E13" s="27">
        <f>+'[3]Resumen Bogotá'!M84</f>
        <v>362.25966666666665</v>
      </c>
      <c r="F13" s="34">
        <f>+'[3]Resumen Bogotá'!N84</f>
        <v>369.64600000000002</v>
      </c>
      <c r="G13" s="28">
        <f>IF(OR(OR(F13=0,E13=0),F13=""),"",(F13/E13-1)*100)</f>
        <v>2.0389610031110283</v>
      </c>
      <c r="H13" s="26">
        <f>F13-E13</f>
        <v>7.3863333333333685</v>
      </c>
      <c r="I13" s="28">
        <f>IF(F13=0,"",F13/$F$13*100)</f>
        <v>100</v>
      </c>
      <c r="J13" s="18"/>
      <c r="K13" s="23"/>
      <c r="L13" s="114"/>
      <c r="N13" s="96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0" t="s">
        <v>72</v>
      </c>
      <c r="C14" s="27">
        <f>+'[3]Resumen Bogotá'!K85</f>
        <v>0.72666666666666668</v>
      </c>
      <c r="D14" s="27">
        <f>+'[3]Resumen Bogotá'!L85</f>
        <v>0</v>
      </c>
      <c r="E14" s="27">
        <f>+'[3]Resumen Bogotá'!M85</f>
        <v>0.83899999999999997</v>
      </c>
      <c r="F14" s="34">
        <f>+'[3]Resumen Bogotá'!N85</f>
        <v>0.7593333333333333</v>
      </c>
      <c r="G14" s="28">
        <f t="shared" ref="G14:G24" si="0">IF(OR(OR(F14=0,E14=0),F14=""),"",(F14/E14-1)*100)</f>
        <v>-9.4954310687326178</v>
      </c>
      <c r="H14" s="26">
        <f t="shared" ref="H14:H24" si="1">F14-E14</f>
        <v>-7.9666666666666663E-2</v>
      </c>
      <c r="I14" s="28">
        <f t="shared" ref="I14:I24" si="2">IF(F14=0,"",F14/$F$13*100)</f>
        <v>0.20542176388580785</v>
      </c>
      <c r="J14" s="18"/>
      <c r="L14" s="23"/>
      <c r="M14" s="32"/>
    </row>
    <row r="15" spans="1:22">
      <c r="A15" s="16"/>
      <c r="B15" s="110" t="s">
        <v>86</v>
      </c>
      <c r="C15" s="27">
        <f>+'[3]Resumen Bogotá'!K86</f>
        <v>2.5393333333333334</v>
      </c>
      <c r="D15" s="27">
        <f>+'[3]Resumen Bogotá'!L86</f>
        <v>4.7716666666666674</v>
      </c>
      <c r="E15" s="27">
        <f>+'[3]Resumen Bogotá'!M86</f>
        <v>3.9893333333333332</v>
      </c>
      <c r="F15" s="34">
        <f>+'[3]Resumen Bogotá'!N86</f>
        <v>4.0906666666666665</v>
      </c>
      <c r="G15" s="28">
        <f t="shared" si="0"/>
        <v>2.5401069518716568</v>
      </c>
      <c r="H15" s="26">
        <f t="shared" si="1"/>
        <v>0.10133333333333328</v>
      </c>
      <c r="I15" s="28">
        <f t="shared" si="2"/>
        <v>1.1066443750687593</v>
      </c>
      <c r="J15" s="18"/>
      <c r="M15" s="32"/>
    </row>
    <row r="16" spans="1:22">
      <c r="A16" s="16"/>
      <c r="B16" s="111" t="s">
        <v>74</v>
      </c>
      <c r="C16" s="27">
        <f>+'[3]Resumen Bogotá'!K87</f>
        <v>1.0066666666666666</v>
      </c>
      <c r="D16" s="27">
        <f>+'[3]Resumen Bogotá'!L87</f>
        <v>0.98066666666666669</v>
      </c>
      <c r="E16" s="27">
        <f>+'[3]Resumen Bogotá'!M87</f>
        <v>0.66900000000000004</v>
      </c>
      <c r="F16" s="34">
        <f>+'[3]Resumen Bogotá'!N87</f>
        <v>0.73033333333333328</v>
      </c>
      <c r="G16" s="28">
        <f t="shared" si="0"/>
        <v>9.1679123069257518</v>
      </c>
      <c r="H16" s="26">
        <f t="shared" si="1"/>
        <v>6.133333333333324E-2</v>
      </c>
      <c r="I16" s="28">
        <f t="shared" si="2"/>
        <v>0.19757641996216196</v>
      </c>
      <c r="J16" s="18"/>
      <c r="K16" s="96"/>
    </row>
    <row r="17" spans="1:12">
      <c r="A17" s="16"/>
      <c r="B17" s="110" t="s">
        <v>75</v>
      </c>
      <c r="C17" s="27">
        <f>+'[3]Resumen Bogotá'!K88</f>
        <v>51.797333333333334</v>
      </c>
      <c r="D17" s="27">
        <f>+'[3]Resumen Bogotá'!L88</f>
        <v>74.555999999999997</v>
      </c>
      <c r="E17" s="27">
        <f>+'[3]Resumen Bogotá'!M88</f>
        <v>63.985999999999997</v>
      </c>
      <c r="F17" s="34">
        <f>+'[3]Resumen Bogotá'!N88</f>
        <v>46.505999999999993</v>
      </c>
      <c r="G17" s="28">
        <f t="shared" si="0"/>
        <v>-27.318475916606765</v>
      </c>
      <c r="H17" s="26">
        <f t="shared" si="1"/>
        <v>-17.480000000000004</v>
      </c>
      <c r="I17" s="28">
        <f t="shared" si="2"/>
        <v>12.581226362519814</v>
      </c>
      <c r="J17" s="18"/>
      <c r="K17" s="96"/>
    </row>
    <row r="18" spans="1:12">
      <c r="A18" s="16"/>
      <c r="B18" s="110" t="s">
        <v>88</v>
      </c>
      <c r="C18" s="27">
        <f>+'[3]Resumen Bogotá'!K89</f>
        <v>3.4830000000000001</v>
      </c>
      <c r="D18" s="27">
        <f>+'[3]Resumen Bogotá'!L89</f>
        <v>2.2866666666666666</v>
      </c>
      <c r="E18" s="27">
        <f>+'[3]Resumen Bogotá'!M89</f>
        <v>0.58833333333333326</v>
      </c>
      <c r="F18" s="34">
        <f>+'[3]Resumen Bogotá'!N89</f>
        <v>0.59466666666666668</v>
      </c>
      <c r="G18" s="28">
        <f t="shared" si="0"/>
        <v>1.0764872521246582</v>
      </c>
      <c r="H18" s="26">
        <f t="shared" si="1"/>
        <v>6.333333333333413E-3</v>
      </c>
      <c r="I18" s="28">
        <f t="shared" si="2"/>
        <v>0.1608746386182095</v>
      </c>
      <c r="J18" s="18"/>
      <c r="K18" s="96"/>
    </row>
    <row r="19" spans="1:12">
      <c r="A19" s="16"/>
      <c r="B19" s="110" t="s">
        <v>77</v>
      </c>
      <c r="C19" s="27">
        <f>+'[3]Resumen Bogotá'!K90</f>
        <v>31.835666666666668</v>
      </c>
      <c r="D19" s="27">
        <f>+'[3]Resumen Bogotá'!L90</f>
        <v>29.361999999999998</v>
      </c>
      <c r="E19" s="27">
        <f>+'[3]Resumen Bogotá'!M90</f>
        <v>40.856000000000002</v>
      </c>
      <c r="F19" s="34">
        <f>+'[3]Resumen Bogotá'!N90</f>
        <v>31.100333333333335</v>
      </c>
      <c r="G19" s="28">
        <f t="shared" si="0"/>
        <v>-23.878173748449839</v>
      </c>
      <c r="H19" s="26">
        <f t="shared" si="1"/>
        <v>-9.7556666666666665</v>
      </c>
      <c r="I19" s="28">
        <f t="shared" si="2"/>
        <v>8.4135452117250917</v>
      </c>
      <c r="J19" s="18"/>
      <c r="K19" s="96"/>
    </row>
    <row r="20" spans="1:12">
      <c r="A20" s="16"/>
      <c r="B20" s="110" t="s">
        <v>78</v>
      </c>
      <c r="C20" s="27">
        <f>+'[3]Resumen Bogotá'!K91</f>
        <v>82.62266666666666</v>
      </c>
      <c r="D20" s="27">
        <f>+'[3]Resumen Bogotá'!L91</f>
        <v>101.52633333333331</v>
      </c>
      <c r="E20" s="27">
        <f>+'[3]Resumen Bogotá'!M91</f>
        <v>109.14266666666667</v>
      </c>
      <c r="F20" s="34">
        <f>+'[3]Resumen Bogotá'!N91</f>
        <v>109.23233333333333</v>
      </c>
      <c r="G20" s="28">
        <f t="shared" si="0"/>
        <v>8.2155466239908215E-2</v>
      </c>
      <c r="H20" s="26">
        <f t="shared" si="1"/>
        <v>8.9666666666659012E-2</v>
      </c>
      <c r="I20" s="28">
        <f t="shared" si="2"/>
        <v>29.55052491663195</v>
      </c>
      <c r="J20" s="18"/>
      <c r="K20" s="96"/>
    </row>
    <row r="21" spans="1:12">
      <c r="A21" s="16"/>
      <c r="B21" s="110" t="s">
        <v>90</v>
      </c>
      <c r="C21" s="27">
        <f>+'[3]Resumen Bogotá'!K92</f>
        <v>25.945333333333334</v>
      </c>
      <c r="D21" s="27">
        <f>+'[3]Resumen Bogotá'!L92</f>
        <v>48.883000000000003</v>
      </c>
      <c r="E21" s="27">
        <f>+'[3]Resumen Bogotá'!M92</f>
        <v>30.181333333333338</v>
      </c>
      <c r="F21" s="34">
        <f>+'[3]Resumen Bogotá'!N92</f>
        <v>33.514333333333333</v>
      </c>
      <c r="G21" s="28">
        <f t="shared" si="0"/>
        <v>11.043249690758072</v>
      </c>
      <c r="H21" s="26">
        <f t="shared" si="1"/>
        <v>3.3329999999999949</v>
      </c>
      <c r="I21" s="28">
        <f t="shared" si="2"/>
        <v>9.0666024610934066</v>
      </c>
      <c r="J21" s="18"/>
      <c r="K21" s="96"/>
    </row>
    <row r="22" spans="1:12">
      <c r="A22" s="16"/>
      <c r="B22" s="110" t="s">
        <v>80</v>
      </c>
      <c r="C22" s="27">
        <f>+'[3]Resumen Bogotá'!K93</f>
        <v>7.9213333333333331</v>
      </c>
      <c r="D22" s="27">
        <f>+'[3]Resumen Bogotá'!L93</f>
        <v>10.214666666666666</v>
      </c>
      <c r="E22" s="27">
        <f>+'[3]Resumen Bogotá'!M93</f>
        <v>9.1966666666666654</v>
      </c>
      <c r="F22" s="34">
        <f>+'[3]Resumen Bogotá'!N93</f>
        <v>4.5646666666666667</v>
      </c>
      <c r="G22" s="28">
        <f t="shared" si="0"/>
        <v>-50.366074664733596</v>
      </c>
      <c r="H22" s="26">
        <f t="shared" si="1"/>
        <v>-4.6319999999999988</v>
      </c>
      <c r="I22" s="28">
        <f t="shared" si="2"/>
        <v>1.2348751688552471</v>
      </c>
      <c r="J22" s="18"/>
      <c r="K22" s="96"/>
    </row>
    <row r="23" spans="1:12">
      <c r="A23" s="16"/>
      <c r="B23" s="110" t="s">
        <v>81</v>
      </c>
      <c r="C23" s="27">
        <f>+'[3]Resumen Bogotá'!K94</f>
        <v>35.283999999999999</v>
      </c>
      <c r="D23" s="27">
        <f>+'[3]Resumen Bogotá'!L94</f>
        <v>46.057333333333332</v>
      </c>
      <c r="E23" s="27">
        <f>+'[3]Resumen Bogotá'!M94</f>
        <v>29.744</v>
      </c>
      <c r="F23" s="34">
        <f>+'[3]Resumen Bogotá'!N94</f>
        <v>49.848999999999997</v>
      </c>
      <c r="G23" s="28">
        <f t="shared" si="0"/>
        <v>67.593464228079597</v>
      </c>
      <c r="H23" s="26">
        <f t="shared" si="1"/>
        <v>20.104999999999997</v>
      </c>
      <c r="I23" s="28">
        <f t="shared" si="2"/>
        <v>13.485605146545613</v>
      </c>
      <c r="J23" s="18"/>
    </row>
    <row r="24" spans="1:12">
      <c r="A24" s="16"/>
      <c r="B24" s="96" t="s">
        <v>92</v>
      </c>
      <c r="C24" s="27">
        <f>+'[3]Resumen Bogotá'!K95</f>
        <v>68.643000000000001</v>
      </c>
      <c r="D24" s="27">
        <f>+'[3]Resumen Bogotá'!L95</f>
        <v>105.11333333333334</v>
      </c>
      <c r="E24" s="27">
        <f>+'[3]Resumen Bogotá'!M95</f>
        <v>73.067333333333337</v>
      </c>
      <c r="F24" s="34">
        <f>+'[3]Resumen Bogotá'!N95</f>
        <v>88.703666666666663</v>
      </c>
      <c r="G24" s="28">
        <f t="shared" si="0"/>
        <v>21.399895986350479</v>
      </c>
      <c r="H24" s="26">
        <f t="shared" si="1"/>
        <v>15.636333333333326</v>
      </c>
      <c r="I24" s="28">
        <f t="shared" si="2"/>
        <v>23.996923182360057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6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6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6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6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6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96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6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6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6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6"/>
    </row>
    <row r="37" spans="1:12">
      <c r="A37" s="16"/>
      <c r="B37" s="67" t="s">
        <v>87</v>
      </c>
      <c r="C37" s="4"/>
      <c r="D37" s="4"/>
      <c r="E37" s="4"/>
      <c r="F37" s="5"/>
      <c r="G37" s="8"/>
      <c r="H37" s="8"/>
      <c r="I37" s="8"/>
      <c r="J37" s="18"/>
      <c r="L37" s="96"/>
    </row>
    <row r="38" spans="1:12">
      <c r="A38" s="16"/>
      <c r="B38" s="67" t="s">
        <v>89</v>
      </c>
      <c r="C38" s="4"/>
      <c r="D38" s="4"/>
      <c r="E38" s="4"/>
      <c r="F38" s="5"/>
      <c r="G38" s="8"/>
      <c r="H38" s="8"/>
      <c r="I38" s="8"/>
      <c r="J38" s="18"/>
      <c r="L38" s="96"/>
    </row>
    <row r="39" spans="1:12">
      <c r="A39" s="16"/>
      <c r="B39" s="67" t="s">
        <v>91</v>
      </c>
      <c r="C39" s="4"/>
      <c r="D39" s="4"/>
      <c r="E39" s="4"/>
      <c r="F39" s="5"/>
      <c r="G39" s="8"/>
      <c r="H39" s="8"/>
      <c r="I39" s="8"/>
      <c r="J39" s="18"/>
      <c r="L39" s="96"/>
    </row>
    <row r="40" spans="1:12">
      <c r="A40" s="16"/>
      <c r="B40" s="67" t="s">
        <v>93</v>
      </c>
      <c r="C40" s="4"/>
      <c r="D40" s="4"/>
      <c r="E40" s="4"/>
      <c r="F40" s="5"/>
      <c r="G40" s="8"/>
      <c r="H40" s="8"/>
      <c r="I40" s="8"/>
      <c r="J40" s="18"/>
      <c r="L40" s="96"/>
    </row>
    <row r="41" spans="1:12">
      <c r="A41" s="16"/>
      <c r="B41" s="67" t="str">
        <f>+Índice!$B$49</f>
        <v>Fuente: Departamento Administrativo Nacional de Estadística, Gran Encuesta Integrada de Hogares (GEIH) febrero 2012.</v>
      </c>
      <c r="C41" s="4"/>
      <c r="D41" s="4"/>
      <c r="E41" s="4"/>
      <c r="F41" s="5"/>
      <c r="G41" s="8"/>
      <c r="H41" s="8"/>
      <c r="I41" s="8"/>
      <c r="J41" s="18"/>
      <c r="L41" s="96"/>
    </row>
    <row r="42" spans="1:12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8"/>
      <c r="L42" s="96"/>
    </row>
    <row r="43" spans="1:12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8"/>
      <c r="L43" s="96"/>
    </row>
    <row r="44" spans="1:12">
      <c r="A44" s="16"/>
      <c r="B44" s="67" t="s">
        <v>106</v>
      </c>
      <c r="C44" s="59"/>
      <c r="D44" s="59"/>
      <c r="E44" s="59"/>
      <c r="F44" s="59"/>
      <c r="G44" s="59"/>
      <c r="H44" s="59"/>
      <c r="I44" s="59"/>
      <c r="J44" s="82"/>
      <c r="K44" s="56"/>
      <c r="L44" s="56"/>
    </row>
    <row r="45" spans="1:12">
      <c r="A45" s="20"/>
      <c r="B45" s="84" t="s">
        <v>101</v>
      </c>
      <c r="C45" s="87"/>
      <c r="D45" s="87"/>
      <c r="E45" s="87"/>
      <c r="F45" s="87"/>
      <c r="G45" s="87"/>
      <c r="H45" s="88"/>
      <c r="I45" s="88"/>
      <c r="J45" s="89"/>
      <c r="K45" s="56"/>
      <c r="L45" s="56"/>
    </row>
    <row r="46" spans="1:12">
      <c r="B46" s="23"/>
      <c r="C46" s="23"/>
      <c r="D46" s="23"/>
      <c r="E46" s="23"/>
      <c r="F46" s="57"/>
      <c r="G46" s="57"/>
      <c r="H46" s="56"/>
      <c r="I46" s="56"/>
      <c r="J46" s="56"/>
      <c r="K46" s="56"/>
      <c r="L46" s="56"/>
    </row>
    <row r="47" spans="1:12">
      <c r="B47" s="23"/>
      <c r="C47" s="23"/>
      <c r="D47" s="23"/>
      <c r="E47" s="23"/>
      <c r="F47" s="57"/>
      <c r="G47" s="57"/>
      <c r="H47" s="56"/>
      <c r="I47" s="56"/>
      <c r="J47" s="56"/>
      <c r="K47" s="56"/>
      <c r="L47" s="56"/>
    </row>
    <row r="48" spans="1:12">
      <c r="B48" s="57"/>
      <c r="C48" s="57"/>
      <c r="D48" s="57"/>
      <c r="E48" s="57"/>
      <c r="F48" s="57"/>
      <c r="G48" s="57"/>
      <c r="H48" s="56"/>
      <c r="I48" s="56"/>
      <c r="J48" s="56"/>
      <c r="K48" s="56"/>
      <c r="L48" s="56"/>
    </row>
    <row r="49" spans="2:12">
      <c r="B49" s="57"/>
      <c r="C49" s="57"/>
      <c r="D49" s="57"/>
      <c r="E49" s="57"/>
      <c r="F49" s="57"/>
      <c r="G49" s="57"/>
      <c r="H49" s="56"/>
      <c r="I49" s="56"/>
      <c r="J49" s="56"/>
      <c r="K49" s="56"/>
      <c r="L49" s="56"/>
    </row>
    <row r="50" spans="2:12">
      <c r="B50" s="57"/>
      <c r="C50" s="57"/>
      <c r="D50" s="57"/>
      <c r="E50" s="57"/>
      <c r="F50" s="57"/>
      <c r="G50" s="57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Bogotá'!AE838</f>
        <v>Colombia</v>
      </c>
      <c r="C13" s="26">
        <f>+'[3]Población Bogotá'!AF838</f>
        <v>1658.1653333333331</v>
      </c>
      <c r="D13" s="26">
        <f>+'[3]Población Bogotá'!AG838</f>
        <v>1901.694666666667</v>
      </c>
      <c r="E13" s="26">
        <f>+'[3]Población Bogotá'!AH838</f>
        <v>2231.9389999999999</v>
      </c>
      <c r="F13" s="26">
        <f>+'[3]Población Bogotá'!AI838</f>
        <v>2189.3126666666667</v>
      </c>
      <c r="G13" s="26">
        <f>+'[3]Población Bogotá'!AJ838</f>
        <v>2064.8406666666665</v>
      </c>
      <c r="H13" s="28">
        <f t="shared" ref="H13:H16" si="0">IF(OR(OR(G13=0,F13=0),G13=""),"",(G13/F13-1)*100)</f>
        <v>-5.6854373473074871</v>
      </c>
      <c r="I13" s="27">
        <f>IF(OR(OR(G13=0,F13=0),F13=""),"",(F13/E13-1)*100)</f>
        <v>-1.9098341546670006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829.80033333333324</v>
      </c>
      <c r="D14" s="25">
        <f>D13-SUM(D15:D27)</f>
        <v>924.39300000000026</v>
      </c>
      <c r="E14" s="25">
        <f>E13-SUM(E15:E27)</f>
        <v>1027.5639999999999</v>
      </c>
      <c r="F14" s="25">
        <f>F13-SUM(F15:F27)</f>
        <v>1064.6293333333335</v>
      </c>
      <c r="G14" s="26">
        <f>G13-SUM(G15:G27)</f>
        <v>982.58199999999965</v>
      </c>
      <c r="H14" s="28">
        <f t="shared" si="0"/>
        <v>-7.7066572152812318</v>
      </c>
      <c r="I14" s="27">
        <f>IF(OR(OR(G14=0,F14=0),F14=""),"",(F14/E14-1)*100)</f>
        <v>3.607107035020074</v>
      </c>
      <c r="J14" s="28">
        <f t="shared" si="1"/>
        <v>47.586335152252254</v>
      </c>
      <c r="K14" s="27">
        <f t="shared" si="2"/>
        <v>48.628473654897483</v>
      </c>
      <c r="L14" s="18"/>
    </row>
    <row r="15" spans="1:15">
      <c r="A15" s="16"/>
      <c r="B15" s="12" t="str">
        <f>+'[3]Población Bogotá'!AE839</f>
        <v>Bogotá</v>
      </c>
      <c r="C15" s="99">
        <f>+'[3]Población Bogotá'!AF839</f>
        <v>274.61766666666671</v>
      </c>
      <c r="D15" s="99">
        <f>+'[3]Población Bogotá'!AG839</f>
        <v>311.80466666666666</v>
      </c>
      <c r="E15" s="99">
        <f>+'[3]Población Bogotá'!AH839</f>
        <v>423.75166666666672</v>
      </c>
      <c r="F15" s="99">
        <f>+'[3]Población Bogotá'!AI839</f>
        <v>362.25966666666665</v>
      </c>
      <c r="G15" s="99">
        <f>+'[3]Población Bogotá'!AJ839</f>
        <v>369.64600000000002</v>
      </c>
      <c r="H15" s="48">
        <f t="shared" si="0"/>
        <v>2.0389610031110283</v>
      </c>
      <c r="I15" s="34">
        <f t="shared" ref="I15:I16" si="3">IF(OR(OR(G15=0,F15=0),F15=""),"",(F15/E15-1)*100)</f>
        <v>-14.511329355636772</v>
      </c>
      <c r="J15" s="48">
        <f t="shared" si="1"/>
        <v>17.901913981417778</v>
      </c>
      <c r="K15" s="34">
        <f t="shared" si="2"/>
        <v>16.546730495933424</v>
      </c>
      <c r="L15" s="18"/>
      <c r="N15" s="23" t="s">
        <v>2</v>
      </c>
      <c r="O15" s="32">
        <f>J15</f>
        <v>17.901913981417778</v>
      </c>
    </row>
    <row r="16" spans="1:15">
      <c r="A16" s="16"/>
      <c r="B16" s="11" t="str">
        <f>+'[3]Población Bogotá'!AE840</f>
        <v>Medellín</v>
      </c>
      <c r="C16" s="53">
        <f>+'[3]Población Bogotá'!AF840</f>
        <v>159.904</v>
      </c>
      <c r="D16" s="53">
        <f>+'[3]Población Bogotá'!AG840</f>
        <v>201.696</v>
      </c>
      <c r="E16" s="53">
        <f>+'[3]Población Bogotá'!AH840</f>
        <v>245.69666666666663</v>
      </c>
      <c r="F16" s="53">
        <f>+'[3]Población Bogotá'!AI840</f>
        <v>206.05333333333331</v>
      </c>
      <c r="G16" s="54">
        <f>+'[3]Población Bogotá'!AJ840</f>
        <v>201.70133333333334</v>
      </c>
      <c r="H16" s="28">
        <f t="shared" si="0"/>
        <v>-2.1120745438074184</v>
      </c>
      <c r="I16" s="27">
        <f t="shared" si="3"/>
        <v>-16.135071700877766</v>
      </c>
      <c r="J16" s="28">
        <f t="shared" si="1"/>
        <v>9.7683727654853758</v>
      </c>
      <c r="K16" s="27">
        <f t="shared" si="2"/>
        <v>9.4117819017170987</v>
      </c>
      <c r="L16" s="18"/>
      <c r="N16" s="23" t="s">
        <v>12</v>
      </c>
      <c r="O16" s="32">
        <f>100-O15</f>
        <v>82.098086018582222</v>
      </c>
    </row>
    <row r="17" spans="1:14">
      <c r="A17" s="16"/>
      <c r="B17" s="11" t="str">
        <f>+'[3]Población Bogotá'!AE841</f>
        <v>Cali</v>
      </c>
      <c r="C17" s="53">
        <f>+'[3]Población Bogotá'!AF841</f>
        <v>102.84666666666668</v>
      </c>
      <c r="D17" s="53">
        <f>+'[3]Población Bogotá'!AG841</f>
        <v>144.09066666666669</v>
      </c>
      <c r="E17" s="53">
        <f>+'[3]Población Bogotá'!AH841</f>
        <v>145.13199999999998</v>
      </c>
      <c r="F17" s="53">
        <f>+'[3]Población Bogotá'!AI841</f>
        <v>155.78766666666667</v>
      </c>
      <c r="G17" s="54">
        <f>+'[3]Población Bogotá'!AJ841</f>
        <v>156.02133333333336</v>
      </c>
      <c r="H17" s="28">
        <f t="shared" ref="H17:H27" si="4">IF(OR(OR(G17=0,F17=0),G17=""),"",(G17/F17-1)*100)</f>
        <v>0.14999047849317826</v>
      </c>
      <c r="I17" s="27">
        <f t="shared" ref="I17:I27" si="5">IF(OR(OR(G17=0,F17=0),F17=""),"",(F17/E17-1)*100)</f>
        <v>7.3420518332736329</v>
      </c>
      <c r="J17" s="28">
        <f t="shared" ref="J17:J27" si="6">IF(G17=0,"",G17/$G$13*100)</f>
        <v>7.5560955308577498</v>
      </c>
      <c r="K17" s="27">
        <f t="shared" ref="K17:K27" si="7">IF(F17=0,"",F17/$F$13*100)</f>
        <v>7.1158253929924431</v>
      </c>
      <c r="L17" s="18"/>
    </row>
    <row r="18" spans="1:14">
      <c r="A18" s="16"/>
      <c r="B18" s="11" t="str">
        <f>+'[3]Población Bogotá'!AE842</f>
        <v>Cúcuta</v>
      </c>
      <c r="C18" s="53">
        <f>+'[3]Población Bogotá'!AF842</f>
        <v>25.569000000000003</v>
      </c>
      <c r="D18" s="53">
        <f>+'[3]Población Bogotá'!AG842</f>
        <v>33.342999999999996</v>
      </c>
      <c r="E18" s="53">
        <f>+'[3]Población Bogotá'!AH842</f>
        <v>47.991000000000007</v>
      </c>
      <c r="F18" s="53">
        <f>+'[3]Población Bogotá'!AI842</f>
        <v>53.783999999999999</v>
      </c>
      <c r="G18" s="54">
        <f>+'[3]Población Bogotá'!AJ842</f>
        <v>57.477666666666664</v>
      </c>
      <c r="H18" s="28">
        <f t="shared" si="4"/>
        <v>6.8675938321185903</v>
      </c>
      <c r="I18" s="27">
        <f t="shared" si="5"/>
        <v>12.071013314996538</v>
      </c>
      <c r="J18" s="28">
        <f t="shared" si="6"/>
        <v>2.7836368972456631</v>
      </c>
      <c r="K18" s="27">
        <f t="shared" si="7"/>
        <v>2.4566614362072232</v>
      </c>
      <c r="L18" s="18"/>
    </row>
    <row r="19" spans="1:14">
      <c r="A19" s="16"/>
      <c r="B19" s="11" t="str">
        <f>+'[3]Población Bogotá'!AE843</f>
        <v>Bucaramanga</v>
      </c>
      <c r="C19" s="53">
        <f>+'[3]Población Bogotá'!AF843</f>
        <v>39.195666666666661</v>
      </c>
      <c r="D19" s="53">
        <f>+'[3]Población Bogotá'!AG843</f>
        <v>38.191333333333333</v>
      </c>
      <c r="E19" s="53">
        <f>+'[3]Población Bogotá'!AH843</f>
        <v>54.04666666666666</v>
      </c>
      <c r="F19" s="53">
        <f>+'[3]Población Bogotá'!AI843</f>
        <v>58.378666666666668</v>
      </c>
      <c r="G19" s="54">
        <f>+'[3]Población Bogotá'!AJ843</f>
        <v>51.44</v>
      </c>
      <c r="H19" s="28">
        <f t="shared" si="4"/>
        <v>-11.885620317924362</v>
      </c>
      <c r="I19" s="27">
        <f t="shared" si="5"/>
        <v>8.0152954237079133</v>
      </c>
      <c r="J19" s="28">
        <f t="shared" si="6"/>
        <v>2.4912333833022147</v>
      </c>
      <c r="K19" s="27">
        <f t="shared" si="7"/>
        <v>2.6665294343521513</v>
      </c>
      <c r="L19" s="18"/>
    </row>
    <row r="20" spans="1:14">
      <c r="A20" s="16"/>
      <c r="B20" s="11" t="str">
        <f>+'[3]Población Bogotá'!AE844</f>
        <v>Barranquilla</v>
      </c>
      <c r="C20" s="53">
        <f>+'[3]Población Bogotá'!AF844</f>
        <v>52.903333333333329</v>
      </c>
      <c r="D20" s="53">
        <f>+'[3]Población Bogotá'!AG844</f>
        <v>55.533666666666669</v>
      </c>
      <c r="E20" s="53">
        <f>+'[3]Población Bogotá'!AH844</f>
        <v>57.260333333333335</v>
      </c>
      <c r="F20" s="53">
        <f>+'[3]Población Bogotá'!AI844</f>
        <v>58.991000000000007</v>
      </c>
      <c r="G20" s="54">
        <f>+'[3]Población Bogotá'!AJ844</f>
        <v>51.011333333333333</v>
      </c>
      <c r="H20" s="28">
        <f t="shared" si="4"/>
        <v>-13.526922185870172</v>
      </c>
      <c r="I20" s="27">
        <f t="shared" si="5"/>
        <v>3.0224530070263933</v>
      </c>
      <c r="J20" s="28">
        <f t="shared" si="6"/>
        <v>2.4704731051080295</v>
      </c>
      <c r="K20" s="27">
        <f t="shared" si="7"/>
        <v>2.6944986386899514</v>
      </c>
      <c r="L20" s="18"/>
    </row>
    <row r="21" spans="1:14">
      <c r="A21" s="16"/>
      <c r="B21" s="11" t="str">
        <f>+'[3]Población Bogotá'!AE845</f>
        <v>Pereira</v>
      </c>
      <c r="C21" s="53">
        <f>+'[3]Población Bogotá'!AF845</f>
        <v>31.015000000000001</v>
      </c>
      <c r="D21" s="53">
        <f>+'[3]Población Bogotá'!AG845</f>
        <v>36.732666666666667</v>
      </c>
      <c r="E21" s="53">
        <f>+'[3]Población Bogotá'!AH845</f>
        <v>54.538999999999994</v>
      </c>
      <c r="F21" s="53">
        <f>+'[3]Población Bogotá'!AI845</f>
        <v>52.799666666666667</v>
      </c>
      <c r="G21" s="54">
        <f>+'[3]Población Bogotá'!AJ845</f>
        <v>44.141666666666673</v>
      </c>
      <c r="H21" s="28">
        <f t="shared" si="4"/>
        <v>-16.397830794386316</v>
      </c>
      <c r="I21" s="27">
        <f t="shared" si="5"/>
        <v>-3.1891551611385016</v>
      </c>
      <c r="J21" s="28">
        <f t="shared" si="6"/>
        <v>2.1377759252449184</v>
      </c>
      <c r="K21" s="27">
        <f t="shared" si="7"/>
        <v>2.41170059766094</v>
      </c>
      <c r="L21" s="18"/>
    </row>
    <row r="22" spans="1:14">
      <c r="A22" s="16"/>
      <c r="B22" s="11" t="str">
        <f>+'[3]Población Bogotá'!AE846</f>
        <v>Ibagué</v>
      </c>
      <c r="C22" s="53">
        <f>+'[3]Población Bogotá'!AF846</f>
        <v>39.130666666666663</v>
      </c>
      <c r="D22" s="53">
        <f>+'[3]Población Bogotá'!AG846</f>
        <v>43.15</v>
      </c>
      <c r="E22" s="53">
        <f>+'[3]Población Bogotá'!AH846</f>
        <v>36.290333333333336</v>
      </c>
      <c r="F22" s="53">
        <f>+'[3]Población Bogotá'!AI846</f>
        <v>46.187666666666665</v>
      </c>
      <c r="G22" s="54">
        <f>+'[3]Población Bogotá'!AJ846</f>
        <v>39.19133333333334</v>
      </c>
      <c r="H22" s="28">
        <f t="shared" si="4"/>
        <v>-15.147622381155124</v>
      </c>
      <c r="I22" s="27">
        <f t="shared" si="5"/>
        <v>27.272643771068505</v>
      </c>
      <c r="J22" s="28">
        <f t="shared" si="6"/>
        <v>1.8980318416820543</v>
      </c>
      <c r="K22" s="27">
        <f t="shared" si="7"/>
        <v>2.1096880025359557</v>
      </c>
      <c r="L22" s="18"/>
    </row>
    <row r="23" spans="1:14">
      <c r="A23" s="16"/>
      <c r="B23" s="11" t="str">
        <f>+'[3]Población Bogotá'!AE847</f>
        <v>Cartagena</v>
      </c>
      <c r="C23" s="53">
        <f>+'[3]Población Bogotá'!AF847</f>
        <v>31.971999999999998</v>
      </c>
      <c r="D23" s="53">
        <f>+'[3]Población Bogotá'!AG847</f>
        <v>30.417666666666666</v>
      </c>
      <c r="E23" s="53">
        <f>+'[3]Población Bogotá'!AH847</f>
        <v>40.518000000000001</v>
      </c>
      <c r="F23" s="53">
        <f>+'[3]Población Bogotá'!AI847</f>
        <v>30.998000000000001</v>
      </c>
      <c r="G23" s="54">
        <f>+'[3]Población Bogotá'!AJ847</f>
        <v>32.286000000000001</v>
      </c>
      <c r="H23" s="28">
        <f t="shared" si="4"/>
        <v>4.1551067810826403</v>
      </c>
      <c r="I23" s="27">
        <f t="shared" si="5"/>
        <v>-23.495730292709418</v>
      </c>
      <c r="J23" s="28">
        <f t="shared" si="6"/>
        <v>1.5636073291853676</v>
      </c>
      <c r="K23" s="27">
        <f t="shared" si="7"/>
        <v>1.415878164501553</v>
      </c>
      <c r="L23" s="18"/>
    </row>
    <row r="24" spans="1:14">
      <c r="A24" s="16"/>
      <c r="B24" s="11" t="str">
        <f>+'[3]Población Bogotá'!AE848</f>
        <v>Manizales</v>
      </c>
      <c r="C24" s="53">
        <f>+'[3]Población Bogotá'!AF848</f>
        <v>17.532</v>
      </c>
      <c r="D24" s="53">
        <f>+'[3]Población Bogotá'!AG848</f>
        <v>24.682000000000002</v>
      </c>
      <c r="E24" s="53">
        <f>+'[3]Población Bogotá'!AH848</f>
        <v>29.485333333333333</v>
      </c>
      <c r="F24" s="53">
        <f>+'[3]Población Bogotá'!AI848</f>
        <v>26.853999999999999</v>
      </c>
      <c r="G24" s="54">
        <f>+'[3]Población Bogotá'!AJ848</f>
        <v>20.97066666666667</v>
      </c>
      <c r="H24" s="28">
        <f t="shared" si="4"/>
        <v>-21.908592140214978</v>
      </c>
      <c r="I24" s="27">
        <f t="shared" si="5"/>
        <v>-8.9242109071176685</v>
      </c>
      <c r="J24" s="28">
        <f t="shared" si="6"/>
        <v>1.0156070153597003</v>
      </c>
      <c r="K24" s="27">
        <f t="shared" si="7"/>
        <v>1.2265950135339279</v>
      </c>
      <c r="L24" s="18"/>
    </row>
    <row r="25" spans="1:14">
      <c r="A25" s="16"/>
      <c r="B25" s="11" t="str">
        <f>+'[3]Población Bogotá'!AE849</f>
        <v>Villavicencio</v>
      </c>
      <c r="C25" s="53">
        <f>+'[3]Población Bogotá'!AF849</f>
        <v>18.916333333333334</v>
      </c>
      <c r="D25" s="53">
        <f>+'[3]Población Bogotá'!AG849</f>
        <v>17.630333333333333</v>
      </c>
      <c r="E25" s="53">
        <f>+'[3]Población Bogotá'!AH849</f>
        <v>21.695</v>
      </c>
      <c r="F25" s="53">
        <f>+'[3]Población Bogotá'!AI849</f>
        <v>24.313333333333333</v>
      </c>
      <c r="G25" s="54">
        <f>+'[3]Población Bogotá'!AJ849</f>
        <v>20.533333333333335</v>
      </c>
      <c r="H25" s="28">
        <f t="shared" si="4"/>
        <v>-15.547024952015342</v>
      </c>
      <c r="I25" s="27">
        <f t="shared" si="5"/>
        <v>12.068833064454164</v>
      </c>
      <c r="J25" s="28">
        <f t="shared" si="6"/>
        <v>0.99442701147885193</v>
      </c>
      <c r="K25" s="27">
        <f t="shared" si="7"/>
        <v>1.1105464150240152</v>
      </c>
      <c r="L25" s="18"/>
    </row>
    <row r="26" spans="1:14">
      <c r="A26" s="16"/>
      <c r="B26" s="11" t="str">
        <f>+'[3]Población Bogotá'!AE850</f>
        <v>Pasto</v>
      </c>
      <c r="C26" s="53">
        <f>+'[3]Población Bogotá'!AF850</f>
        <v>19.294666666666668</v>
      </c>
      <c r="D26" s="53">
        <f>+'[3]Población Bogotá'!AG850</f>
        <v>22.295666666666666</v>
      </c>
      <c r="E26" s="53">
        <f>+'[3]Población Bogotá'!AH850</f>
        <v>27.939666666666664</v>
      </c>
      <c r="F26" s="53">
        <f>+'[3]Población Bogotá'!AI850</f>
        <v>26.951999999999998</v>
      </c>
      <c r="G26" s="54">
        <f>+'[3]Población Bogotá'!AJ850</f>
        <v>19.684999999999999</v>
      </c>
      <c r="H26" s="28">
        <f t="shared" si="4"/>
        <v>-26.962748590086083</v>
      </c>
      <c r="I26" s="27">
        <f t="shared" si="5"/>
        <v>-3.5349980314725804</v>
      </c>
      <c r="J26" s="28">
        <f t="shared" si="6"/>
        <v>0.95334232407278574</v>
      </c>
      <c r="K26" s="27">
        <f t="shared" si="7"/>
        <v>1.2310713042662704</v>
      </c>
      <c r="L26" s="18"/>
    </row>
    <row r="27" spans="1:14">
      <c r="A27" s="16"/>
      <c r="B27" s="11" t="str">
        <f>+'[3]Población Bogotá'!AE851</f>
        <v>Montería</v>
      </c>
      <c r="C27" s="53">
        <f>+'[3]Población Bogotá'!AF851</f>
        <v>15.467999999999998</v>
      </c>
      <c r="D27" s="53">
        <f>+'[3]Población Bogotá'!AG851</f>
        <v>17.734000000000002</v>
      </c>
      <c r="E27" s="53">
        <f>+'[3]Población Bogotá'!AH851</f>
        <v>20.029333333333334</v>
      </c>
      <c r="F27" s="53">
        <f>+'[3]Población Bogotá'!AI851</f>
        <v>21.324333333333332</v>
      </c>
      <c r="G27" s="54">
        <f>+'[3]Población Bogotá'!AJ851</f>
        <v>18.153000000000002</v>
      </c>
      <c r="H27" s="28">
        <f t="shared" si="4"/>
        <v>-14.871899082425378</v>
      </c>
      <c r="I27" s="27">
        <f t="shared" si="5"/>
        <v>6.4655172413792927</v>
      </c>
      <c r="J27" s="28">
        <f t="shared" si="6"/>
        <v>0.87914773730725315</v>
      </c>
      <c r="K27" s="27">
        <f t="shared" si="7"/>
        <v>0.97401954768756938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Bogotá'!AE870</f>
        <v>Colombia</v>
      </c>
      <c r="C13" s="28">
        <f>+'[3]Población Bogotá'!AF870</f>
        <v>6.6130000000000004</v>
      </c>
      <c r="D13" s="28">
        <f>+'[3]Población Bogotá'!AG870</f>
        <v>4.3920000000000003</v>
      </c>
      <c r="E13" s="28">
        <f>+'[3]Población Bogotá'!AH870</f>
        <v>1.1286666666666667</v>
      </c>
      <c r="F13" s="28">
        <f>+'[3]Población Bogotá'!AI870</f>
        <v>2.3446666666666665</v>
      </c>
      <c r="G13" s="28">
        <f>+'[3]Población Bogotá'!AJ870</f>
        <v>5.15</v>
      </c>
      <c r="H13" s="28">
        <f t="shared" ref="H13:H14" si="0">IF(OR(OR(G13=0,F13=0),G13=""),"",(G13/F13-1)*100)</f>
        <v>119.64742678419111</v>
      </c>
      <c r="I13" s="27">
        <f>IF(OR(OR(G13=0,F13=0),F13=""),"",(F13/E13-1)*100)</f>
        <v>107.73774365032484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</v>
      </c>
      <c r="C14" s="27">
        <f>C13-SUM(C15:C27)</f>
        <v>2.1893333333333338</v>
      </c>
      <c r="D14" s="27">
        <f>D13-SUM(D15:D27)</f>
        <v>1.5606666666666671</v>
      </c>
      <c r="E14" s="27">
        <f>E13-SUM(E15:E27)</f>
        <v>0.47266666666666668</v>
      </c>
      <c r="F14" s="27">
        <f>F13-SUM(F15:F27)</f>
        <v>0.98766666666666647</v>
      </c>
      <c r="G14" s="28">
        <f>G13-SUM(G15:G27)</f>
        <v>3.5440000000000005</v>
      </c>
      <c r="H14" s="28">
        <f t="shared" si="0"/>
        <v>258.82551468106658</v>
      </c>
      <c r="I14" s="27">
        <f>IF(OR(OR(G14=0,F14=0),F14=""),"",(F14/E14-1)*100)</f>
        <v>108.95627644569812</v>
      </c>
      <c r="J14" s="28">
        <f t="shared" si="1"/>
        <v>68.815533980582529</v>
      </c>
      <c r="K14" s="27">
        <f t="shared" si="2"/>
        <v>42.12396929201023</v>
      </c>
      <c r="L14" s="18"/>
    </row>
    <row r="15" spans="1:15">
      <c r="A15" s="16"/>
      <c r="B15" s="12" t="str">
        <f>+'[3]Población Bogotá'!AE871</f>
        <v>Bogotá</v>
      </c>
      <c r="C15" s="48">
        <f>+'[3]Población Bogotá'!AF871</f>
        <v>2.7223333333333333</v>
      </c>
      <c r="D15" s="48">
        <f>+'[3]Población Bogotá'!AG871</f>
        <v>0.72666666666666668</v>
      </c>
      <c r="E15" s="48">
        <f>+'[3]Población Bogotá'!AH871</f>
        <v>0</v>
      </c>
      <c r="F15" s="48">
        <f>+'[3]Población Bogotá'!AI871</f>
        <v>0.83899999999999997</v>
      </c>
      <c r="G15" s="48">
        <f>+'[3]Población Bogotá'!AJ871</f>
        <v>0.7593333333333333</v>
      </c>
      <c r="H15" s="48">
        <v>0</v>
      </c>
      <c r="I15" s="34">
        <v>0</v>
      </c>
      <c r="J15" s="48">
        <f t="shared" ref="J15:J16" si="3">IF(G15=0,"",G15/$G$13*100)</f>
        <v>14.744336569579286</v>
      </c>
      <c r="K15" s="34">
        <v>0</v>
      </c>
      <c r="L15" s="18"/>
      <c r="N15" s="23" t="s">
        <v>2</v>
      </c>
      <c r="O15" s="32">
        <f>+J15</f>
        <v>14.744336569579286</v>
      </c>
    </row>
    <row r="16" spans="1:15">
      <c r="A16" s="16"/>
      <c r="B16" s="11" t="str">
        <f>+'[3]Población Bogotá'!AE872</f>
        <v>Medellín</v>
      </c>
      <c r="C16" s="51">
        <f>+'[3]Población Bogotá'!AF872</f>
        <v>0.71166666666666656</v>
      </c>
      <c r="D16" s="51">
        <f>+'[3]Población Bogotá'!AG872</f>
        <v>0.99266666666666659</v>
      </c>
      <c r="E16" s="51">
        <f>+'[3]Población Bogotá'!AH872</f>
        <v>0.37633333333333335</v>
      </c>
      <c r="F16" s="51">
        <f>+'[3]Población Bogotá'!AI872</f>
        <v>0.42499999999999999</v>
      </c>
      <c r="G16" s="52">
        <f>+'[3]Población Bogotá'!AJ872</f>
        <v>0.66200000000000003</v>
      </c>
      <c r="H16" s="28">
        <f t="shared" ref="H16" si="4">IF(OR(OR(G16=0,F16=0),G16=""),"",(G16/F16-1)*100)</f>
        <v>55.764705882352963</v>
      </c>
      <c r="I16" s="27">
        <f t="shared" ref="I16" si="5">IF(OR(OR(G16=0,F16=0),F16=""),"",(F16/E16-1)*100)</f>
        <v>12.931798051372878</v>
      </c>
      <c r="J16" s="28">
        <f t="shared" si="3"/>
        <v>12.854368932038835</v>
      </c>
      <c r="K16" s="27">
        <f t="shared" ref="K16" si="6">IF(F16=0,"",F16/$F$13*100)</f>
        <v>18.126243957918682</v>
      </c>
      <c r="L16" s="18"/>
      <c r="N16" s="23" t="s">
        <v>12</v>
      </c>
      <c r="O16" s="32">
        <f>100-J15</f>
        <v>85.255663430420711</v>
      </c>
    </row>
    <row r="17" spans="1:14">
      <c r="A17" s="16"/>
      <c r="B17" s="11" t="str">
        <f>+'[3]Población Bogotá'!AE873</f>
        <v>Barranquilla</v>
      </c>
      <c r="C17" s="51">
        <f>+'[3]Población Bogotá'!AF873</f>
        <v>0.15466666666666667</v>
      </c>
      <c r="D17" s="51">
        <f>+'[3]Población Bogotá'!AG873</f>
        <v>0.18933333333333333</v>
      </c>
      <c r="E17" s="51">
        <f>+'[3]Población Bogotá'!AH873</f>
        <v>0</v>
      </c>
      <c r="F17" s="51">
        <f>+'[3]Población Bogotá'!AI873</f>
        <v>0</v>
      </c>
      <c r="G17" s="52">
        <f>+'[3]Población Bogotá'!AJ873</f>
        <v>0.18466666666666667</v>
      </c>
      <c r="H17" s="28">
        <v>0</v>
      </c>
      <c r="I17" s="27">
        <v>0</v>
      </c>
      <c r="J17" s="28">
        <f t="shared" ref="J17" si="7">IF(G17=0,"",G17/$G$13*100)</f>
        <v>3.5857605177993523</v>
      </c>
      <c r="K17" s="27">
        <v>0</v>
      </c>
      <c r="L17" s="18"/>
    </row>
    <row r="18" spans="1:14">
      <c r="A18" s="16"/>
      <c r="B18" s="11" t="str">
        <f>+'[3]Población Bogotá'!AE874</f>
        <v>Cartagena</v>
      </c>
      <c r="C18" s="51">
        <f>+'[3]Población Bogotá'!AF874</f>
        <v>0.105</v>
      </c>
      <c r="D18" s="51">
        <f>+'[3]Población Bogotá'!AG874</f>
        <v>0</v>
      </c>
      <c r="E18" s="51">
        <f>+'[3]Población Bogotá'!AH874</f>
        <v>0.10733333333333334</v>
      </c>
      <c r="F18" s="51">
        <f>+'[3]Población Bogotá'!AI874</f>
        <v>0</v>
      </c>
      <c r="G18" s="52">
        <f>+'[3]Población Bogotá'!AJ874</f>
        <v>0</v>
      </c>
      <c r="H18" s="28">
        <v>0</v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tr">
        <f>+'[3]Población Bogotá'!AE875</f>
        <v>Ibagué</v>
      </c>
      <c r="C19" s="51">
        <f>+'[3]Población Bogotá'!AF875</f>
        <v>0</v>
      </c>
      <c r="D19" s="51">
        <f>+'[3]Población Bogotá'!AG875</f>
        <v>0</v>
      </c>
      <c r="E19" s="51">
        <f>+'[3]Población Bogotá'!AH875</f>
        <v>0.11966666666666666</v>
      </c>
      <c r="F19" s="51">
        <f>+'[3]Población Bogotá'!AI875</f>
        <v>0</v>
      </c>
      <c r="G19" s="52">
        <f>+'[3]Población Bogotá'!AJ875</f>
        <v>0</v>
      </c>
      <c r="H19" s="28">
        <v>0</v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1" t="str">
        <f>+'[3]Población Bogotá'!AE876</f>
        <v>Montería</v>
      </c>
      <c r="C20" s="51">
        <f>+'[3]Población Bogotá'!AF876</f>
        <v>0</v>
      </c>
      <c r="D20" s="51">
        <f>+'[3]Población Bogotá'!AG876</f>
        <v>0</v>
      </c>
      <c r="E20" s="51">
        <f>+'[3]Población Bogotá'!AH876</f>
        <v>0</v>
      </c>
      <c r="F20" s="51">
        <f>+'[3]Población Bogotá'!AI876</f>
        <v>3.9333333333333331E-2</v>
      </c>
      <c r="G20" s="52">
        <f>+'[3]Población Bogotá'!AJ876</f>
        <v>0</v>
      </c>
      <c r="H20" s="28">
        <v>0</v>
      </c>
      <c r="I20" s="27">
        <v>0</v>
      </c>
      <c r="J20" s="28">
        <v>0</v>
      </c>
      <c r="K20" s="27">
        <f t="shared" ref="K20:K26" si="8">IF(F20=0,"",F20/$F$13*100)</f>
        <v>1.6775661074779642</v>
      </c>
      <c r="L20" s="18"/>
    </row>
    <row r="21" spans="1:14">
      <c r="A21" s="16"/>
      <c r="B21" s="11" t="str">
        <f>+'[3]Población Bogotá'!AE877</f>
        <v>Pasto</v>
      </c>
      <c r="C21" s="51">
        <f>+'[3]Población Bogotá'!AF877</f>
        <v>0</v>
      </c>
      <c r="D21" s="51">
        <f>+'[3]Población Bogotá'!AG877</f>
        <v>0</v>
      </c>
      <c r="E21" s="51">
        <f>+'[3]Población Bogotá'!AH877</f>
        <v>0</v>
      </c>
      <c r="F21" s="51">
        <f>+'[3]Población Bogotá'!AI877</f>
        <v>0</v>
      </c>
      <c r="G21" s="52">
        <f>+'[3]Población Bogotá'!AJ877</f>
        <v>0</v>
      </c>
      <c r="H21" s="28">
        <v>0</v>
      </c>
      <c r="I21" s="27">
        <v>0</v>
      </c>
      <c r="J21" s="28">
        <v>0</v>
      </c>
      <c r="K21" s="27">
        <v>0</v>
      </c>
      <c r="L21" s="18"/>
    </row>
    <row r="22" spans="1:14">
      <c r="A22" s="16"/>
      <c r="B22" s="11" t="str">
        <f>+'[3]Población Bogotá'!AE878</f>
        <v>Villavicencio</v>
      </c>
      <c r="C22" s="51">
        <f>+'[3]Población Bogotá'!AF878</f>
        <v>0</v>
      </c>
      <c r="D22" s="51">
        <f>+'[3]Población Bogotá'!AG878</f>
        <v>3.9333333333333331E-2</v>
      </c>
      <c r="E22" s="51">
        <f>+'[3]Población Bogotá'!AH878</f>
        <v>5.2666666666666667E-2</v>
      </c>
      <c r="F22" s="51">
        <f>+'[3]Población Bogotá'!AI878</f>
        <v>0</v>
      </c>
      <c r="G22" s="52">
        <f>+'[3]Población Bogotá'!AJ878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Bogotá'!AE879</f>
        <v>Bucaramanga</v>
      </c>
      <c r="C23" s="51">
        <f>+'[3]Población Bogotá'!AF879</f>
        <v>8.666666666666667E-2</v>
      </c>
      <c r="D23" s="51">
        <f>+'[3]Población Bogotá'!AG879</f>
        <v>0</v>
      </c>
      <c r="E23" s="51">
        <f>+'[3]Población Bogotá'!AH879</f>
        <v>0</v>
      </c>
      <c r="F23" s="51">
        <f>+'[3]Población Bogotá'!AI879</f>
        <v>0</v>
      </c>
      <c r="G23" s="52">
        <f>+'[3]Población Bogotá'!AJ879</f>
        <v>0</v>
      </c>
      <c r="H23" s="28">
        <v>0</v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tr">
        <f>+'[3]Población Bogotá'!AE880</f>
        <v>Cali</v>
      </c>
      <c r="C24" s="51">
        <f>+'[3]Población Bogotá'!AF880</f>
        <v>0.3193333333333333</v>
      </c>
      <c r="D24" s="51">
        <f>+'[3]Población Bogotá'!AG880</f>
        <v>0.67766666666666664</v>
      </c>
      <c r="E24" s="51">
        <f>+'[3]Población Bogotá'!AH880</f>
        <v>0</v>
      </c>
      <c r="F24" s="51">
        <f>+'[3]Población Bogotá'!AI880</f>
        <v>0</v>
      </c>
      <c r="G24" s="52">
        <f>+'[3]Población Bogotá'!AJ880</f>
        <v>0</v>
      </c>
      <c r="H24" s="28">
        <v>0</v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tr">
        <f>+'[3]Población Bogotá'!AE881</f>
        <v>Cúcuta</v>
      </c>
      <c r="C25" s="51">
        <f>+'[3]Población Bogotá'!AF881</f>
        <v>0</v>
      </c>
      <c r="D25" s="51">
        <f>+'[3]Población Bogotá'!AG881</f>
        <v>0.15533333333333335</v>
      </c>
      <c r="E25" s="51">
        <f>+'[3]Población Bogotá'!AH881</f>
        <v>0</v>
      </c>
      <c r="F25" s="51">
        <f>+'[3]Población Bogotá'!AI881</f>
        <v>0</v>
      </c>
      <c r="G25" s="52">
        <f>+'[3]Población Bogotá'!AJ881</f>
        <v>0</v>
      </c>
      <c r="H25" s="28">
        <v>0</v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tr">
        <f>+'[3]Población Bogotá'!AE882</f>
        <v>Manizales</v>
      </c>
      <c r="C26" s="51">
        <f>+'[3]Población Bogotá'!AF882</f>
        <v>0</v>
      </c>
      <c r="D26" s="51">
        <f>+'[3]Población Bogotá'!AG882</f>
        <v>5.0333333333333334E-2</v>
      </c>
      <c r="E26" s="51">
        <f>+'[3]Población Bogotá'!AH882</f>
        <v>0</v>
      </c>
      <c r="F26" s="51">
        <f>+'[3]Población Bogotá'!AI882</f>
        <v>5.3666666666666668E-2</v>
      </c>
      <c r="G26" s="52">
        <f>+'[3]Población Bogotá'!AJ882</f>
        <v>0</v>
      </c>
      <c r="H26" s="28">
        <v>0</v>
      </c>
      <c r="I26" s="27">
        <v>0</v>
      </c>
      <c r="J26" s="28">
        <v>0</v>
      </c>
      <c r="K26" s="27">
        <f t="shared" si="8"/>
        <v>2.2888825703724769</v>
      </c>
      <c r="L26" s="18"/>
      <c r="M26" s="9"/>
    </row>
    <row r="27" spans="1:14" s="23" customFormat="1">
      <c r="A27" s="16"/>
      <c r="B27" s="11" t="str">
        <f>+'[3]Población Bogotá'!AE883</f>
        <v>Pereira</v>
      </c>
      <c r="C27" s="51">
        <f>+'[3]Población Bogotá'!AF883</f>
        <v>0.32400000000000001</v>
      </c>
      <c r="D27" s="51">
        <f>+'[3]Población Bogotá'!AG883</f>
        <v>0</v>
      </c>
      <c r="E27" s="51">
        <f>+'[3]Población Bogotá'!AH883</f>
        <v>0</v>
      </c>
      <c r="F27" s="51">
        <f>+'[3]Población Bogotá'!AI883</f>
        <v>0</v>
      </c>
      <c r="G27" s="52">
        <f>+'[3]Población Bogotá'!AJ883</f>
        <v>0</v>
      </c>
      <c r="H27" s="28">
        <v>0</v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148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Bogotá'!AE902</f>
        <v>Colombia</v>
      </c>
      <c r="C13" s="26">
        <f>+'[3]Población Bogotá'!AF902</f>
        <v>162.59133333333332</v>
      </c>
      <c r="D13" s="26">
        <f>+'[3]Población Bogotá'!AG902</f>
        <v>186.49766666666665</v>
      </c>
      <c r="E13" s="26">
        <f>+'[3]Población Bogotá'!AH902</f>
        <v>196.23866666666666</v>
      </c>
      <c r="F13" s="26">
        <f>+'[3]Población Bogotá'!AI902</f>
        <v>198.42100000000002</v>
      </c>
      <c r="G13" s="26">
        <f>+'[3]Población Bogotá'!AJ902</f>
        <v>160.48866666666666</v>
      </c>
      <c r="H13" s="28">
        <f t="shared" ref="H13" si="0">IF(OR(OR(G13=0,F13=0),G13=""),"",(G13/F13-1)*100)</f>
        <v>-19.117096140697488</v>
      </c>
      <c r="I13" s="27">
        <f>IF(OR(OR(G13=0,F13=0),F13=""),"",(F13/E13-1)*100)</f>
        <v>1.1120812072374697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151.18566666666666</v>
      </c>
      <c r="D14" s="25">
        <f>D13-SUM(D15:D27)</f>
        <v>173.34933333333331</v>
      </c>
      <c r="E14" s="25">
        <f>E13-SUM(E15:E27)</f>
        <v>179.98666666666665</v>
      </c>
      <c r="F14" s="25">
        <f>F13-SUM(F15:F27)</f>
        <v>180.63200000000001</v>
      </c>
      <c r="G14" s="26">
        <f>G13-SUM(G15:G27)</f>
        <v>146.14033333333333</v>
      </c>
      <c r="H14" s="28">
        <f t="shared" ref="H14:H16" si="3">IF(OR(OR(G14=0,F14=0),G14=""),"",(G14/F14-1)*100)</f>
        <v>-19.094992397065123</v>
      </c>
      <c r="I14" s="27">
        <f t="shared" ref="I14:I16" si="4">IF(OR(OR(G14=0,F14=0),F14=""),"",(F14/E14-1)*100)</f>
        <v>0.35854507741315267</v>
      </c>
      <c r="J14" s="28">
        <f t="shared" ref="J14:J16" si="5">IF(G14=0,"",G14/$G$13*100)</f>
        <v>91.05959714704673</v>
      </c>
      <c r="K14" s="27">
        <f t="shared" ref="K14:K16" si="6">IF(F14=0,"",F14/$F$13*100)</f>
        <v>91.034719107352544</v>
      </c>
      <c r="L14" s="18"/>
    </row>
    <row r="15" spans="1:15">
      <c r="A15" s="16"/>
      <c r="B15" s="12" t="str">
        <f>+'[3]Población Bogotá'!AE903</f>
        <v>Bogotá</v>
      </c>
      <c r="C15" s="99">
        <f>+'[3]Población Bogotá'!AF903</f>
        <v>1.1716666666666666</v>
      </c>
      <c r="D15" s="99">
        <f>+'[3]Población Bogotá'!AG903</f>
        <v>2.5393333333333334</v>
      </c>
      <c r="E15" s="99">
        <f>+'[3]Población Bogotá'!AH903</f>
        <v>4.7716666666666674</v>
      </c>
      <c r="F15" s="99">
        <f>+'[3]Población Bogotá'!AI903</f>
        <v>3.9893333333333332</v>
      </c>
      <c r="G15" s="99">
        <f>+'[3]Población Bogotá'!AJ903</f>
        <v>4.0906666666666665</v>
      </c>
      <c r="H15" s="48">
        <f t="shared" si="3"/>
        <v>2.5401069518716568</v>
      </c>
      <c r="I15" s="34">
        <f t="shared" si="4"/>
        <v>-16.395389451624187</v>
      </c>
      <c r="J15" s="48">
        <f t="shared" si="5"/>
        <v>2.5488819563582892</v>
      </c>
      <c r="K15" s="34">
        <f t="shared" si="6"/>
        <v>2.0105398790114619</v>
      </c>
      <c r="L15" s="18"/>
      <c r="N15" s="23" t="s">
        <v>2</v>
      </c>
      <c r="O15" s="32">
        <f>J15</f>
        <v>2.5488819563582892</v>
      </c>
    </row>
    <row r="16" spans="1:15">
      <c r="A16" s="16"/>
      <c r="B16" s="11" t="str">
        <f>+'[3]Población Bogotá'!AE904</f>
        <v>Medellín</v>
      </c>
      <c r="C16" s="53">
        <f>+'[3]Población Bogotá'!AF904</f>
        <v>3.1863333333333337</v>
      </c>
      <c r="D16" s="53">
        <f>+'[3]Población Bogotá'!AG904</f>
        <v>2.1776666666666666</v>
      </c>
      <c r="E16" s="53">
        <f>+'[3]Población Bogotá'!AH904</f>
        <v>2.78</v>
      </c>
      <c r="F16" s="53">
        <f>+'[3]Población Bogotá'!AI904</f>
        <v>2.9049999999999998</v>
      </c>
      <c r="G16" s="54">
        <f>+'[3]Población Bogotá'!AJ904</f>
        <v>2.4236666666666666</v>
      </c>
      <c r="H16" s="28">
        <f t="shared" si="3"/>
        <v>-16.569133677567404</v>
      </c>
      <c r="I16" s="27">
        <f t="shared" si="4"/>
        <v>4.496402877697836</v>
      </c>
      <c r="J16" s="28">
        <f t="shared" si="5"/>
        <v>1.5101793273045241</v>
      </c>
      <c r="K16" s="27">
        <f t="shared" si="6"/>
        <v>1.4640587437821599</v>
      </c>
      <c r="L16" s="18"/>
      <c r="N16" s="23" t="s">
        <v>12</v>
      </c>
      <c r="O16" s="32">
        <f>100-O15</f>
        <v>97.451118043641713</v>
      </c>
    </row>
    <row r="17" spans="1:14">
      <c r="A17" s="16"/>
      <c r="B17" s="11" t="str">
        <f>+'[3]Población Bogotá'!AE905</f>
        <v>Bucaramanga</v>
      </c>
      <c r="C17" s="53">
        <f>+'[3]Población Bogotá'!AF905</f>
        <v>0.16966666666666666</v>
      </c>
      <c r="D17" s="53">
        <f>+'[3]Población Bogotá'!AG905</f>
        <v>0.751</v>
      </c>
      <c r="E17" s="53">
        <f>+'[3]Población Bogotá'!AH905</f>
        <v>1.2610000000000001</v>
      </c>
      <c r="F17" s="53">
        <f>+'[3]Población Bogotá'!AI905</f>
        <v>0.86799999999999999</v>
      </c>
      <c r="G17" s="54">
        <f>+'[3]Población Bogotá'!AJ905</f>
        <v>1.8706666666666667</v>
      </c>
      <c r="H17" s="28">
        <f t="shared" ref="H17:H27" si="7">IF(OR(OR(G17=0,F17=0),G17=""),"",(G17/F17-1)*100)</f>
        <v>115.5145929339478</v>
      </c>
      <c r="I17" s="27">
        <f t="shared" ref="I17:I27" si="8">IF(OR(OR(G17=0,F17=0),F17=""),"",(F17/E17-1)*100)</f>
        <v>-31.165741475019836</v>
      </c>
      <c r="J17" s="28">
        <f t="shared" ref="J17:J27" si="9">IF(G17=0,"",G17/$G$13*100)</f>
        <v>1.1656067095080442</v>
      </c>
      <c r="K17" s="27">
        <f t="shared" ref="K17:K27" si="10">IF(F17=0,"",F17/$F$13*100)</f>
        <v>0.43745369693732006</v>
      </c>
      <c r="L17" s="18"/>
    </row>
    <row r="18" spans="1:14">
      <c r="A18" s="16"/>
      <c r="B18" s="11" t="str">
        <f>+'[3]Población Bogotá'!AE906</f>
        <v>Ibagué</v>
      </c>
      <c r="C18" s="53">
        <f>+'[3]Población Bogotá'!AF906</f>
        <v>1.196</v>
      </c>
      <c r="D18" s="53">
        <f>+'[3]Población Bogotá'!AG906</f>
        <v>1.2710000000000001</v>
      </c>
      <c r="E18" s="53">
        <f>+'[3]Población Bogotá'!AH906</f>
        <v>1.1859999999999999</v>
      </c>
      <c r="F18" s="53">
        <f>+'[3]Población Bogotá'!AI906</f>
        <v>1.8413333333333333</v>
      </c>
      <c r="G18" s="54">
        <f>+'[3]Población Bogotá'!AJ906</f>
        <v>1.0609999999999999</v>
      </c>
      <c r="H18" s="28">
        <f t="shared" si="7"/>
        <v>-42.378711078928312</v>
      </c>
      <c r="I18" s="27">
        <f t="shared" si="8"/>
        <v>55.255761663856106</v>
      </c>
      <c r="J18" s="28">
        <f t="shared" si="9"/>
        <v>0.66110587248113051</v>
      </c>
      <c r="K18" s="27">
        <f t="shared" si="10"/>
        <v>0.9279931727656513</v>
      </c>
      <c r="L18" s="18"/>
    </row>
    <row r="19" spans="1:14">
      <c r="A19" s="16"/>
      <c r="B19" s="11" t="str">
        <f>+'[3]Población Bogotá'!AE907</f>
        <v>Cúcuta</v>
      </c>
      <c r="C19" s="53">
        <f>+'[3]Población Bogotá'!AF907</f>
        <v>0.52700000000000002</v>
      </c>
      <c r="D19" s="53">
        <f>+'[3]Población Bogotá'!AG907</f>
        <v>0.35333333333333333</v>
      </c>
      <c r="E19" s="53">
        <f>+'[3]Población Bogotá'!AH907</f>
        <v>0.84166666666666667</v>
      </c>
      <c r="F19" s="53">
        <f>+'[3]Población Bogotá'!AI907</f>
        <v>0.81533333333333324</v>
      </c>
      <c r="G19" s="54">
        <f>+'[3]Población Bogotá'!AJ907</f>
        <v>1.0203333333333333</v>
      </c>
      <c r="H19" s="28">
        <f t="shared" si="7"/>
        <v>25.143090760425203</v>
      </c>
      <c r="I19" s="27">
        <f t="shared" si="8"/>
        <v>-3.1287128712871426</v>
      </c>
      <c r="J19" s="28">
        <f t="shared" si="9"/>
        <v>0.63576659618747744</v>
      </c>
      <c r="K19" s="27">
        <f t="shared" si="10"/>
        <v>0.41091080749181447</v>
      </c>
      <c r="L19" s="18"/>
    </row>
    <row r="20" spans="1:14">
      <c r="A20" s="16"/>
      <c r="B20" s="11" t="str">
        <f>+'[3]Población Bogotá'!AE908</f>
        <v>Cali</v>
      </c>
      <c r="C20" s="53">
        <f>+'[3]Población Bogotá'!AF908</f>
        <v>1.603</v>
      </c>
      <c r="D20" s="53">
        <f>+'[3]Población Bogotá'!AG908</f>
        <v>2.5136666666666665</v>
      </c>
      <c r="E20" s="53">
        <f>+'[3]Población Bogotá'!AH908</f>
        <v>1.1966666666666665</v>
      </c>
      <c r="F20" s="53">
        <f>+'[3]Población Bogotá'!AI908</f>
        <v>2.0569999999999999</v>
      </c>
      <c r="G20" s="54">
        <f>+'[3]Población Bogotá'!AJ908</f>
        <v>0.92</v>
      </c>
      <c r="H20" s="28">
        <f t="shared" si="7"/>
        <v>-55.274671852211952</v>
      </c>
      <c r="I20" s="27">
        <f t="shared" si="8"/>
        <v>71.894150417827319</v>
      </c>
      <c r="J20" s="28">
        <f t="shared" si="9"/>
        <v>0.57324920139739888</v>
      </c>
      <c r="K20" s="27">
        <f t="shared" si="10"/>
        <v>1.036684625115285</v>
      </c>
      <c r="L20" s="18"/>
    </row>
    <row r="21" spans="1:14">
      <c r="A21" s="16"/>
      <c r="B21" s="11" t="str">
        <f>+'[3]Población Bogotá'!AE909</f>
        <v>Villavicencio</v>
      </c>
      <c r="C21" s="53">
        <f>+'[3]Población Bogotá'!AF909</f>
        <v>1.218</v>
      </c>
      <c r="D21" s="53">
        <f>+'[3]Población Bogotá'!AG909</f>
        <v>0.59499999999999997</v>
      </c>
      <c r="E21" s="53">
        <f>+'[3]Población Bogotá'!AH909</f>
        <v>1.135</v>
      </c>
      <c r="F21" s="53">
        <f>+'[3]Población Bogotá'!AI909</f>
        <v>1.1879999999999999</v>
      </c>
      <c r="G21" s="54">
        <f>+'[3]Población Bogotá'!AJ909</f>
        <v>0.72299999999999998</v>
      </c>
      <c r="H21" s="28">
        <f t="shared" si="7"/>
        <v>-39.141414141414145</v>
      </c>
      <c r="I21" s="27">
        <f t="shared" si="8"/>
        <v>4.6696035242290712</v>
      </c>
      <c r="J21" s="28">
        <f t="shared" si="9"/>
        <v>0.45049910066339061</v>
      </c>
      <c r="K21" s="27">
        <f t="shared" si="10"/>
        <v>0.5987269492644427</v>
      </c>
      <c r="L21" s="18"/>
    </row>
    <row r="22" spans="1:14">
      <c r="A22" s="16"/>
      <c r="B22" s="11" t="str">
        <f>+'[3]Población Bogotá'!AE910</f>
        <v>Pereira</v>
      </c>
      <c r="C22" s="53">
        <f>+'[3]Población Bogotá'!AF910</f>
        <v>0.65733333333333333</v>
      </c>
      <c r="D22" s="53">
        <f>+'[3]Población Bogotá'!AG910</f>
        <v>1.244</v>
      </c>
      <c r="E22" s="53">
        <f>+'[3]Población Bogotá'!AH910</f>
        <v>1.5419999999999998</v>
      </c>
      <c r="F22" s="53">
        <f>+'[3]Población Bogotá'!AI910</f>
        <v>1.7826666666666668</v>
      </c>
      <c r="G22" s="54">
        <f>+'[3]Población Bogotá'!AJ910</f>
        <v>0.67333333333333334</v>
      </c>
      <c r="H22" s="28">
        <f t="shared" si="7"/>
        <v>-62.228870605833954</v>
      </c>
      <c r="I22" s="27">
        <f t="shared" si="8"/>
        <v>15.607436230004357</v>
      </c>
      <c r="J22" s="28">
        <f t="shared" si="9"/>
        <v>0.41955195174737159</v>
      </c>
      <c r="K22" s="27">
        <f t="shared" si="10"/>
        <v>0.89842640983901234</v>
      </c>
      <c r="L22" s="18"/>
    </row>
    <row r="23" spans="1:14">
      <c r="A23" s="16"/>
      <c r="B23" s="11" t="str">
        <f>+'[3]Población Bogotá'!AE911</f>
        <v>Barranquilla</v>
      </c>
      <c r="C23" s="53">
        <f>+'[3]Población Bogotá'!AF911</f>
        <v>0.51900000000000002</v>
      </c>
      <c r="D23" s="53">
        <f>+'[3]Población Bogotá'!AG911</f>
        <v>0.16833333333333333</v>
      </c>
      <c r="E23" s="53">
        <f>+'[3]Población Bogotá'!AH911</f>
        <v>0.26799999999999996</v>
      </c>
      <c r="F23" s="53">
        <f>+'[3]Población Bogotá'!AI911</f>
        <v>0.3793333333333333</v>
      </c>
      <c r="G23" s="54">
        <f>+'[3]Población Bogotá'!AJ911</f>
        <v>0.60100000000000009</v>
      </c>
      <c r="H23" s="28">
        <f t="shared" si="7"/>
        <v>58.435852372583511</v>
      </c>
      <c r="I23" s="27">
        <f t="shared" si="8"/>
        <v>41.542288557213936</v>
      </c>
      <c r="J23" s="28">
        <f t="shared" si="9"/>
        <v>0.37448127178243124</v>
      </c>
      <c r="K23" s="27">
        <f t="shared" si="10"/>
        <v>0.19117600119610992</v>
      </c>
      <c r="L23" s="18"/>
    </row>
    <row r="24" spans="1:14">
      <c r="A24" s="16"/>
      <c r="B24" s="11" t="str">
        <f>+'[3]Población Bogotá'!AE912</f>
        <v>Cartagena</v>
      </c>
      <c r="C24" s="53">
        <f>+'[3]Población Bogotá'!AF912</f>
        <v>0.19200000000000003</v>
      </c>
      <c r="D24" s="53">
        <f>+'[3]Población Bogotá'!AG912</f>
        <v>0.33300000000000002</v>
      </c>
      <c r="E24" s="53">
        <f>+'[3]Población Bogotá'!AH912</f>
        <v>8.5666666666666669E-2</v>
      </c>
      <c r="F24" s="53">
        <f>+'[3]Población Bogotá'!AI912</f>
        <v>0.11233333333333334</v>
      </c>
      <c r="G24" s="54">
        <f>+'[3]Población Bogotá'!AJ912</f>
        <v>0.34433333333333332</v>
      </c>
      <c r="H24" s="28">
        <f t="shared" si="7"/>
        <v>206.52818991097922</v>
      </c>
      <c r="I24" s="27">
        <f t="shared" si="8"/>
        <v>31.1284046692607</v>
      </c>
      <c r="J24" s="28">
        <f t="shared" si="9"/>
        <v>0.21455305255199744</v>
      </c>
      <c r="K24" s="27">
        <f t="shared" si="10"/>
        <v>5.6613631285667002E-2</v>
      </c>
      <c r="L24" s="18"/>
    </row>
    <row r="25" spans="1:14">
      <c r="A25" s="16"/>
      <c r="B25" s="11" t="str">
        <f>+'[3]Población Bogotá'!AE913</f>
        <v>Pasto</v>
      </c>
      <c r="C25" s="53">
        <f>+'[3]Población Bogotá'!AF913</f>
        <v>0.23300000000000001</v>
      </c>
      <c r="D25" s="53">
        <f>+'[3]Población Bogotá'!AG913</f>
        <v>0.49099999999999994</v>
      </c>
      <c r="E25" s="53">
        <f>+'[3]Población Bogotá'!AH913</f>
        <v>0.38733333333333331</v>
      </c>
      <c r="F25" s="53">
        <f>+'[3]Población Bogotá'!AI913</f>
        <v>0.92866666666666664</v>
      </c>
      <c r="G25" s="54">
        <f>+'[3]Población Bogotá'!AJ913</f>
        <v>0.26966666666666667</v>
      </c>
      <c r="H25" s="28">
        <f t="shared" si="7"/>
        <v>-70.961952620244077</v>
      </c>
      <c r="I25" s="27">
        <f t="shared" si="8"/>
        <v>139.75903614457832</v>
      </c>
      <c r="J25" s="28">
        <f t="shared" si="9"/>
        <v>0.16802847968496218</v>
      </c>
      <c r="K25" s="27">
        <f t="shared" si="10"/>
        <v>0.46802841769100378</v>
      </c>
      <c r="L25" s="18"/>
    </row>
    <row r="26" spans="1:14">
      <c r="A26" s="16"/>
      <c r="B26" s="11" t="str">
        <f>+'[3]Población Bogotá'!AE914</f>
        <v>Montería</v>
      </c>
      <c r="C26" s="53">
        <f>+'[3]Población Bogotá'!AF914</f>
        <v>0.23666666666666666</v>
      </c>
      <c r="D26" s="53">
        <f>+'[3]Población Bogotá'!AG914</f>
        <v>0.15833333333333333</v>
      </c>
      <c r="E26" s="53">
        <f>+'[3]Población Bogotá'!AH914</f>
        <v>0.34100000000000003</v>
      </c>
      <c r="F26" s="53">
        <f>+'[3]Población Bogotá'!AI914</f>
        <v>0.47266666666666673</v>
      </c>
      <c r="G26" s="54">
        <f>+'[3]Población Bogotá'!AJ914</f>
        <v>0.26333333333333336</v>
      </c>
      <c r="H26" s="28">
        <f t="shared" si="7"/>
        <v>-44.287729196050776</v>
      </c>
      <c r="I26" s="27">
        <f t="shared" si="8"/>
        <v>38.611925708699914</v>
      </c>
      <c r="J26" s="28">
        <f t="shared" si="9"/>
        <v>0.16408219895070475</v>
      </c>
      <c r="K26" s="27">
        <f t="shared" si="10"/>
        <v>0.23821403312485409</v>
      </c>
      <c r="L26" s="18"/>
    </row>
    <row r="27" spans="1:14">
      <c r="A27" s="16"/>
      <c r="B27" s="11" t="str">
        <f>+'[3]Población Bogotá'!AE915</f>
        <v>Manizales</v>
      </c>
      <c r="C27" s="53">
        <f>+'[3]Población Bogotá'!AF915</f>
        <v>0.496</v>
      </c>
      <c r="D27" s="53">
        <f>+'[3]Población Bogotá'!AG915</f>
        <v>0.55266666666666664</v>
      </c>
      <c r="E27" s="53">
        <f>+'[3]Población Bogotá'!AH915</f>
        <v>0.45599999999999996</v>
      </c>
      <c r="F27" s="53">
        <f>+'[3]Población Bogotá'!AI915</f>
        <v>0.44933333333333331</v>
      </c>
      <c r="G27" s="54">
        <f>+'[3]Población Bogotá'!AJ915</f>
        <v>8.7333333333333332E-2</v>
      </c>
      <c r="H27" s="28">
        <f t="shared" si="7"/>
        <v>-80.563798219584569</v>
      </c>
      <c r="I27" s="27">
        <f t="shared" si="8"/>
        <v>-1.4619883040935644</v>
      </c>
      <c r="J27" s="28">
        <f t="shared" si="9"/>
        <v>5.4417134335550177E-2</v>
      </c>
      <c r="K27" s="27">
        <f t="shared" si="10"/>
        <v>0.22645452514266801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5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149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Bogotá'!AE934</f>
        <v>Colombia</v>
      </c>
      <c r="C13" s="26">
        <f>+'[3]Población Bogotá'!AF934</f>
        <v>17.190333333333331</v>
      </c>
      <c r="D13" s="26">
        <f>+'[3]Población Bogotá'!AG934</f>
        <v>19.022333333333332</v>
      </c>
      <c r="E13" s="26">
        <f>+'[3]Población Bogotá'!AH934</f>
        <v>12.832333333333333</v>
      </c>
      <c r="F13" s="26">
        <f>+'[3]Población Bogotá'!AI934</f>
        <v>20.880333333333329</v>
      </c>
      <c r="G13" s="26">
        <f>+'[3]Población Bogotá'!AJ934</f>
        <v>21.921333333333333</v>
      </c>
      <c r="H13" s="28">
        <f t="shared" ref="H13" si="0">IF(OR(OR(G13=0,F13=0),G13=""),"",(G13/F13-1)*100)</f>
        <v>4.9855525933494294</v>
      </c>
      <c r="I13" s="27">
        <f>IF(OR(OR(G13=0,F13=0),F13=""),"",(F13/E13-1)*100)</f>
        <v>62.716575317557187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14.685999999999998</v>
      </c>
      <c r="D14" s="25">
        <f>D13-SUM(D15:D27)</f>
        <v>16.498333333333331</v>
      </c>
      <c r="E14" s="25">
        <f>E13-SUM(E15:E27)</f>
        <v>8.8376666666666654</v>
      </c>
      <c r="F14" s="25">
        <f>F13-SUM(F15:F27)</f>
        <v>14.87533333333333</v>
      </c>
      <c r="G14" s="26">
        <f>G13-SUM(G15:G27)</f>
        <v>18.097666666666669</v>
      </c>
      <c r="H14" s="28">
        <f t="shared" ref="H14:H17" si="3">IF(OR(OR(G14=0,F14=0),G14=""),"",(G14/F14-1)*100)</f>
        <v>21.662259669251149</v>
      </c>
      <c r="I14" s="27">
        <f t="shared" ref="I14:I16" si="4">IF(OR(OR(G14=0,F14=0),F14=""),"",(F14/E14-1)*100)</f>
        <v>68.317429185682485</v>
      </c>
      <c r="J14" s="28">
        <f t="shared" ref="J14:J17" si="5">IF(G14=0,"",G14/$G$13*100)</f>
        <v>82.557326196703372</v>
      </c>
      <c r="K14" s="27">
        <f t="shared" ref="K14:K17" si="6">IF(F14=0,"",F14/$F$13*100)</f>
        <v>71.240880573426352</v>
      </c>
      <c r="L14" s="18"/>
    </row>
    <row r="15" spans="1:15">
      <c r="A15" s="16"/>
      <c r="B15" s="11" t="str">
        <f>+'[3]Población Bogotá'!AE935</f>
        <v>Medellín</v>
      </c>
      <c r="C15" s="53">
        <f>+'[3]Población Bogotá'!AF935</f>
        <v>0.33200000000000002</v>
      </c>
      <c r="D15" s="53">
        <f>+'[3]Población Bogotá'!AG935</f>
        <v>0.34600000000000003</v>
      </c>
      <c r="E15" s="53">
        <f>+'[3]Población Bogotá'!AH935</f>
        <v>0.34566666666666662</v>
      </c>
      <c r="F15" s="53">
        <f>+'[3]Población Bogotá'!AI935</f>
        <v>1.7969999999999999</v>
      </c>
      <c r="G15" s="54">
        <f>+'[3]Población Bogotá'!AJ935</f>
        <v>0.93466666666666676</v>
      </c>
      <c r="H15" s="28">
        <f t="shared" ref="H15" si="7">IF(OR(OR(G15=0,F15=0),G15=""),"",(G15/F15-1)*100)</f>
        <v>-47.987386384715258</v>
      </c>
      <c r="I15" s="27">
        <f t="shared" ref="I15" si="8">IF(OR(OR(G15=0,F15=0),F15=""),"",(F15/E15-1)*100)</f>
        <v>419.86499517839928</v>
      </c>
      <c r="J15" s="28">
        <f t="shared" ref="J15" si="9">IF(G15=0,"",G15/$G$13*100)</f>
        <v>4.2637309166109123</v>
      </c>
      <c r="K15" s="27">
        <f t="shared" si="6"/>
        <v>8.6061844478855711</v>
      </c>
      <c r="L15" s="18"/>
      <c r="N15" s="23" t="s">
        <v>2</v>
      </c>
      <c r="O15" s="32">
        <f>+J16</f>
        <v>3.3316099993917643</v>
      </c>
    </row>
    <row r="16" spans="1:15">
      <c r="A16" s="16"/>
      <c r="B16" s="12" t="str">
        <f>+'[3]Población Bogotá'!AE936</f>
        <v>Bogotá</v>
      </c>
      <c r="C16" s="99">
        <f>+'[3]Población Bogotá'!AF936</f>
        <v>0.84233333333333338</v>
      </c>
      <c r="D16" s="99">
        <f>+'[3]Población Bogotá'!AG936</f>
        <v>1.0066666666666666</v>
      </c>
      <c r="E16" s="99">
        <f>+'[3]Población Bogotá'!AH936</f>
        <v>0.98066666666666669</v>
      </c>
      <c r="F16" s="99">
        <f>+'[3]Población Bogotá'!AI936</f>
        <v>0.66900000000000004</v>
      </c>
      <c r="G16" s="99">
        <f>+'[3]Población Bogotá'!AJ936</f>
        <v>0.73033333333333328</v>
      </c>
      <c r="H16" s="48">
        <f t="shared" si="3"/>
        <v>9.1679123069257518</v>
      </c>
      <c r="I16" s="34">
        <f t="shared" si="4"/>
        <v>-31.781101291638336</v>
      </c>
      <c r="J16" s="48">
        <f t="shared" si="5"/>
        <v>3.3316099993917643</v>
      </c>
      <c r="K16" s="34">
        <f t="shared" si="6"/>
        <v>3.2039718395300212</v>
      </c>
      <c r="L16" s="18"/>
      <c r="N16" s="23" t="s">
        <v>12</v>
      </c>
      <c r="O16" s="32">
        <f>100-O15</f>
        <v>96.668390000608241</v>
      </c>
    </row>
    <row r="17" spans="1:14">
      <c r="A17" s="16"/>
      <c r="B17" s="11" t="str">
        <f>+'[3]Población Bogotá'!AE937</f>
        <v>Cúcuta</v>
      </c>
      <c r="C17" s="53">
        <f>+'[3]Población Bogotá'!AF937</f>
        <v>0.18333333333333335</v>
      </c>
      <c r="D17" s="53">
        <f>+'[3]Población Bogotá'!AG937</f>
        <v>0.23199999999999998</v>
      </c>
      <c r="E17" s="53">
        <f>+'[3]Población Bogotá'!AH937</f>
        <v>0.45566666666666666</v>
      </c>
      <c r="F17" s="53">
        <f>+'[3]Población Bogotá'!AI937</f>
        <v>1.665</v>
      </c>
      <c r="G17" s="54">
        <f>+'[3]Población Bogotá'!AJ937</f>
        <v>0.57899999999999996</v>
      </c>
      <c r="H17" s="28">
        <f t="shared" si="3"/>
        <v>-65.22522522522523</v>
      </c>
      <c r="I17" s="27">
        <v>0</v>
      </c>
      <c r="J17" s="28">
        <f t="shared" si="5"/>
        <v>2.6412626969162458</v>
      </c>
      <c r="K17" s="27">
        <f t="shared" si="6"/>
        <v>7.9740106320141777</v>
      </c>
      <c r="L17" s="18"/>
    </row>
    <row r="18" spans="1:14">
      <c r="A18" s="16"/>
      <c r="B18" s="11" t="str">
        <f>+'[3]Población Bogotá'!AE938</f>
        <v>Cali</v>
      </c>
      <c r="C18" s="53">
        <f>+'[3]Población Bogotá'!AF938</f>
        <v>0</v>
      </c>
      <c r="D18" s="53">
        <f>+'[3]Población Bogotá'!AG938</f>
        <v>0</v>
      </c>
      <c r="E18" s="53">
        <f>+'[3]Población Bogotá'!AH938</f>
        <v>0.59833333333333327</v>
      </c>
      <c r="F18" s="53">
        <f>+'[3]Población Bogotá'!AI938</f>
        <v>0.36566666666666664</v>
      </c>
      <c r="G18" s="54">
        <f>+'[3]Población Bogotá'!AJ938</f>
        <v>0.40866666666666668</v>
      </c>
      <c r="H18" s="28">
        <f t="shared" ref="H18:H22" si="10">IF(OR(OR(G18=0,F18=0),G18=""),"",(G18/F18-1)*100)</f>
        <v>11.759343664539657</v>
      </c>
      <c r="I18" s="27">
        <v>1</v>
      </c>
      <c r="J18" s="28">
        <f t="shared" ref="J18:J22" si="11">IF(G18=0,"",G18/$G$13*100)</f>
        <v>1.8642418344382947</v>
      </c>
      <c r="K18" s="27">
        <f t="shared" ref="K18:K27" si="12">IF(F18=0,"",F18/$F$13*100)</f>
        <v>1.7512491818457561</v>
      </c>
      <c r="L18" s="18"/>
    </row>
    <row r="19" spans="1:14">
      <c r="A19" s="16"/>
      <c r="B19" s="11" t="str">
        <f>+'[3]Población Bogotá'!AE939</f>
        <v>Cartagena</v>
      </c>
      <c r="C19" s="53">
        <f>+'[3]Población Bogotá'!AF939</f>
        <v>0.35</v>
      </c>
      <c r="D19" s="53">
        <f>+'[3]Población Bogotá'!AG939</f>
        <v>0.15333333333333335</v>
      </c>
      <c r="E19" s="53">
        <f>+'[3]Población Bogotá'!AH939</f>
        <v>0.245</v>
      </c>
      <c r="F19" s="53">
        <f>+'[3]Población Bogotá'!AI939</f>
        <v>0.79099999999999993</v>
      </c>
      <c r="G19" s="54">
        <f>+'[3]Población Bogotá'!AJ939</f>
        <v>0.40433333333333338</v>
      </c>
      <c r="H19" s="28">
        <f t="shared" si="10"/>
        <v>-48.883270122208167</v>
      </c>
      <c r="I19" s="27">
        <v>2</v>
      </c>
      <c r="J19" s="28">
        <f t="shared" si="11"/>
        <v>1.8444741804026519</v>
      </c>
      <c r="K19" s="27">
        <f t="shared" si="12"/>
        <v>3.7882536996535823</v>
      </c>
      <c r="L19" s="18"/>
    </row>
    <row r="20" spans="1:14">
      <c r="A20" s="16"/>
      <c r="B20" s="11" t="str">
        <f>+'[3]Población Bogotá'!AE940</f>
        <v>Villavicencio</v>
      </c>
      <c r="C20" s="53">
        <f>+'[3]Población Bogotá'!AF940</f>
        <v>4.0666666666666663E-2</v>
      </c>
      <c r="D20" s="53">
        <f>+'[3]Población Bogotá'!AG940</f>
        <v>3.5333333333333335E-2</v>
      </c>
      <c r="E20" s="53">
        <f>+'[3]Población Bogotá'!AH940</f>
        <v>0.24533333333333332</v>
      </c>
      <c r="F20" s="53">
        <f>+'[3]Población Bogotá'!AI940</f>
        <v>0.26133333333333336</v>
      </c>
      <c r="G20" s="54">
        <f>+'[3]Población Bogotá'!AJ940</f>
        <v>0.37766666666666665</v>
      </c>
      <c r="H20" s="28">
        <f t="shared" si="10"/>
        <v>44.515306122448962</v>
      </c>
      <c r="I20" s="27">
        <v>3</v>
      </c>
      <c r="J20" s="28">
        <f t="shared" si="11"/>
        <v>1.7228270786448512</v>
      </c>
      <c r="K20" s="27">
        <f t="shared" si="12"/>
        <v>1.2515764435433665</v>
      </c>
      <c r="L20" s="18"/>
    </row>
    <row r="21" spans="1:14">
      <c r="A21" s="16"/>
      <c r="B21" s="11" t="str">
        <f>+'[3]Población Bogotá'!AE941</f>
        <v>Ibagué</v>
      </c>
      <c r="C21" s="53">
        <f>+'[3]Población Bogotá'!AF941</f>
        <v>0</v>
      </c>
      <c r="D21" s="53">
        <f>+'[3]Población Bogotá'!AG941</f>
        <v>0.25966666666666666</v>
      </c>
      <c r="E21" s="53">
        <f>+'[3]Población Bogotá'!AH941</f>
        <v>0.27433333333333332</v>
      </c>
      <c r="F21" s="53">
        <f>+'[3]Población Bogotá'!AI941</f>
        <v>0.114</v>
      </c>
      <c r="G21" s="54">
        <f>+'[3]Población Bogotá'!AJ941</f>
        <v>0.28733333333333333</v>
      </c>
      <c r="H21" s="28">
        <f t="shared" si="10"/>
        <v>152.04678362573097</v>
      </c>
      <c r="I21" s="27">
        <v>4</v>
      </c>
      <c r="J21" s="28">
        <f t="shared" si="11"/>
        <v>1.3107475214403017</v>
      </c>
      <c r="K21" s="27">
        <f t="shared" si="12"/>
        <v>0.54596829552529513</v>
      </c>
      <c r="L21" s="18"/>
    </row>
    <row r="22" spans="1:14">
      <c r="A22" s="16"/>
      <c r="B22" s="11" t="str">
        <f>+'[3]Población Bogotá'!AE942</f>
        <v>Pasto</v>
      </c>
      <c r="C22" s="53">
        <f>+'[3]Población Bogotá'!AF942</f>
        <v>0</v>
      </c>
      <c r="D22" s="53">
        <f>+'[3]Población Bogotá'!AG942</f>
        <v>0</v>
      </c>
      <c r="E22" s="53">
        <f>+'[3]Población Bogotá'!AH942</f>
        <v>7.4999999999999997E-2</v>
      </c>
      <c r="F22" s="53">
        <f>+'[3]Población Bogotá'!AI942</f>
        <v>4.1000000000000002E-2</v>
      </c>
      <c r="G22" s="54">
        <f>+'[3]Población Bogotá'!AJ942</f>
        <v>0.10166666666666667</v>
      </c>
      <c r="H22" s="28">
        <f t="shared" si="10"/>
        <v>147.96747967479672</v>
      </c>
      <c r="I22" s="27">
        <v>5</v>
      </c>
      <c r="J22" s="28">
        <f t="shared" si="11"/>
        <v>0.46377957545161486</v>
      </c>
      <c r="K22" s="27">
        <f t="shared" si="12"/>
        <v>0.19635701856611487</v>
      </c>
      <c r="L22" s="18"/>
    </row>
    <row r="23" spans="1:14">
      <c r="A23" s="16"/>
      <c r="B23" s="11" t="str">
        <f>+'[3]Población Bogotá'!AE943</f>
        <v>Montería</v>
      </c>
      <c r="C23" s="53">
        <f>+'[3]Población Bogotá'!AF943</f>
        <v>0</v>
      </c>
      <c r="D23" s="53">
        <f>+'[3]Población Bogotá'!AG943</f>
        <v>8.1333333333333327E-2</v>
      </c>
      <c r="E23" s="53">
        <f>+'[3]Población Bogotá'!AH943</f>
        <v>0</v>
      </c>
      <c r="F23" s="53">
        <f>+'[3]Población Bogotá'!AI943</f>
        <v>5.0333333333333334E-2</v>
      </c>
      <c r="G23" s="54">
        <f>+'[3]Población Bogotá'!AJ943</f>
        <v>0</v>
      </c>
      <c r="H23" s="28">
        <v>0</v>
      </c>
      <c r="I23" s="27">
        <v>6</v>
      </c>
      <c r="J23" s="28">
        <v>0</v>
      </c>
      <c r="K23" s="27">
        <f t="shared" si="12"/>
        <v>0.24105617726409226</v>
      </c>
      <c r="L23" s="18"/>
    </row>
    <row r="24" spans="1:14">
      <c r="A24" s="16"/>
      <c r="B24" s="11" t="str">
        <f>+'[3]Población Bogotá'!AE944</f>
        <v>Barranquilla</v>
      </c>
      <c r="C24" s="53">
        <f>+'[3]Población Bogotá'!AF944</f>
        <v>0.28433333333333333</v>
      </c>
      <c r="D24" s="53">
        <f>+'[3]Población Bogotá'!AG944</f>
        <v>0</v>
      </c>
      <c r="E24" s="53">
        <f>+'[3]Población Bogotá'!AH944</f>
        <v>0.16833333333333333</v>
      </c>
      <c r="F24" s="53">
        <f>+'[3]Población Bogotá'!AI944</f>
        <v>0</v>
      </c>
      <c r="G24" s="54">
        <f>+'[3]Población Bogotá'!AJ944</f>
        <v>0</v>
      </c>
      <c r="H24" s="28">
        <v>0</v>
      </c>
      <c r="I24" s="27">
        <v>7</v>
      </c>
      <c r="J24" s="28">
        <v>0</v>
      </c>
      <c r="K24" s="27">
        <v>0</v>
      </c>
      <c r="L24" s="18"/>
    </row>
    <row r="25" spans="1:14">
      <c r="A25" s="16"/>
      <c r="B25" s="11" t="str">
        <f>+'[3]Población Bogotá'!AE945</f>
        <v>Bucaramanga</v>
      </c>
      <c r="C25" s="53">
        <f>+'[3]Población Bogotá'!AF945</f>
        <v>0.47166666666666668</v>
      </c>
      <c r="D25" s="53">
        <f>+'[3]Población Bogotá'!AG945</f>
        <v>0.36833333333333335</v>
      </c>
      <c r="E25" s="53">
        <f>+'[3]Población Bogotá'!AH945</f>
        <v>0.46866666666666673</v>
      </c>
      <c r="F25" s="53">
        <f>+'[3]Población Bogotá'!AI945</f>
        <v>0.14366666666666666</v>
      </c>
      <c r="G25" s="54">
        <f>+'[3]Población Bogotá'!AJ945</f>
        <v>0</v>
      </c>
      <c r="H25" s="28">
        <v>0</v>
      </c>
      <c r="I25" s="27">
        <v>8</v>
      </c>
      <c r="J25" s="28">
        <v>0</v>
      </c>
      <c r="K25" s="27">
        <f t="shared" si="12"/>
        <v>0.68804776424386593</v>
      </c>
      <c r="L25" s="18"/>
    </row>
    <row r="26" spans="1:14">
      <c r="A26" s="16"/>
      <c r="B26" s="11" t="str">
        <f>+'[3]Población Bogotá'!AE946</f>
        <v>Manizales</v>
      </c>
      <c r="C26" s="53">
        <f>+'[3]Población Bogotá'!AF946</f>
        <v>0</v>
      </c>
      <c r="D26" s="53">
        <f>+'[3]Población Bogotá'!AG946</f>
        <v>4.1333333333333333E-2</v>
      </c>
      <c r="E26" s="53">
        <f>+'[3]Población Bogotá'!AH946</f>
        <v>0.13766666666666669</v>
      </c>
      <c r="F26" s="53">
        <f>+'[3]Población Bogotá'!AI946</f>
        <v>3.6999999999999998E-2</v>
      </c>
      <c r="G26" s="54">
        <f>+'[3]Población Bogotá'!AJ946</f>
        <v>0</v>
      </c>
      <c r="H26" s="28">
        <v>0</v>
      </c>
      <c r="I26" s="27">
        <v>9</v>
      </c>
      <c r="J26" s="28">
        <v>0</v>
      </c>
      <c r="K26" s="27">
        <f t="shared" si="12"/>
        <v>0.1772002362669817</v>
      </c>
      <c r="L26" s="18"/>
    </row>
    <row r="27" spans="1:14">
      <c r="A27" s="16"/>
      <c r="B27" s="11" t="str">
        <f>+'[3]Población Bogotá'!AE947</f>
        <v>Pereira</v>
      </c>
      <c r="C27" s="53">
        <f>+'[3]Población Bogotá'!AF947</f>
        <v>0</v>
      </c>
      <c r="D27" s="53">
        <f>+'[3]Población Bogotá'!AG947</f>
        <v>0</v>
      </c>
      <c r="E27" s="53">
        <f>+'[3]Población Bogotá'!AH947</f>
        <v>0</v>
      </c>
      <c r="F27" s="53">
        <f>+'[3]Población Bogotá'!AI947</f>
        <v>7.0000000000000007E-2</v>
      </c>
      <c r="G27" s="54">
        <f>+'[3]Población Bogotá'!AJ947</f>
        <v>0</v>
      </c>
      <c r="H27" s="28">
        <v>0</v>
      </c>
      <c r="I27" s="27">
        <v>10</v>
      </c>
      <c r="J27" s="28">
        <v>0</v>
      </c>
      <c r="K27" s="27">
        <f t="shared" si="12"/>
        <v>0.3352436902348303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8" width="10.42578125" style="9" customWidth="1"/>
    <col min="9" max="9" width="10.5703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150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Bogotá'!AE966</f>
        <v>Colombia</v>
      </c>
      <c r="C13" s="26">
        <f>+'[3]Población Bogotá'!AF966</f>
        <v>204.25466666666668</v>
      </c>
      <c r="D13" s="26">
        <f>+'[3]Población Bogotá'!AG966</f>
        <v>238.44299999999998</v>
      </c>
      <c r="E13" s="26">
        <f>+'[3]Población Bogotá'!AH966</f>
        <v>290.5</v>
      </c>
      <c r="F13" s="26">
        <f>+'[3]Población Bogotá'!AI966</f>
        <v>248.49033333333333</v>
      </c>
      <c r="G13" s="26">
        <f>+'[3]Población Bogotá'!AJ966</f>
        <v>234.78800000000001</v>
      </c>
      <c r="H13" s="28">
        <f t="shared" ref="H13" si="0">IF(OR(OR(G13=0,F13=0),G13=""),"",(G13/F13-1)*100)</f>
        <v>-5.514231941953474</v>
      </c>
      <c r="I13" s="27">
        <f>IF(OR(OR(G13=0,F13=0),F13=""),"",(F13/E13-1)*100)</f>
        <v>-14.461158921399885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57.572000000000003</v>
      </c>
      <c r="D14" s="25">
        <f>D13-SUM(D15:D27)</f>
        <v>67.655333333333346</v>
      </c>
      <c r="E14" s="25">
        <f>E13-SUM(E15:E27)</f>
        <v>72.381666666666661</v>
      </c>
      <c r="F14" s="25">
        <f>F13-SUM(F15:F27)</f>
        <v>65.337333333333305</v>
      </c>
      <c r="G14" s="26">
        <f>G13-SUM(G15:G27)</f>
        <v>65.634666666666675</v>
      </c>
      <c r="H14" s="28">
        <f t="shared" ref="H14:H17" si="3">IF(OR(OR(G14=0,F14=0),G14=""),"",(G14/F14-1)*100)</f>
        <v>0.45507417913195347</v>
      </c>
      <c r="I14" s="27">
        <f t="shared" ref="I14:I17" si="4">IF(OR(OR(G14=0,F14=0),F14=""),"",(F14/E14-1)*100)</f>
        <v>-9.7322065900665713</v>
      </c>
      <c r="J14" s="28">
        <f t="shared" ref="J14:J17" si="5">IF(G14=0,"",G14/$G$13*100)</f>
        <v>27.954864246327187</v>
      </c>
      <c r="K14" s="27">
        <f t="shared" ref="K14:K17" si="6">IF(F14=0,"",F14/$F$13*100)</f>
        <v>26.29371229732611</v>
      </c>
      <c r="L14" s="18"/>
    </row>
    <row r="15" spans="1:15">
      <c r="A15" s="16"/>
      <c r="B15" s="11" t="str">
        <f>+'[3]Población Bogotá'!AE967</f>
        <v>Medellín</v>
      </c>
      <c r="C15" s="53">
        <f>+'[3]Población Bogotá'!AF967</f>
        <v>40.263666666666666</v>
      </c>
      <c r="D15" s="53">
        <f>+'[3]Población Bogotá'!AG967</f>
        <v>47.616666666666667</v>
      </c>
      <c r="E15" s="53">
        <f>+'[3]Población Bogotá'!AH967</f>
        <v>61.777999999999999</v>
      </c>
      <c r="F15" s="53">
        <f>+'[3]Población Bogotá'!AI967</f>
        <v>43.463000000000001</v>
      </c>
      <c r="G15" s="54">
        <f>+'[3]Población Bogotá'!AJ967</f>
        <v>46.624333333333333</v>
      </c>
      <c r="H15" s="28">
        <f t="shared" si="3"/>
        <v>7.273619707183876</v>
      </c>
      <c r="I15" s="27">
        <f t="shared" si="4"/>
        <v>-29.646476091812612</v>
      </c>
      <c r="J15" s="28">
        <f t="shared" si="5"/>
        <v>19.858056345866622</v>
      </c>
      <c r="K15" s="27">
        <f t="shared" si="6"/>
        <v>17.490821239189721</v>
      </c>
      <c r="L15" s="18"/>
      <c r="N15" s="23" t="s">
        <v>2</v>
      </c>
      <c r="O15" s="32">
        <f>J16</f>
        <v>19.807656268633828</v>
      </c>
    </row>
    <row r="16" spans="1:15">
      <c r="A16" s="16"/>
      <c r="B16" s="12" t="str">
        <f>+'[3]Población Bogotá'!AE968</f>
        <v>Bogotá</v>
      </c>
      <c r="C16" s="99">
        <f>+'[3]Población Bogotá'!AF968</f>
        <v>36.617333333333335</v>
      </c>
      <c r="D16" s="99">
        <f>+'[3]Población Bogotá'!AG968</f>
        <v>51.797333333333334</v>
      </c>
      <c r="E16" s="99">
        <f>+'[3]Población Bogotá'!AH968</f>
        <v>74.555999999999997</v>
      </c>
      <c r="F16" s="99">
        <f>+'[3]Población Bogotá'!AI968</f>
        <v>63.985999999999997</v>
      </c>
      <c r="G16" s="99">
        <f>+'[3]Población Bogotá'!AJ968</f>
        <v>46.505999999999993</v>
      </c>
      <c r="H16" s="48">
        <f t="shared" si="3"/>
        <v>-27.318475916606765</v>
      </c>
      <c r="I16" s="34">
        <f t="shared" si="4"/>
        <v>-14.177262728687168</v>
      </c>
      <c r="J16" s="48">
        <f t="shared" si="5"/>
        <v>19.807656268633828</v>
      </c>
      <c r="K16" s="34">
        <f t="shared" si="6"/>
        <v>25.749895032804766</v>
      </c>
      <c r="L16" s="18"/>
      <c r="N16" s="23" t="s">
        <v>12</v>
      </c>
      <c r="O16" s="32">
        <f>100-O15</f>
        <v>80.192343731366179</v>
      </c>
    </row>
    <row r="17" spans="1:14">
      <c r="A17" s="16"/>
      <c r="B17" s="11" t="str">
        <f>+'[3]Población Bogotá'!AE969</f>
        <v>Cali</v>
      </c>
      <c r="C17" s="53">
        <f>+'[3]Población Bogotá'!AF969</f>
        <v>21.073999999999998</v>
      </c>
      <c r="D17" s="53">
        <f>+'[3]Población Bogotá'!AG969</f>
        <v>23.945666666666668</v>
      </c>
      <c r="E17" s="53">
        <f>+'[3]Población Bogotá'!AH969</f>
        <v>22.108333333333331</v>
      </c>
      <c r="F17" s="53">
        <f>+'[3]Población Bogotá'!AI969</f>
        <v>26.236999999999998</v>
      </c>
      <c r="G17" s="54">
        <f>+'[3]Población Bogotá'!AJ969</f>
        <v>24.364999999999998</v>
      </c>
      <c r="H17" s="28">
        <f t="shared" si="3"/>
        <v>-7.1349620764569082</v>
      </c>
      <c r="I17" s="27">
        <f t="shared" si="4"/>
        <v>18.674707877874109</v>
      </c>
      <c r="J17" s="28">
        <f t="shared" si="5"/>
        <v>10.377446888256639</v>
      </c>
      <c r="K17" s="27">
        <f t="shared" si="6"/>
        <v>10.558559622037611</v>
      </c>
      <c r="L17" s="18"/>
    </row>
    <row r="18" spans="1:14">
      <c r="A18" s="16"/>
      <c r="B18" s="11" t="str">
        <f>+'[3]Población Bogotá'!AE970</f>
        <v>Cúcuta</v>
      </c>
      <c r="C18" s="53">
        <f>+'[3]Población Bogotá'!AF970</f>
        <v>7.3836666666666675</v>
      </c>
      <c r="D18" s="53">
        <f>+'[3]Población Bogotá'!AG970</f>
        <v>10.039</v>
      </c>
      <c r="E18" s="53">
        <f>+'[3]Población Bogotá'!AH970</f>
        <v>11.993</v>
      </c>
      <c r="F18" s="53">
        <f>+'[3]Población Bogotá'!AI970</f>
        <v>11.278666666666666</v>
      </c>
      <c r="G18" s="54">
        <f>+'[3]Población Bogotá'!AJ970</f>
        <v>12.788666666666666</v>
      </c>
      <c r="H18" s="28">
        <f t="shared" ref="H18:H27" si="7">IF(OR(OR(G18=0,F18=0),G18=""),"",(G18/F18-1)*100)</f>
        <v>13.388107341293299</v>
      </c>
      <c r="I18" s="27">
        <f t="shared" ref="I18:I27" si="8">IF(OR(OR(G18=0,F18=0),F18=""),"",(F18/E18-1)*100)</f>
        <v>-5.9562522582617738</v>
      </c>
      <c r="J18" s="28">
        <f t="shared" ref="J18:J27" si="9">IF(G18=0,"",G18/$G$13*100)</f>
        <v>5.4468996144039155</v>
      </c>
      <c r="K18" s="27">
        <f t="shared" ref="K18:K27" si="10">IF(F18=0,"",F18/$F$13*100)</f>
        <v>4.5388754223839696</v>
      </c>
      <c r="L18" s="18"/>
    </row>
    <row r="19" spans="1:14">
      <c r="A19" s="16"/>
      <c r="B19" s="11" t="str">
        <f>+'[3]Población Bogotá'!AE971</f>
        <v>Bucaramanga</v>
      </c>
      <c r="C19" s="53">
        <f>+'[3]Población Bogotá'!AF971</f>
        <v>13.122</v>
      </c>
      <c r="D19" s="53">
        <f>+'[3]Población Bogotá'!AG971</f>
        <v>7.8906666666666672</v>
      </c>
      <c r="E19" s="53">
        <f>+'[3]Población Bogotá'!AH971</f>
        <v>12.031333333333334</v>
      </c>
      <c r="F19" s="53">
        <f>+'[3]Población Bogotá'!AI971</f>
        <v>9.9646666666666661</v>
      </c>
      <c r="G19" s="54">
        <f>+'[3]Población Bogotá'!AJ971</f>
        <v>10.550666666666666</v>
      </c>
      <c r="H19" s="28">
        <f t="shared" si="7"/>
        <v>5.8807787515889443</v>
      </c>
      <c r="I19" s="27">
        <f t="shared" si="8"/>
        <v>-17.177370200033259</v>
      </c>
      <c r="J19" s="28">
        <f t="shared" si="9"/>
        <v>4.4936992804856581</v>
      </c>
      <c r="K19" s="27">
        <f t="shared" si="10"/>
        <v>4.0100822164779046</v>
      </c>
      <c r="L19" s="18"/>
    </row>
    <row r="20" spans="1:14">
      <c r="A20" s="16"/>
      <c r="B20" s="11" t="str">
        <f>+'[3]Población Bogotá'!AE972</f>
        <v>Barranquilla</v>
      </c>
      <c r="C20" s="53">
        <f>+'[3]Población Bogotá'!AF972</f>
        <v>7.4976666666666674</v>
      </c>
      <c r="D20" s="53">
        <f>+'[3]Población Bogotá'!AG972</f>
        <v>7.8703333333333338</v>
      </c>
      <c r="E20" s="53">
        <f>+'[3]Población Bogotá'!AH972</f>
        <v>10.244</v>
      </c>
      <c r="F20" s="53">
        <f>+'[3]Población Bogotá'!AI972</f>
        <v>7.5596666666666676</v>
      </c>
      <c r="G20" s="54">
        <f>+'[3]Población Bogotá'!AJ972</f>
        <v>8.4580000000000002</v>
      </c>
      <c r="H20" s="28">
        <f t="shared" si="7"/>
        <v>11.883240001763728</v>
      </c>
      <c r="I20" s="27">
        <f t="shared" si="8"/>
        <v>-26.203956787713125</v>
      </c>
      <c r="J20" s="28">
        <f t="shared" si="9"/>
        <v>3.6023987597321838</v>
      </c>
      <c r="K20" s="27">
        <f t="shared" si="10"/>
        <v>3.0422377262160438</v>
      </c>
      <c r="L20" s="18"/>
    </row>
    <row r="21" spans="1:14">
      <c r="A21" s="16"/>
      <c r="B21" s="11" t="str">
        <f>+'[3]Población Bogotá'!AE973</f>
        <v>Pereira</v>
      </c>
      <c r="C21" s="53">
        <f>+'[3]Población Bogotá'!AF973</f>
        <v>4.5889999999999995</v>
      </c>
      <c r="D21" s="53">
        <f>+'[3]Población Bogotá'!AG973</f>
        <v>6.2553333333333327</v>
      </c>
      <c r="E21" s="53">
        <f>+'[3]Población Bogotá'!AH973</f>
        <v>8.0883333333333329</v>
      </c>
      <c r="F21" s="53">
        <f>+'[3]Población Bogotá'!AI973</f>
        <v>5.432666666666667</v>
      </c>
      <c r="G21" s="54">
        <f>+'[3]Población Bogotá'!AJ973</f>
        <v>5.902000000000001</v>
      </c>
      <c r="H21" s="28">
        <f t="shared" si="7"/>
        <v>8.6390968216959241</v>
      </c>
      <c r="I21" s="27">
        <f t="shared" si="8"/>
        <v>-32.833298990315264</v>
      </c>
      <c r="J21" s="28">
        <f t="shared" si="9"/>
        <v>2.513757091503825</v>
      </c>
      <c r="K21" s="27">
        <f t="shared" si="10"/>
        <v>2.1862688152859069</v>
      </c>
      <c r="L21" s="18"/>
    </row>
    <row r="22" spans="1:14">
      <c r="A22" s="16"/>
      <c r="B22" s="11" t="str">
        <f>+'[3]Población Bogotá'!AE974</f>
        <v>Ibagué</v>
      </c>
      <c r="C22" s="53">
        <f>+'[3]Población Bogotá'!AF974</f>
        <v>6.5549999999999997</v>
      </c>
      <c r="D22" s="53">
        <f>+'[3]Población Bogotá'!AG974</f>
        <v>5.4213333333333331</v>
      </c>
      <c r="E22" s="53">
        <f>+'[3]Población Bogotá'!AH974</f>
        <v>3.4329999999999998</v>
      </c>
      <c r="F22" s="53">
        <f>+'[3]Población Bogotá'!AI974</f>
        <v>4.9889999999999999</v>
      </c>
      <c r="G22" s="54">
        <f>+'[3]Población Bogotá'!AJ974</f>
        <v>5.2913333333333332</v>
      </c>
      <c r="H22" s="28">
        <f t="shared" si="7"/>
        <v>6.0599986637268621</v>
      </c>
      <c r="I22" s="27">
        <f t="shared" si="8"/>
        <v>45.324788814448013</v>
      </c>
      <c r="J22" s="28">
        <f t="shared" si="9"/>
        <v>2.2536642985728972</v>
      </c>
      <c r="K22" s="27">
        <f t="shared" si="10"/>
        <v>2.0077239758488257</v>
      </c>
      <c r="L22" s="18"/>
    </row>
    <row r="23" spans="1:14">
      <c r="A23" s="16"/>
      <c r="B23" s="11" t="str">
        <f>+'[3]Población Bogotá'!AE975</f>
        <v>Manizales</v>
      </c>
      <c r="C23" s="53">
        <f>+'[3]Población Bogotá'!AF975</f>
        <v>1.7183333333333335</v>
      </c>
      <c r="D23" s="53">
        <f>+'[3]Población Bogotá'!AG975</f>
        <v>3.3913333333333333</v>
      </c>
      <c r="E23" s="53">
        <f>+'[3]Población Bogotá'!AH975</f>
        <v>3.6073333333333331</v>
      </c>
      <c r="F23" s="53">
        <f>+'[3]Población Bogotá'!AI975</f>
        <v>2.8520000000000003</v>
      </c>
      <c r="G23" s="54">
        <f>+'[3]Población Bogotá'!AJ975</f>
        <v>2.4506666666666668</v>
      </c>
      <c r="H23" s="28">
        <f t="shared" si="7"/>
        <v>-14.071996259934549</v>
      </c>
      <c r="I23" s="27">
        <f t="shared" si="8"/>
        <v>-20.938828312696344</v>
      </c>
      <c r="J23" s="28">
        <f t="shared" si="9"/>
        <v>1.043778500888745</v>
      </c>
      <c r="K23" s="27">
        <f t="shared" si="10"/>
        <v>1.1477307635038789</v>
      </c>
      <c r="L23" s="18"/>
    </row>
    <row r="24" spans="1:14">
      <c r="A24" s="16"/>
      <c r="B24" s="11" t="str">
        <f>+'[3]Población Bogotá'!AE976</f>
        <v>Cartagena</v>
      </c>
      <c r="C24" s="53">
        <f>+'[3]Población Bogotá'!AF976</f>
        <v>4.4626666666666672</v>
      </c>
      <c r="D24" s="53">
        <f>+'[3]Población Bogotá'!AG976</f>
        <v>2.9586666666666672</v>
      </c>
      <c r="E24" s="53">
        <f>+'[3]Población Bogotá'!AH976</f>
        <v>5.1989999999999998</v>
      </c>
      <c r="F24" s="53">
        <f>+'[3]Población Bogotá'!AI976</f>
        <v>3.0756666666666668</v>
      </c>
      <c r="G24" s="54">
        <f>+'[3]Población Bogotá'!AJ976</f>
        <v>2.4359999999999999</v>
      </c>
      <c r="H24" s="28">
        <f t="shared" si="7"/>
        <v>-20.797659044109686</v>
      </c>
      <c r="I24" s="27">
        <f t="shared" si="8"/>
        <v>-40.84118740783483</v>
      </c>
      <c r="J24" s="28">
        <f t="shared" si="9"/>
        <v>1.0375317307528493</v>
      </c>
      <c r="K24" s="27">
        <f t="shared" si="10"/>
        <v>1.2377409718151344</v>
      </c>
      <c r="L24" s="18"/>
    </row>
    <row r="25" spans="1:14">
      <c r="A25" s="16"/>
      <c r="B25" s="11" t="str">
        <f>+'[3]Población Bogotá'!AE977</f>
        <v>Montería</v>
      </c>
      <c r="C25" s="53">
        <f>+'[3]Población Bogotá'!AF977</f>
        <v>0.65266666666666662</v>
      </c>
      <c r="D25" s="53">
        <f>+'[3]Población Bogotá'!AG977</f>
        <v>0.76333333333333331</v>
      </c>
      <c r="E25" s="53">
        <f>+'[3]Población Bogotá'!AH977</f>
        <v>0.98066666666666669</v>
      </c>
      <c r="F25" s="53">
        <f>+'[3]Población Bogotá'!AI977</f>
        <v>1.2693333333333332</v>
      </c>
      <c r="G25" s="54">
        <f>+'[3]Población Bogotá'!AJ977</f>
        <v>1.42</v>
      </c>
      <c r="H25" s="28">
        <f t="shared" si="7"/>
        <v>11.869747899159666</v>
      </c>
      <c r="I25" s="27">
        <f t="shared" si="8"/>
        <v>29.435757987763409</v>
      </c>
      <c r="J25" s="28">
        <f t="shared" si="9"/>
        <v>0.60480092679353281</v>
      </c>
      <c r="K25" s="27">
        <f t="shared" si="10"/>
        <v>0.51081799291991226</v>
      </c>
      <c r="L25" s="18"/>
    </row>
    <row r="26" spans="1:14">
      <c r="A26" s="16"/>
      <c r="B26" s="11" t="str">
        <f>+'[3]Población Bogotá'!AE978</f>
        <v>Villavicencio</v>
      </c>
      <c r="C26" s="53">
        <f>+'[3]Población Bogotá'!AF978</f>
        <v>0.97133333333333327</v>
      </c>
      <c r="D26" s="53">
        <f>+'[3]Población Bogotá'!AG978</f>
        <v>0.88166666666666682</v>
      </c>
      <c r="E26" s="53">
        <f>+'[3]Población Bogotá'!AH978</f>
        <v>1.07</v>
      </c>
      <c r="F26" s="53">
        <f>+'[3]Población Bogotá'!AI978</f>
        <v>0.83166666666666667</v>
      </c>
      <c r="G26" s="54">
        <f>+'[3]Población Bogotá'!AJ978</f>
        <v>1.1976666666666667</v>
      </c>
      <c r="H26" s="28">
        <f t="shared" si="7"/>
        <v>44.00801603206412</v>
      </c>
      <c r="I26" s="27">
        <f t="shared" si="8"/>
        <v>-22.274143302180693</v>
      </c>
      <c r="J26" s="28">
        <f t="shared" si="9"/>
        <v>0.51010557041529658</v>
      </c>
      <c r="K26" s="27">
        <f t="shared" si="10"/>
        <v>0.33468773433171778</v>
      </c>
      <c r="L26" s="18"/>
    </row>
    <row r="27" spans="1:14">
      <c r="A27" s="16"/>
      <c r="B27" s="11" t="str">
        <f>+'[3]Población Bogotá'!AE979</f>
        <v>Pasto</v>
      </c>
      <c r="C27" s="53">
        <f>+'[3]Población Bogotá'!AF979</f>
        <v>1.7753333333333332</v>
      </c>
      <c r="D27" s="53">
        <f>+'[3]Población Bogotá'!AG979</f>
        <v>1.9563333333333333</v>
      </c>
      <c r="E27" s="53">
        <f>+'[3]Población Bogotá'!AH979</f>
        <v>3.0293333333333337</v>
      </c>
      <c r="F27" s="53">
        <f>+'[3]Población Bogotá'!AI979</f>
        <v>2.2136666666666667</v>
      </c>
      <c r="G27" s="54">
        <f>+'[3]Población Bogotá'!AJ979</f>
        <v>1.163</v>
      </c>
      <c r="H27" s="28">
        <f t="shared" si="7"/>
        <v>-47.462731516337897</v>
      </c>
      <c r="I27" s="27">
        <f t="shared" si="8"/>
        <v>-26.925616197183111</v>
      </c>
      <c r="J27" s="28">
        <f t="shared" si="9"/>
        <v>0.49534047736681597</v>
      </c>
      <c r="K27" s="27">
        <f t="shared" si="10"/>
        <v>0.89084618985849207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151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Bogotá'!AE998</f>
        <v>Colombia</v>
      </c>
      <c r="C13" s="26">
        <f>+'[3]Población Bogotá'!AF998</f>
        <v>8.7590000000000003</v>
      </c>
      <c r="D13" s="26">
        <f>+'[3]Población Bogotá'!AG998</f>
        <v>11.301</v>
      </c>
      <c r="E13" s="26">
        <f>+'[3]Población Bogotá'!AH998</f>
        <v>8.804333333333334</v>
      </c>
      <c r="F13" s="26">
        <f>+'[3]Población Bogotá'!AI998</f>
        <v>9.1276666666666681</v>
      </c>
      <c r="G13" s="26">
        <f>+'[3]Población Bogotá'!AJ998</f>
        <v>7.5549999999999997</v>
      </c>
      <c r="H13" s="28">
        <f t="shared" ref="H13" si="0">IF(OR(OR(G13=0,F13=0),G13=""),"",(G13/F13-1)*100)</f>
        <v>-17.229668042215994</v>
      </c>
      <c r="I13" s="27">
        <f>IF(OR(OR(G13=0,F13=0),F13=""),"",(F13/E13-1)*100)</f>
        <v>3.6724340286979906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5.4183333333333339</v>
      </c>
      <c r="D14" s="25">
        <f>D13-SUM(D15:D27)</f>
        <v>5.6746666666666661</v>
      </c>
      <c r="E14" s="25">
        <f>E13-SUM(E15:E27)</f>
        <v>4.6903333333333332</v>
      </c>
      <c r="F14" s="25">
        <f>F13-SUM(F15:F27)</f>
        <v>5.3826666666666689</v>
      </c>
      <c r="G14" s="26">
        <f>G13-SUM(G15:G27)</f>
        <v>3.3823333333333334</v>
      </c>
      <c r="H14" s="28">
        <f t="shared" ref="H14:H25" si="3">IF(OR(OR(G14=0,F14=0),G14=""),"",(G14/F14-1)*100)</f>
        <v>-37.16249690364134</v>
      </c>
      <c r="I14" s="27">
        <f t="shared" ref="I14:I24" si="4">IF(OR(OR(G14=0,F14=0),F14=""),"",(F14/E14-1)*100)</f>
        <v>14.760855660578542</v>
      </c>
      <c r="J14" s="28">
        <f t="shared" ref="J14:J25" si="5">IF(G14=0,"",G14/$G$13*100)</f>
        <v>44.769468343260534</v>
      </c>
      <c r="K14" s="27">
        <f t="shared" ref="K14:K25" si="6">IF(F14=0,"",F14/$F$13*100)</f>
        <v>58.970894350509454</v>
      </c>
      <c r="L14" s="18"/>
    </row>
    <row r="15" spans="1:15">
      <c r="A15" s="16"/>
      <c r="B15" s="11" t="str">
        <f>+'[3]Población Bogotá'!AE999</f>
        <v>Cali</v>
      </c>
      <c r="C15" s="25">
        <f>+'[3]Población Bogotá'!AF999</f>
        <v>0.21633333333333335</v>
      </c>
      <c r="D15" s="25">
        <f>+'[3]Población Bogotá'!AG999</f>
        <v>0.33266666666666667</v>
      </c>
      <c r="E15" s="25">
        <f>+'[3]Población Bogotá'!AH999</f>
        <v>0</v>
      </c>
      <c r="F15" s="25">
        <f>+'[3]Población Bogotá'!AI999</f>
        <v>0</v>
      </c>
      <c r="G15" s="26">
        <f>+'[3]Población Bogotá'!AJ999</f>
        <v>1.1280000000000001</v>
      </c>
      <c r="H15" s="28">
        <v>0</v>
      </c>
      <c r="I15" s="27">
        <v>0</v>
      </c>
      <c r="J15" s="28">
        <f t="shared" si="5"/>
        <v>14.930509596293847</v>
      </c>
      <c r="K15" s="27">
        <v>0</v>
      </c>
      <c r="L15" s="18"/>
      <c r="N15" s="23" t="s">
        <v>2</v>
      </c>
      <c r="O15" s="32">
        <f>+J17</f>
        <v>7.8711669975733516</v>
      </c>
    </row>
    <row r="16" spans="1:15">
      <c r="A16" s="16"/>
      <c r="B16" s="11" t="str">
        <f>+'[3]Población Bogotá'!AE1000</f>
        <v>Medellín</v>
      </c>
      <c r="C16" s="25">
        <f>+'[3]Población Bogotá'!AF1000</f>
        <v>0</v>
      </c>
      <c r="D16" s="25">
        <f>+'[3]Población Bogotá'!AG1000</f>
        <v>0</v>
      </c>
      <c r="E16" s="25">
        <f>+'[3]Población Bogotá'!AH1000</f>
        <v>0</v>
      </c>
      <c r="F16" s="25">
        <f>+'[3]Población Bogotá'!AI1000</f>
        <v>0.86466666666666681</v>
      </c>
      <c r="G16" s="26">
        <f>+'[3]Población Bogotá'!AJ1000</f>
        <v>0.8</v>
      </c>
      <c r="H16" s="28">
        <f t="shared" si="3"/>
        <v>-7.4787972243639311</v>
      </c>
      <c r="I16" s="27">
        <v>0</v>
      </c>
      <c r="J16" s="28">
        <f t="shared" si="5"/>
        <v>10.589013898080742</v>
      </c>
      <c r="K16" s="27">
        <f t="shared" si="6"/>
        <v>9.4730307124858477</v>
      </c>
      <c r="L16" s="18"/>
      <c r="N16" s="23" t="s">
        <v>12</v>
      </c>
      <c r="O16" s="32">
        <f>100-J26</f>
        <v>99.33818663136995</v>
      </c>
    </row>
    <row r="17" spans="1:15">
      <c r="A17" s="16"/>
      <c r="B17" s="12" t="str">
        <f>+'[3]Población Bogotá'!AE1001</f>
        <v>Bogotá</v>
      </c>
      <c r="C17" s="99">
        <f>+'[3]Población Bogotá'!AF1001</f>
        <v>1.1073333333333333</v>
      </c>
      <c r="D17" s="99">
        <f>+'[3]Población Bogotá'!AG1001</f>
        <v>3.4830000000000001</v>
      </c>
      <c r="E17" s="99">
        <f>+'[3]Población Bogotá'!AH1001</f>
        <v>2.2866666666666666</v>
      </c>
      <c r="F17" s="99">
        <f>+'[3]Población Bogotá'!AI1001</f>
        <v>0.58833333333333326</v>
      </c>
      <c r="G17" s="99">
        <f>+'[3]Población Bogotá'!AJ1001</f>
        <v>0.59466666666666668</v>
      </c>
      <c r="H17" s="48">
        <f t="shared" si="3"/>
        <v>1.0764872521246582</v>
      </c>
      <c r="I17" s="34">
        <f t="shared" si="4"/>
        <v>-74.27113702623906</v>
      </c>
      <c r="J17" s="48">
        <f t="shared" si="5"/>
        <v>7.8711669975733516</v>
      </c>
      <c r="K17" s="34">
        <f t="shared" si="6"/>
        <v>6.4456049373698994</v>
      </c>
      <c r="L17" s="18"/>
      <c r="O17" s="32"/>
    </row>
    <row r="18" spans="1:15">
      <c r="A18" s="16"/>
      <c r="B18" s="11" t="str">
        <f>+'[3]Población Bogotá'!AE1002</f>
        <v>Pereira</v>
      </c>
      <c r="C18" s="25">
        <f>+'[3]Población Bogotá'!AF1002</f>
        <v>0</v>
      </c>
      <c r="D18" s="25">
        <f>+'[3]Población Bogotá'!AG1002</f>
        <v>0.30333333333333329</v>
      </c>
      <c r="E18" s="25">
        <f>+'[3]Población Bogotá'!AH1002</f>
        <v>0.14066666666666666</v>
      </c>
      <c r="F18" s="25">
        <f>+'[3]Población Bogotá'!AI1002</f>
        <v>0.56333333333333335</v>
      </c>
      <c r="G18" s="26">
        <f>+'[3]Población Bogotá'!AJ1002</f>
        <v>0.51600000000000001</v>
      </c>
      <c r="H18" s="28">
        <f t="shared" si="3"/>
        <v>-8.4023668639053302</v>
      </c>
      <c r="I18" s="27">
        <f t="shared" si="4"/>
        <v>300.47393364928911</v>
      </c>
      <c r="J18" s="28">
        <f t="shared" si="5"/>
        <v>6.8299139642620785</v>
      </c>
      <c r="K18" s="27">
        <f t="shared" si="6"/>
        <v>6.1717123762918584</v>
      </c>
      <c r="L18" s="18"/>
    </row>
    <row r="19" spans="1:15">
      <c r="A19" s="16"/>
      <c r="B19" s="11" t="str">
        <f>+'[3]Población Bogotá'!AE1003</f>
        <v>Cúcuta</v>
      </c>
      <c r="C19" s="25">
        <f>+'[3]Población Bogotá'!AF1003</f>
        <v>0.5056666666666666</v>
      </c>
      <c r="D19" s="25">
        <f>+'[3]Población Bogotá'!AG1003</f>
        <v>0.10433333333333333</v>
      </c>
      <c r="E19" s="25">
        <f>+'[3]Población Bogotá'!AH1003</f>
        <v>0.123</v>
      </c>
      <c r="F19" s="25">
        <f>+'[3]Población Bogotá'!AI1003</f>
        <v>8.2666666666666666E-2</v>
      </c>
      <c r="G19" s="26">
        <f>+'[3]Población Bogotá'!AJ1003</f>
        <v>0.25033333333333335</v>
      </c>
      <c r="H19" s="28">
        <f t="shared" si="3"/>
        <v>202.82258064516131</v>
      </c>
      <c r="I19" s="27">
        <f t="shared" si="4"/>
        <v>-32.791327913279133</v>
      </c>
      <c r="J19" s="28">
        <f t="shared" si="5"/>
        <v>3.3134789322744322</v>
      </c>
      <c r="K19" s="27">
        <f t="shared" si="6"/>
        <v>0.90567140196472251</v>
      </c>
      <c r="L19" s="18"/>
    </row>
    <row r="20" spans="1:15">
      <c r="A20" s="16"/>
      <c r="B20" s="11" t="str">
        <f>+'[3]Población Bogotá'!AE1004</f>
        <v>Manizales</v>
      </c>
      <c r="C20" s="25">
        <f>+'[3]Población Bogotá'!AF1004</f>
        <v>0.25866666666666666</v>
      </c>
      <c r="D20" s="25">
        <f>+'[3]Población Bogotá'!AG1004</f>
        <v>9.1666666666666674E-2</v>
      </c>
      <c r="E20" s="25">
        <f>+'[3]Población Bogotá'!AH1004</f>
        <v>0.20133333333333334</v>
      </c>
      <c r="F20" s="25">
        <f>+'[3]Población Bogotá'!AI1004</f>
        <v>0.17366666666666666</v>
      </c>
      <c r="G20" s="26">
        <f>+'[3]Población Bogotá'!AJ1004</f>
        <v>0.2233333333333333</v>
      </c>
      <c r="H20" s="28">
        <f t="shared" si="3"/>
        <v>28.598848368522045</v>
      </c>
      <c r="I20" s="27">
        <f t="shared" si="4"/>
        <v>-13.741721854304634</v>
      </c>
      <c r="J20" s="28">
        <f t="shared" si="5"/>
        <v>2.9560997132142068</v>
      </c>
      <c r="K20" s="27">
        <f t="shared" si="6"/>
        <v>1.9026403242887919</v>
      </c>
      <c r="L20" s="18"/>
    </row>
    <row r="21" spans="1:15">
      <c r="A21" s="16"/>
      <c r="B21" s="11" t="str">
        <f>+'[3]Población Bogotá'!AE1005</f>
        <v>Pasto</v>
      </c>
      <c r="C21" s="25">
        <f>+'[3]Población Bogotá'!AF1005</f>
        <v>0.08</v>
      </c>
      <c r="D21" s="25">
        <f>+'[3]Población Bogotá'!AG1005</f>
        <v>6.4666666666666664E-2</v>
      </c>
      <c r="E21" s="25">
        <f>+'[3]Población Bogotá'!AH1005</f>
        <v>0</v>
      </c>
      <c r="F21" s="25">
        <f>+'[3]Población Bogotá'!AI1005</f>
        <v>0.20299999999999999</v>
      </c>
      <c r="G21" s="26">
        <f>+'[3]Población Bogotá'!AJ1005</f>
        <v>0.18666666666666668</v>
      </c>
      <c r="H21" s="28">
        <f t="shared" si="3"/>
        <v>-8.0459770114942426</v>
      </c>
      <c r="I21" s="27">
        <v>0</v>
      </c>
      <c r="J21" s="28">
        <f t="shared" si="5"/>
        <v>2.4707699095521733</v>
      </c>
      <c r="K21" s="27">
        <f t="shared" si="6"/>
        <v>2.2240075959536934</v>
      </c>
      <c r="L21" s="18"/>
    </row>
    <row r="22" spans="1:15">
      <c r="A22" s="16"/>
      <c r="B22" s="11" t="str">
        <f>+'[3]Población Bogotá'!AE1006</f>
        <v>Barranquilla</v>
      </c>
      <c r="C22" s="25">
        <f>+'[3]Población Bogotá'!AF1006</f>
        <v>0.28733333333333333</v>
      </c>
      <c r="D22" s="25">
        <f>+'[3]Población Bogotá'!AG1006</f>
        <v>0.26700000000000002</v>
      </c>
      <c r="E22" s="25">
        <f>+'[3]Población Bogotá'!AH1006</f>
        <v>0.21133333333333335</v>
      </c>
      <c r="F22" s="25">
        <f>+'[3]Población Bogotá'!AI1006</f>
        <v>0.14566666666666667</v>
      </c>
      <c r="G22" s="26">
        <f>+'[3]Población Bogotá'!AJ1006</f>
        <v>0.158</v>
      </c>
      <c r="H22" s="28">
        <f t="shared" si="3"/>
        <v>8.4668192219679703</v>
      </c>
      <c r="I22" s="27">
        <f t="shared" si="4"/>
        <v>-31.072555205047326</v>
      </c>
      <c r="J22" s="28">
        <f t="shared" si="5"/>
        <v>2.0913302448709463</v>
      </c>
      <c r="K22" s="27">
        <f t="shared" si="6"/>
        <v>1.5958806558813858</v>
      </c>
      <c r="L22" s="18"/>
    </row>
    <row r="23" spans="1:15">
      <c r="A23" s="16"/>
      <c r="B23" s="11" t="str">
        <f>+'[3]Población Bogotá'!AE1007</f>
        <v>Cartagena</v>
      </c>
      <c r="C23" s="25">
        <f>+'[3]Población Bogotá'!AF1007</f>
        <v>0</v>
      </c>
      <c r="D23" s="25">
        <f>+'[3]Población Bogotá'!AG1007</f>
        <v>0.20833333333333334</v>
      </c>
      <c r="E23" s="25">
        <f>+'[3]Población Bogotá'!AH1007</f>
        <v>0.26833333333333331</v>
      </c>
      <c r="F23" s="25">
        <f>+'[3]Población Bogotá'!AI1007</f>
        <v>0.25233333333333335</v>
      </c>
      <c r="G23" s="26">
        <f>+'[3]Población Bogotá'!AJ1007</f>
        <v>0.11633333333333333</v>
      </c>
      <c r="H23" s="28">
        <f t="shared" si="3"/>
        <v>-53.896961690885071</v>
      </c>
      <c r="I23" s="27">
        <f t="shared" si="4"/>
        <v>-5.962732919254643</v>
      </c>
      <c r="J23" s="28">
        <f t="shared" si="5"/>
        <v>1.539819104345908</v>
      </c>
      <c r="K23" s="27">
        <f t="shared" si="6"/>
        <v>2.764488916481028</v>
      </c>
      <c r="L23" s="18"/>
    </row>
    <row r="24" spans="1:15">
      <c r="A24" s="16"/>
      <c r="B24" s="11" t="str">
        <f>+'[3]Población Bogotá'!AE1008</f>
        <v>Montería</v>
      </c>
      <c r="C24" s="25">
        <f>+'[3]Población Bogotá'!AF1008</f>
        <v>4.3333333333333335E-2</v>
      </c>
      <c r="D24" s="25">
        <f>+'[3]Población Bogotá'!AG1008</f>
        <v>8.7000000000000008E-2</v>
      </c>
      <c r="E24" s="25">
        <f>+'[3]Población Bogotá'!AH1008</f>
        <v>0.17366666666666666</v>
      </c>
      <c r="F24" s="25">
        <f>+'[3]Población Bogotá'!AI1008</f>
        <v>0.19266666666666665</v>
      </c>
      <c r="G24" s="26">
        <f>+'[3]Población Bogotá'!AJ1008</f>
        <v>9.2000000000000012E-2</v>
      </c>
      <c r="H24" s="28">
        <f t="shared" si="3"/>
        <v>-52.249134948096874</v>
      </c>
      <c r="I24" s="27">
        <f t="shared" si="4"/>
        <v>10.940499040307095</v>
      </c>
      <c r="J24" s="28">
        <f t="shared" si="5"/>
        <v>1.2177365982792854</v>
      </c>
      <c r="K24" s="27">
        <f t="shared" si="6"/>
        <v>2.1107986707081032</v>
      </c>
      <c r="L24" s="18"/>
    </row>
    <row r="25" spans="1:15">
      <c r="A25" s="16"/>
      <c r="B25" s="11" t="str">
        <f>+'[3]Población Bogotá'!AE1009</f>
        <v>Villavicencio</v>
      </c>
      <c r="C25" s="25">
        <f>+'[3]Población Bogotá'!AF1009</f>
        <v>5.7666666666666665E-2</v>
      </c>
      <c r="D25" s="25">
        <f>+'[3]Población Bogotá'!AG1009</f>
        <v>0.18633333333333332</v>
      </c>
      <c r="E25" s="25">
        <f>+'[3]Población Bogotá'!AH1009</f>
        <v>0</v>
      </c>
      <c r="F25" s="25">
        <f>+'[3]Población Bogotá'!AI1009</f>
        <v>5.4333333333333338E-2</v>
      </c>
      <c r="G25" s="26">
        <f>+'[3]Población Bogotá'!AJ1009</f>
        <v>5.7333333333333326E-2</v>
      </c>
      <c r="H25" s="28">
        <f t="shared" si="3"/>
        <v>5.5214723926380049</v>
      </c>
      <c r="I25" s="27">
        <v>0</v>
      </c>
      <c r="J25" s="28">
        <f t="shared" si="5"/>
        <v>0.75887932936245306</v>
      </c>
      <c r="K25" s="27">
        <f t="shared" si="6"/>
        <v>0.59525983274294259</v>
      </c>
      <c r="L25" s="18"/>
    </row>
    <row r="26" spans="1:15">
      <c r="A26" s="16"/>
      <c r="B26" s="11" t="str">
        <f>+'[3]Población Bogotá'!AE1010</f>
        <v>Ibagué</v>
      </c>
      <c r="C26" s="25">
        <f>+'[3]Población Bogotá'!AF1010</f>
        <v>0.57999999999999996</v>
      </c>
      <c r="D26" s="25">
        <f>+'[3]Población Bogotá'!AG1010</f>
        <v>0.498</v>
      </c>
      <c r="E26" s="25">
        <f>+'[3]Población Bogotá'!AH1010</f>
        <v>0.39</v>
      </c>
      <c r="F26" s="25">
        <f>+'[3]Población Bogotá'!AI1010</f>
        <v>0.16333333333333333</v>
      </c>
      <c r="G26" s="26">
        <f>+'[3]Población Bogotá'!AJ1010</f>
        <v>0.05</v>
      </c>
      <c r="H26" s="28">
        <f t="shared" ref="H26" si="7">IF(OR(OR(G26=0,F26=0),G26=""),"",(G26/F26-1)*100)</f>
        <v>-69.387755102040813</v>
      </c>
      <c r="I26" s="27">
        <v>0</v>
      </c>
      <c r="J26" s="28">
        <f t="shared" ref="J26" si="8">IF(G26=0,"",G26/$G$13*100)</f>
        <v>0.66181336863004636</v>
      </c>
      <c r="K26" s="27">
        <f t="shared" ref="K26" si="9">IF(F26=0,"",F26/$F$13*100)</f>
        <v>1.7894313990432016</v>
      </c>
      <c r="L26" s="18"/>
    </row>
    <row r="27" spans="1:15" s="23" customFormat="1">
      <c r="A27" s="16"/>
      <c r="B27" s="11" t="str">
        <f>+'[3]Población Bogotá'!AE1011</f>
        <v>Bucaramanga</v>
      </c>
      <c r="C27" s="25">
        <f>+'[3]Población Bogotá'!AF1011</f>
        <v>0.20433333333333334</v>
      </c>
      <c r="D27" s="25">
        <f>+'[3]Población Bogotá'!AG1011</f>
        <v>0</v>
      </c>
      <c r="E27" s="25">
        <f>+'[3]Población Bogotá'!AH1011</f>
        <v>0.31900000000000001</v>
      </c>
      <c r="F27" s="25">
        <f>+'[3]Población Bogotá'!AI1011</f>
        <v>0.46100000000000002</v>
      </c>
      <c r="G27" s="26">
        <f>+'[3]Población Bogotá'!AJ1011</f>
        <v>0</v>
      </c>
      <c r="H27" s="28">
        <v>0</v>
      </c>
      <c r="I27" s="27">
        <v>0</v>
      </c>
      <c r="J27" s="28">
        <v>0</v>
      </c>
      <c r="K27" s="27">
        <f t="shared" ref="K27" si="10">IF(F27=0,"",F27/$F$13*100)</f>
        <v>5.0505788262790778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67" t="str">
        <f>+Índice!$B$49</f>
        <v>Fuente: Departamento Administrativo Nacional de Estadística, Gran Encuesta Integrada de Hogares (GEIH) febrero 2012.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84" t="s">
        <v>101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152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Bogotá'!AE1030</f>
        <v>Colombia</v>
      </c>
      <c r="C13" s="28">
        <f>+'[3]Población Bogotá'!AF1030</f>
        <v>153.37466666666668</v>
      </c>
      <c r="D13" s="28">
        <f>+'[3]Población Bogotá'!AG1030</f>
        <v>218.90666666666667</v>
      </c>
      <c r="E13" s="28">
        <f>+'[3]Población Bogotá'!AH1030</f>
        <v>220.41933333333336</v>
      </c>
      <c r="F13" s="28">
        <f>+'[3]Población Bogotá'!AI1030</f>
        <v>219.48333333333335</v>
      </c>
      <c r="G13" s="28">
        <f>+'[3]Población Bogotá'!AJ1030</f>
        <v>201.58166666666668</v>
      </c>
      <c r="H13" s="28">
        <f t="shared" ref="H13" si="0">IF(OR(OR(G13=0,F13=0),G13=""),"",(G13/F13-1)*100)</f>
        <v>-8.1562761029690947</v>
      </c>
      <c r="I13" s="27">
        <f>IF(OR(OR(G13=0,F13=0),F13=""),"",(F13/E13-1)*100)</f>
        <v>-0.42464514607006842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7">
        <f>C13-SUM(C15:C27)</f>
        <v>87.878666666666689</v>
      </c>
      <c r="D14" s="27">
        <f>D13-SUM(D15:D27)</f>
        <v>101.11066666666666</v>
      </c>
      <c r="E14" s="27">
        <f>E13-SUM(E15:E27)</f>
        <v>102.30700000000002</v>
      </c>
      <c r="F14" s="27">
        <f>F13-SUM(F15:F27)</f>
        <v>87.125999999999976</v>
      </c>
      <c r="G14" s="28">
        <f>G13-SUM(G15:G27)</f>
        <v>91.455333333333357</v>
      </c>
      <c r="H14" s="28">
        <f t="shared" ref="H14:H16" si="3">IF(OR(OR(G14=0,F14=0),G14=""),"",(G14/F14-1)*100)</f>
        <v>4.9690486574999193</v>
      </c>
      <c r="I14" s="27">
        <f t="shared" ref="I14:I16" si="4">IF(OR(OR(G14=0,F14=0),F14=""),"",(F14/E14-1)*100)</f>
        <v>-14.838671840636552</v>
      </c>
      <c r="J14" s="28">
        <f t="shared" ref="J14:J16" si="5">IF(G14=0,"",G14/$G$13*100)</f>
        <v>45.368874484286778</v>
      </c>
      <c r="K14" s="27">
        <f t="shared" ref="K14:K16" si="6">IF(F14=0,"",F14/$F$13*100)</f>
        <v>39.695952615992091</v>
      </c>
      <c r="L14" s="18"/>
    </row>
    <row r="15" spans="1:15">
      <c r="A15" s="16"/>
      <c r="B15" s="12" t="str">
        <f>+'[3]Población Bogotá'!AE1031</f>
        <v>Bogotá</v>
      </c>
      <c r="C15" s="48">
        <f>+'[3]Población Bogotá'!AF1031</f>
        <v>14.886333333333333</v>
      </c>
      <c r="D15" s="48">
        <f>+'[3]Población Bogotá'!AG1031</f>
        <v>31.835666666666668</v>
      </c>
      <c r="E15" s="48">
        <f>+'[3]Población Bogotá'!AH1031</f>
        <v>29.361999999999998</v>
      </c>
      <c r="F15" s="48">
        <f>+'[3]Población Bogotá'!AI1031</f>
        <v>40.856000000000002</v>
      </c>
      <c r="G15" s="48">
        <f>+'[3]Población Bogotá'!AJ1031</f>
        <v>31.100333333333335</v>
      </c>
      <c r="H15" s="48">
        <f t="shared" si="3"/>
        <v>-23.878173748449839</v>
      </c>
      <c r="I15" s="34">
        <f t="shared" si="4"/>
        <v>39.145834752401079</v>
      </c>
      <c r="J15" s="48">
        <f t="shared" si="5"/>
        <v>15.428155668918306</v>
      </c>
      <c r="K15" s="34">
        <f t="shared" si="6"/>
        <v>18.614625256283695</v>
      </c>
      <c r="L15" s="18"/>
      <c r="N15" s="23" t="s">
        <v>2</v>
      </c>
      <c r="O15" s="32">
        <f>J15</f>
        <v>15.428155668918306</v>
      </c>
    </row>
    <row r="16" spans="1:15">
      <c r="A16" s="16"/>
      <c r="B16" s="11" t="str">
        <f>+'[3]Población Bogotá'!AE1032</f>
        <v>Medellín</v>
      </c>
      <c r="C16" s="27">
        <f>+'[3]Población Bogotá'!AF1032</f>
        <v>14.237666666666668</v>
      </c>
      <c r="D16" s="27">
        <f>+'[3]Población Bogotá'!AG1032</f>
        <v>29.088000000000005</v>
      </c>
      <c r="E16" s="27">
        <f>+'[3]Población Bogotá'!AH1032</f>
        <v>27.441333333333333</v>
      </c>
      <c r="F16" s="27">
        <f>+'[3]Población Bogotá'!AI1032</f>
        <v>26.597999999999999</v>
      </c>
      <c r="G16" s="28">
        <f>+'[3]Población Bogotá'!AJ1032</f>
        <v>22.505666666666666</v>
      </c>
      <c r="H16" s="28">
        <f t="shared" si="3"/>
        <v>-15.385868611675058</v>
      </c>
      <c r="I16" s="27">
        <f t="shared" si="4"/>
        <v>-3.0732228754676627</v>
      </c>
      <c r="J16" s="28">
        <f t="shared" si="5"/>
        <v>11.164540426130021</v>
      </c>
      <c r="K16" s="27">
        <f t="shared" si="6"/>
        <v>12.118460019743335</v>
      </c>
      <c r="L16" s="18"/>
      <c r="N16" s="23" t="s">
        <v>12</v>
      </c>
      <c r="O16" s="32">
        <f>100-O15</f>
        <v>84.571844331081692</v>
      </c>
    </row>
    <row r="17" spans="1:14">
      <c r="A17" s="16"/>
      <c r="B17" s="11" t="str">
        <f>+'[3]Población Bogotá'!AE1033</f>
        <v>Cali</v>
      </c>
      <c r="C17" s="27">
        <f>+'[3]Población Bogotá'!AF1033</f>
        <v>10.152333333333333</v>
      </c>
      <c r="D17" s="27">
        <f>+'[3]Población Bogotá'!AG1033</f>
        <v>19.037666666666667</v>
      </c>
      <c r="E17" s="27">
        <f>+'[3]Población Bogotá'!AH1033</f>
        <v>20.852333333333334</v>
      </c>
      <c r="F17" s="27">
        <f>+'[3]Población Bogotá'!AI1033</f>
        <v>22.364333333333331</v>
      </c>
      <c r="G17" s="28">
        <f>+'[3]Población Bogotá'!AJ1033</f>
        <v>20.879333333333335</v>
      </c>
      <c r="H17" s="28">
        <f t="shared" ref="H17:H27" si="7">IF(OR(OR(G17=0,F17=0),G17=""),"",(G17/F17-1)*100)</f>
        <v>-6.6400369636176464</v>
      </c>
      <c r="I17" s="27">
        <f t="shared" ref="I17:I27" si="8">IF(OR(OR(G17=0,F17=0),F17=""),"",(F17/E17-1)*100)</f>
        <v>7.2509870997649939</v>
      </c>
      <c r="J17" s="28">
        <f t="shared" ref="J17:J27" si="9">IF(G17=0,"",G17/$G$13*100)</f>
        <v>10.357754094701074</v>
      </c>
      <c r="K17" s="27">
        <f t="shared" ref="K17:K27" si="10">IF(F17=0,"",F17/$F$13*100)</f>
        <v>10.189536031589338</v>
      </c>
      <c r="L17" s="18"/>
    </row>
    <row r="18" spans="1:14">
      <c r="A18" s="16"/>
      <c r="B18" s="11" t="str">
        <f>+'[3]Población Bogotá'!AE1034</f>
        <v>Cúcuta</v>
      </c>
      <c r="C18" s="27">
        <f>+'[3]Población Bogotá'!AF1034</f>
        <v>2.3813333333333335</v>
      </c>
      <c r="D18" s="27">
        <f>+'[3]Población Bogotá'!AG1034</f>
        <v>3.6270000000000002</v>
      </c>
      <c r="E18" s="27">
        <f>+'[3]Población Bogotá'!AH1034</f>
        <v>4.7616666666666667</v>
      </c>
      <c r="F18" s="27">
        <f>+'[3]Población Bogotá'!AI1034</f>
        <v>6.7566666666666668</v>
      </c>
      <c r="G18" s="28">
        <f>+'[3]Población Bogotá'!AJ1034</f>
        <v>6.8886666666666665</v>
      </c>
      <c r="H18" s="28">
        <f t="shared" si="7"/>
        <v>1.9536260483473011</v>
      </c>
      <c r="I18" s="27">
        <f t="shared" si="8"/>
        <v>41.897094854742733</v>
      </c>
      <c r="J18" s="28">
        <f t="shared" si="9"/>
        <v>3.4173081216049734</v>
      </c>
      <c r="K18" s="27">
        <f t="shared" si="10"/>
        <v>3.0784417951249141</v>
      </c>
      <c r="L18" s="18"/>
    </row>
    <row r="19" spans="1:14">
      <c r="A19" s="16"/>
      <c r="B19" s="11" t="str">
        <f>+'[3]Población Bogotá'!AE1035</f>
        <v>Bucaramanga</v>
      </c>
      <c r="C19" s="27">
        <f>+'[3]Población Bogotá'!AF1035</f>
        <v>2.4583333333333335</v>
      </c>
      <c r="D19" s="27">
        <f>+'[3]Población Bogotá'!AG1035</f>
        <v>4.1886666666666672</v>
      </c>
      <c r="E19" s="27">
        <f>+'[3]Población Bogotá'!AH1035</f>
        <v>3.2163333333333335</v>
      </c>
      <c r="F19" s="27">
        <f>+'[3]Población Bogotá'!AI1035</f>
        <v>4.7829999999999995</v>
      </c>
      <c r="G19" s="28">
        <f>+'[3]Población Bogotá'!AJ1035</f>
        <v>5.7249999999999996</v>
      </c>
      <c r="H19" s="28">
        <f t="shared" si="7"/>
        <v>19.694752247543377</v>
      </c>
      <c r="I19" s="27">
        <f t="shared" si="8"/>
        <v>48.709710850865349</v>
      </c>
      <c r="J19" s="28">
        <f t="shared" si="9"/>
        <v>2.8400400168666131</v>
      </c>
      <c r="K19" s="27">
        <f t="shared" si="10"/>
        <v>2.1792087478168423</v>
      </c>
      <c r="L19" s="18"/>
    </row>
    <row r="20" spans="1:14">
      <c r="A20" s="16"/>
      <c r="B20" s="11" t="str">
        <f>+'[3]Población Bogotá'!AE1036</f>
        <v>Pereira</v>
      </c>
      <c r="C20" s="27">
        <f>+'[3]Población Bogotá'!AF1036</f>
        <v>4.0383333333333331</v>
      </c>
      <c r="D20" s="27">
        <f>+'[3]Población Bogotá'!AG1036</f>
        <v>5.7703333333333333</v>
      </c>
      <c r="E20" s="27">
        <f>+'[3]Población Bogotá'!AH1036</f>
        <v>9.0640000000000001</v>
      </c>
      <c r="F20" s="27">
        <f>+'[3]Población Bogotá'!AI1036</f>
        <v>7.9106666666666667</v>
      </c>
      <c r="G20" s="28">
        <f>+'[3]Población Bogotá'!AJ1036</f>
        <v>5.3090000000000002</v>
      </c>
      <c r="H20" s="28">
        <f t="shared" si="7"/>
        <v>-32.888083600202258</v>
      </c>
      <c r="I20" s="27">
        <f t="shared" si="8"/>
        <v>-12.724330685495733</v>
      </c>
      <c r="J20" s="28">
        <f t="shared" si="9"/>
        <v>2.6336720435886201</v>
      </c>
      <c r="K20" s="27">
        <f t="shared" si="10"/>
        <v>3.6042220366011084</v>
      </c>
      <c r="L20" s="18"/>
    </row>
    <row r="21" spans="1:14">
      <c r="A21" s="16"/>
      <c r="B21" s="11" t="str">
        <f>+'[3]Población Bogotá'!AE1037</f>
        <v>Ibagué</v>
      </c>
      <c r="C21" s="27">
        <f>+'[3]Población Bogotá'!AF1037</f>
        <v>3.3873333333333338</v>
      </c>
      <c r="D21" s="27">
        <f>+'[3]Población Bogotá'!AG1037</f>
        <v>3.593</v>
      </c>
      <c r="E21" s="27">
        <f>+'[3]Población Bogotá'!AH1037</f>
        <v>3.7063333333333333</v>
      </c>
      <c r="F21" s="27">
        <f>+'[3]Población Bogotá'!AI1037</f>
        <v>5.4950000000000001</v>
      </c>
      <c r="G21" s="28">
        <f>+'[3]Población Bogotá'!AJ1037</f>
        <v>4.2133333333333338</v>
      </c>
      <c r="H21" s="28">
        <f t="shared" si="7"/>
        <v>-23.324234152259628</v>
      </c>
      <c r="I21" s="27">
        <f t="shared" si="8"/>
        <v>48.259735587732713</v>
      </c>
      <c r="J21" s="28">
        <f t="shared" si="9"/>
        <v>2.0901371652514698</v>
      </c>
      <c r="K21" s="27">
        <f t="shared" si="10"/>
        <v>2.5036069557293641</v>
      </c>
      <c r="L21" s="18"/>
    </row>
    <row r="22" spans="1:14">
      <c r="A22" s="16"/>
      <c r="B22" s="11" t="str">
        <f>+'[3]Población Bogotá'!AE1038</f>
        <v>Manizales</v>
      </c>
      <c r="C22" s="27">
        <f>+'[3]Población Bogotá'!AF1038</f>
        <v>2.4003333333333332</v>
      </c>
      <c r="D22" s="27">
        <f>+'[3]Población Bogotá'!AG1038</f>
        <v>5.0423333333333336</v>
      </c>
      <c r="E22" s="27">
        <f>+'[3]Población Bogotá'!AH1038</f>
        <v>4.4423333333333339</v>
      </c>
      <c r="F22" s="27">
        <f>+'[3]Población Bogotá'!AI1038</f>
        <v>4.0729999999999995</v>
      </c>
      <c r="G22" s="28">
        <f>+'[3]Población Bogotá'!AJ1038</f>
        <v>3.6186666666666665</v>
      </c>
      <c r="H22" s="28">
        <f t="shared" si="7"/>
        <v>-11.154758981913403</v>
      </c>
      <c r="I22" s="27">
        <f t="shared" si="8"/>
        <v>-8.313949125834796</v>
      </c>
      <c r="J22" s="28">
        <f t="shared" si="9"/>
        <v>1.7951367931938251</v>
      </c>
      <c r="K22" s="27">
        <f t="shared" si="10"/>
        <v>1.855721770825423</v>
      </c>
      <c r="L22" s="18"/>
    </row>
    <row r="23" spans="1:14">
      <c r="A23" s="16"/>
      <c r="B23" s="11" t="str">
        <f>+'[3]Población Bogotá'!AE1039</f>
        <v>Villavicencio</v>
      </c>
      <c r="C23" s="27">
        <f>+'[3]Población Bogotá'!AF1039</f>
        <v>2.4276666666666666</v>
      </c>
      <c r="D23" s="27">
        <f>+'[3]Población Bogotá'!AG1039</f>
        <v>1.9883333333333333</v>
      </c>
      <c r="E23" s="27">
        <f>+'[3]Población Bogotá'!AH1039</f>
        <v>3.0346666666666664</v>
      </c>
      <c r="F23" s="27">
        <f>+'[3]Población Bogotá'!AI1039</f>
        <v>4.0629999999999997</v>
      </c>
      <c r="G23" s="28">
        <f>+'[3]Población Bogotá'!AJ1039</f>
        <v>2.9090000000000003</v>
      </c>
      <c r="H23" s="28">
        <f t="shared" si="7"/>
        <v>-28.402658134383451</v>
      </c>
      <c r="I23" s="27">
        <f t="shared" si="8"/>
        <v>33.886203866432332</v>
      </c>
      <c r="J23" s="28">
        <f t="shared" si="9"/>
        <v>1.4430875823694285</v>
      </c>
      <c r="K23" s="27">
        <f t="shared" si="10"/>
        <v>1.8511656162199102</v>
      </c>
      <c r="L23" s="18"/>
    </row>
    <row r="24" spans="1:14">
      <c r="A24" s="16"/>
      <c r="B24" s="11" t="str">
        <f>+'[3]Población Bogotá'!AE1040</f>
        <v>Cartagena</v>
      </c>
      <c r="C24" s="27">
        <f>+'[3]Población Bogotá'!AF1040</f>
        <v>1.8913333333333331</v>
      </c>
      <c r="D24" s="27">
        <f>+'[3]Población Bogotá'!AG1040</f>
        <v>2.7639999999999998</v>
      </c>
      <c r="E24" s="27">
        <f>+'[3]Población Bogotá'!AH1040</f>
        <v>4.6853333333333333</v>
      </c>
      <c r="F24" s="27">
        <f>+'[3]Población Bogotá'!AI1040</f>
        <v>1.6576666666666666</v>
      </c>
      <c r="G24" s="28">
        <f>+'[3]Población Bogotá'!AJ1040</f>
        <v>2.0186666666666668</v>
      </c>
      <c r="H24" s="28">
        <f t="shared" si="7"/>
        <v>21.777599034787865</v>
      </c>
      <c r="I24" s="27">
        <f t="shared" si="8"/>
        <v>-64.620091064314167</v>
      </c>
      <c r="J24" s="28">
        <f t="shared" si="9"/>
        <v>1.0014138190476978</v>
      </c>
      <c r="K24" s="27">
        <f t="shared" si="10"/>
        <v>0.75525856177386286</v>
      </c>
      <c r="L24" s="18"/>
    </row>
    <row r="25" spans="1:14">
      <c r="A25" s="16"/>
      <c r="B25" s="11" t="str">
        <f>+'[3]Población Bogotá'!AE1041</f>
        <v>Montería</v>
      </c>
      <c r="C25" s="27">
        <f>+'[3]Población Bogotá'!AF1041</f>
        <v>1.9053333333333333</v>
      </c>
      <c r="D25" s="27">
        <f>+'[3]Población Bogotá'!AG1041</f>
        <v>2.2710000000000004</v>
      </c>
      <c r="E25" s="27">
        <f>+'[3]Población Bogotá'!AH1041</f>
        <v>2.2146666666666666</v>
      </c>
      <c r="F25" s="27">
        <f>+'[3]Población Bogotá'!AI1041</f>
        <v>2.6486666666666667</v>
      </c>
      <c r="G25" s="28">
        <f>+'[3]Población Bogotá'!AJ1041</f>
        <v>1.83</v>
      </c>
      <c r="H25" s="28">
        <f t="shared" si="7"/>
        <v>-30.90863327460357</v>
      </c>
      <c r="I25" s="27">
        <f t="shared" si="8"/>
        <v>19.596628537025907</v>
      </c>
      <c r="J25" s="28">
        <f t="shared" si="9"/>
        <v>0.90782065167963355</v>
      </c>
      <c r="K25" s="27">
        <f t="shared" si="10"/>
        <v>1.2067734831801959</v>
      </c>
      <c r="L25" s="18"/>
    </row>
    <row r="26" spans="1:14">
      <c r="A26" s="16"/>
      <c r="B26" s="11" t="str">
        <f>+'[3]Población Bogotá'!AE1042</f>
        <v>Pasto</v>
      </c>
      <c r="C26" s="27">
        <f>+'[3]Población Bogotá'!AF1042</f>
        <v>1.6243333333333334</v>
      </c>
      <c r="D26" s="27">
        <f>+'[3]Población Bogotá'!AG1042</f>
        <v>2.5423333333333331</v>
      </c>
      <c r="E26" s="27">
        <f>+'[3]Población Bogotá'!AH1042</f>
        <v>2.7576666666666667</v>
      </c>
      <c r="F26" s="27">
        <f>+'[3]Población Bogotá'!AI1042</f>
        <v>2.8993333333333333</v>
      </c>
      <c r="G26" s="28">
        <f>+'[3]Población Bogotá'!AJ1042</f>
        <v>1.6386666666666667</v>
      </c>
      <c r="H26" s="28">
        <f t="shared" si="7"/>
        <v>-43.481260059783857</v>
      </c>
      <c r="I26" s="27">
        <f t="shared" si="8"/>
        <v>5.1371932793424335</v>
      </c>
      <c r="J26" s="28">
        <f t="shared" si="9"/>
        <v>0.81290461268799241</v>
      </c>
      <c r="K26" s="27">
        <f t="shared" si="10"/>
        <v>1.3209810919583869</v>
      </c>
      <c r="L26" s="18"/>
    </row>
    <row r="27" spans="1:14">
      <c r="A27" s="16"/>
      <c r="B27" s="11" t="str">
        <f>+'[3]Población Bogotá'!AE1043</f>
        <v>Barranquilla</v>
      </c>
      <c r="C27" s="27">
        <f>+'[3]Población Bogotá'!AF1043</f>
        <v>3.7053333333333334</v>
      </c>
      <c r="D27" s="27">
        <f>+'[3]Población Bogotá'!AG1043</f>
        <v>6.0476666666666672</v>
      </c>
      <c r="E27" s="27">
        <f>+'[3]Población Bogotá'!AH1043</f>
        <v>2.5736666666666665</v>
      </c>
      <c r="F27" s="27">
        <f>+'[3]Población Bogotá'!AI1043</f>
        <v>2.2519999999999998</v>
      </c>
      <c r="G27" s="28">
        <f>+'[3]Población Bogotá'!AJ1043</f>
        <v>1.49</v>
      </c>
      <c r="H27" s="28">
        <f t="shared" si="7"/>
        <v>-33.836589698046168</v>
      </c>
      <c r="I27" s="27">
        <f t="shared" si="8"/>
        <v>-12.498381038725558</v>
      </c>
      <c r="J27" s="28">
        <f t="shared" si="9"/>
        <v>0.73915451967358137</v>
      </c>
      <c r="K27" s="27">
        <f t="shared" si="10"/>
        <v>1.0260460171615156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28515625" style="9" customWidth="1"/>
    <col min="8" max="8" width="10.42578125" style="9" customWidth="1"/>
    <col min="9" max="9" width="10.5703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153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Bogotá'!AE1062</f>
        <v>Colombia</v>
      </c>
      <c r="C13" s="26">
        <f>+'[3]Población Bogotá'!AF1062</f>
        <v>407.238</v>
      </c>
      <c r="D13" s="26">
        <f>+'[3]Población Bogotá'!AG1062</f>
        <v>483.22133333333323</v>
      </c>
      <c r="E13" s="26">
        <f>+'[3]Población Bogotá'!AH1062</f>
        <v>595.45666666666659</v>
      </c>
      <c r="F13" s="26">
        <f>+'[3]Población Bogotá'!AI1062</f>
        <v>599.1153333333333</v>
      </c>
      <c r="G13" s="26">
        <f>+'[3]Población Bogotá'!AJ1062</f>
        <v>566.16200000000003</v>
      </c>
      <c r="H13" s="28">
        <f t="shared" ref="H13" si="0">IF(OR(OR(G13=0,F13=0),G13=""),"",(G13/F13-1)*100)</f>
        <v>-5.5003321564128349</v>
      </c>
      <c r="I13" s="27">
        <f>IF(OR(OR(G13=0,F13=0),F13=""),"",(F13/E13-1)*100)</f>
        <v>0.61443038116404392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171.57700000000003</v>
      </c>
      <c r="D14" s="25">
        <f>D13-SUM(D15:D27)</f>
        <v>204.73099999999988</v>
      </c>
      <c r="E14" s="25">
        <f>E13-SUM(E15:E27)</f>
        <v>258.00033333333323</v>
      </c>
      <c r="F14" s="25">
        <f>F13-SUM(F15:F27)</f>
        <v>258.41166666666663</v>
      </c>
      <c r="G14" s="26">
        <f>G13-SUM(G15:G27)</f>
        <v>241.51133333333337</v>
      </c>
      <c r="H14" s="28">
        <f t="shared" ref="H14:H16" si="3">IF(OR(OR(G14=0,F14=0),G14=""),"",(G14/F14-1)*100)</f>
        <v>-6.5400813946738463</v>
      </c>
      <c r="I14" s="27">
        <f t="shared" ref="I14:I16" si="4">IF(OR(OR(G14=0,F14=0),F14=""),"",(F14/E14-1)*100)</f>
        <v>0.15943131856421822</v>
      </c>
      <c r="J14" s="28">
        <f t="shared" ref="J14:J16" si="5">IF(G14=0,"",G14/$G$13*100)</f>
        <v>42.657637448880948</v>
      </c>
      <c r="K14" s="27">
        <f t="shared" ref="K14:K16" si="6">IF(F14=0,"",F14/$F$13*100)</f>
        <v>43.13220715432643</v>
      </c>
      <c r="L14" s="18"/>
    </row>
    <row r="15" spans="1:15">
      <c r="A15" s="16"/>
      <c r="B15" s="12" t="str">
        <f>+'[3]Población Bogotá'!AE1063</f>
        <v>Bogotá</v>
      </c>
      <c r="C15" s="99">
        <f>+'[3]Población Bogotá'!AF1063</f>
        <v>78.260333333333321</v>
      </c>
      <c r="D15" s="99">
        <f>+'[3]Población Bogotá'!AG1063</f>
        <v>82.62266666666666</v>
      </c>
      <c r="E15" s="99">
        <f>+'[3]Población Bogotá'!AH1063</f>
        <v>101.52633333333331</v>
      </c>
      <c r="F15" s="99">
        <f>+'[3]Población Bogotá'!AI1063</f>
        <v>109.14266666666667</v>
      </c>
      <c r="G15" s="99">
        <f>+'[3]Población Bogotá'!AJ1063</f>
        <v>109.23233333333333</v>
      </c>
      <c r="H15" s="48">
        <f t="shared" si="3"/>
        <v>8.2155466239908215E-2</v>
      </c>
      <c r="I15" s="34">
        <f t="shared" si="4"/>
        <v>7.5018303953982679</v>
      </c>
      <c r="J15" s="48">
        <f t="shared" si="5"/>
        <v>19.293476660979248</v>
      </c>
      <c r="K15" s="34">
        <f t="shared" si="6"/>
        <v>18.217304848370876</v>
      </c>
      <c r="L15" s="18"/>
      <c r="N15" s="23" t="s">
        <v>2</v>
      </c>
      <c r="O15" s="32">
        <f>J15</f>
        <v>19.293476660979248</v>
      </c>
    </row>
    <row r="16" spans="1:15">
      <c r="A16" s="16"/>
      <c r="B16" s="11" t="str">
        <f>+'[3]Población Bogotá'!AE1064</f>
        <v>Medellín</v>
      </c>
      <c r="C16" s="53">
        <f>+'[3]Población Bogotá'!AF1064</f>
        <v>39.43266666666667</v>
      </c>
      <c r="D16" s="53">
        <f>+'[3]Población Bogotá'!AG1064</f>
        <v>51.951333333333331</v>
      </c>
      <c r="E16" s="53">
        <f>+'[3]Población Bogotá'!AH1064</f>
        <v>66.477666666666678</v>
      </c>
      <c r="F16" s="53">
        <f>+'[3]Población Bogotá'!AI1064</f>
        <v>58.615666666666669</v>
      </c>
      <c r="G16" s="54">
        <f>+'[3]Población Bogotá'!AJ1064</f>
        <v>57.161000000000001</v>
      </c>
      <c r="H16" s="28">
        <f t="shared" si="3"/>
        <v>-2.4817028439495736</v>
      </c>
      <c r="I16" s="27">
        <f t="shared" si="4"/>
        <v>-11.826528207468179</v>
      </c>
      <c r="J16" s="28">
        <f t="shared" si="5"/>
        <v>10.096226874993377</v>
      </c>
      <c r="K16" s="27">
        <f t="shared" si="6"/>
        <v>9.7837033047615769</v>
      </c>
      <c r="L16" s="18"/>
      <c r="N16" s="23" t="s">
        <v>12</v>
      </c>
      <c r="O16" s="32">
        <f>100-O15</f>
        <v>80.706523339020748</v>
      </c>
    </row>
    <row r="17" spans="1:14">
      <c r="A17" s="16"/>
      <c r="B17" s="11" t="str">
        <f>+'[3]Población Bogotá'!AE1065</f>
        <v>Cali</v>
      </c>
      <c r="C17" s="53">
        <f>+'[3]Población Bogotá'!AF1065</f>
        <v>32.521333333333331</v>
      </c>
      <c r="D17" s="53">
        <f>+'[3]Población Bogotá'!AG1065</f>
        <v>43.291333333333341</v>
      </c>
      <c r="E17" s="53">
        <f>+'[3]Población Bogotá'!AH1065</f>
        <v>46.809666666666665</v>
      </c>
      <c r="F17" s="53">
        <f>+'[3]Población Bogotá'!AI1065</f>
        <v>48.924666666666667</v>
      </c>
      <c r="G17" s="54">
        <f>+'[3]Población Bogotá'!AJ1065</f>
        <v>46.042333333333339</v>
      </c>
      <c r="H17" s="28">
        <f t="shared" ref="H17:H27" si="7">IF(OR(OR(G17=0,F17=0),G17=""),"",(G17/F17-1)*100)</f>
        <v>-5.8913704062027232</v>
      </c>
      <c r="I17" s="27">
        <f t="shared" ref="I17:I27" si="8">IF(OR(OR(G17=0,F17=0),F17=""),"",(F17/E17-1)*100)</f>
        <v>4.5182975026525796</v>
      </c>
      <c r="J17" s="28">
        <f t="shared" ref="J17:J27" si="9">IF(G17=0,"",G17/$G$13*100)</f>
        <v>8.1323602314060892</v>
      </c>
      <c r="K17" s="27">
        <f t="shared" ref="K17:K27" si="10">IF(F17=0,"",F17/$F$13*100)</f>
        <v>8.1661516480410565</v>
      </c>
      <c r="L17" s="18"/>
    </row>
    <row r="18" spans="1:14">
      <c r="A18" s="16"/>
      <c r="B18" s="11" t="str">
        <f>+'[3]Población Bogotá'!AE1066</f>
        <v>Cúcuta</v>
      </c>
      <c r="C18" s="53">
        <f>+'[3]Población Bogotá'!AF1066</f>
        <v>6.2283333333333326</v>
      </c>
      <c r="D18" s="53">
        <f>+'[3]Población Bogotá'!AG1066</f>
        <v>8.5830000000000002</v>
      </c>
      <c r="E18" s="53">
        <f>+'[3]Población Bogotá'!AH1066</f>
        <v>14.687333333333333</v>
      </c>
      <c r="F18" s="53">
        <f>+'[3]Población Bogotá'!AI1066</f>
        <v>14.914999999999999</v>
      </c>
      <c r="G18" s="54">
        <f>+'[3]Población Bogotá'!AJ1066</f>
        <v>17.200666666666667</v>
      </c>
      <c r="H18" s="28">
        <f t="shared" si="7"/>
        <v>15.324617275673269</v>
      </c>
      <c r="I18" s="27">
        <f t="shared" si="8"/>
        <v>1.5500885116426888</v>
      </c>
      <c r="J18" s="28">
        <f t="shared" si="9"/>
        <v>3.0381174763877947</v>
      </c>
      <c r="K18" s="27">
        <f t="shared" si="10"/>
        <v>2.4895039686293012</v>
      </c>
      <c r="L18" s="18"/>
    </row>
    <row r="19" spans="1:14">
      <c r="A19" s="16"/>
      <c r="B19" s="11" t="str">
        <f>+'[3]Población Bogotá'!AE1067</f>
        <v>Barranquilla</v>
      </c>
      <c r="C19" s="53">
        <f>+'[3]Población Bogotá'!AF1067</f>
        <v>17.068333333333332</v>
      </c>
      <c r="D19" s="53">
        <f>+'[3]Población Bogotá'!AG1067</f>
        <v>18.258666666666667</v>
      </c>
      <c r="E19" s="53">
        <f>+'[3]Población Bogotá'!AH1067</f>
        <v>18.57</v>
      </c>
      <c r="F19" s="53">
        <f>+'[3]Población Bogotá'!AI1067</f>
        <v>20.189333333333334</v>
      </c>
      <c r="G19" s="54">
        <f>+'[3]Población Bogotá'!AJ1067</f>
        <v>16.756</v>
      </c>
      <c r="H19" s="28">
        <f t="shared" si="7"/>
        <v>-17.005679566767927</v>
      </c>
      <c r="I19" s="27">
        <f t="shared" si="8"/>
        <v>8.7201579608687787</v>
      </c>
      <c r="J19" s="28">
        <f t="shared" si="9"/>
        <v>2.9595769408755799</v>
      </c>
      <c r="K19" s="27">
        <f t="shared" si="10"/>
        <v>3.3698575566418492</v>
      </c>
      <c r="L19" s="18"/>
    </row>
    <row r="20" spans="1:14">
      <c r="A20" s="16"/>
      <c r="B20" s="11" t="str">
        <f>+'[3]Población Bogotá'!AE1068</f>
        <v>Pereira</v>
      </c>
      <c r="C20" s="53">
        <f>+'[3]Población Bogotá'!AF1068</f>
        <v>11.386666666666665</v>
      </c>
      <c r="D20" s="53">
        <f>+'[3]Población Bogotá'!AG1068</f>
        <v>10.090666666666666</v>
      </c>
      <c r="E20" s="53">
        <f>+'[3]Población Bogotá'!AH1068</f>
        <v>19.28466666666667</v>
      </c>
      <c r="F20" s="53">
        <f>+'[3]Población Bogotá'!AI1068</f>
        <v>16.368666666666666</v>
      </c>
      <c r="G20" s="54">
        <f>+'[3]Población Bogotá'!AJ1068</f>
        <v>16.280666666666665</v>
      </c>
      <c r="H20" s="28">
        <f t="shared" si="7"/>
        <v>-0.5376125117093733</v>
      </c>
      <c r="I20" s="27">
        <f t="shared" si="8"/>
        <v>-15.12082137795141</v>
      </c>
      <c r="J20" s="28">
        <f t="shared" si="9"/>
        <v>2.8756198167073492</v>
      </c>
      <c r="K20" s="27">
        <f t="shared" si="10"/>
        <v>2.7321394990168839</v>
      </c>
      <c r="L20" s="18"/>
    </row>
    <row r="21" spans="1:14">
      <c r="A21" s="16"/>
      <c r="B21" s="11" t="str">
        <f>+'[3]Población Bogotá'!AE1069</f>
        <v>Bucaramanga</v>
      </c>
      <c r="C21" s="53">
        <f>+'[3]Población Bogotá'!AF1069</f>
        <v>7.1926666666666668</v>
      </c>
      <c r="D21" s="53">
        <f>+'[3]Población Bogotá'!AG1069</f>
        <v>12.5</v>
      </c>
      <c r="E21" s="53">
        <f>+'[3]Población Bogotá'!AH1069</f>
        <v>15.670666666666667</v>
      </c>
      <c r="F21" s="53">
        <f>+'[3]Población Bogotá'!AI1069</f>
        <v>18.774333333333335</v>
      </c>
      <c r="G21" s="54">
        <f>+'[3]Población Bogotá'!AJ1069</f>
        <v>14.822666666666668</v>
      </c>
      <c r="H21" s="28">
        <f t="shared" si="7"/>
        <v>-21.048239617918075</v>
      </c>
      <c r="I21" s="27">
        <f t="shared" si="8"/>
        <v>19.80558155364589</v>
      </c>
      <c r="J21" s="28">
        <f t="shared" si="9"/>
        <v>2.6180963516920364</v>
      </c>
      <c r="K21" s="27">
        <f t="shared" si="10"/>
        <v>3.1336759867048416</v>
      </c>
      <c r="L21" s="18"/>
    </row>
    <row r="22" spans="1:14">
      <c r="A22" s="16"/>
      <c r="B22" s="11" t="str">
        <f>+'[3]Población Bogotá'!AE1070</f>
        <v>Ibagué</v>
      </c>
      <c r="C22" s="53">
        <f>+'[3]Población Bogotá'!AF1070</f>
        <v>10.488999999999999</v>
      </c>
      <c r="D22" s="53">
        <f>+'[3]Población Bogotá'!AG1070</f>
        <v>14.664666666666667</v>
      </c>
      <c r="E22" s="53">
        <f>+'[3]Población Bogotá'!AH1070</f>
        <v>11.041666666666666</v>
      </c>
      <c r="F22" s="53">
        <f>+'[3]Población Bogotá'!AI1070</f>
        <v>14.760333333333335</v>
      </c>
      <c r="G22" s="54">
        <f>+'[3]Población Bogotá'!AJ1070</f>
        <v>12.695</v>
      </c>
      <c r="H22" s="28">
        <f t="shared" si="7"/>
        <v>-13.992457261579471</v>
      </c>
      <c r="I22" s="27">
        <f t="shared" si="8"/>
        <v>33.678490566037752</v>
      </c>
      <c r="J22" s="28">
        <f t="shared" si="9"/>
        <v>2.2422910756991814</v>
      </c>
      <c r="K22" s="27">
        <f t="shared" si="10"/>
        <v>2.4636881268269999</v>
      </c>
      <c r="L22" s="18"/>
    </row>
    <row r="23" spans="1:14">
      <c r="A23" s="16"/>
      <c r="B23" s="11" t="str">
        <f>+'[3]Población Bogotá'!AE1071</f>
        <v>Cartagena</v>
      </c>
      <c r="C23" s="53">
        <f>+'[3]Población Bogotá'!AF1071</f>
        <v>9.8076666666666661</v>
      </c>
      <c r="D23" s="53">
        <f>+'[3]Población Bogotá'!AG1071</f>
        <v>8.6846666666666668</v>
      </c>
      <c r="E23" s="53">
        <f>+'[3]Población Bogotá'!AH1071</f>
        <v>12.348333333333334</v>
      </c>
      <c r="F23" s="53">
        <f>+'[3]Población Bogotá'!AI1071</f>
        <v>8.7423333333333328</v>
      </c>
      <c r="G23" s="54">
        <f>+'[3]Población Bogotá'!AJ1071</f>
        <v>9.3130000000000006</v>
      </c>
      <c r="H23" s="28">
        <f t="shared" si="7"/>
        <v>6.5276242040645194</v>
      </c>
      <c r="I23" s="27">
        <f t="shared" si="8"/>
        <v>-29.202321500877325</v>
      </c>
      <c r="J23" s="28">
        <f t="shared" si="9"/>
        <v>1.6449355484825896</v>
      </c>
      <c r="K23" s="27">
        <f t="shared" si="10"/>
        <v>1.4592070753210566</v>
      </c>
      <c r="L23" s="18"/>
    </row>
    <row r="24" spans="1:14">
      <c r="A24" s="16"/>
      <c r="B24" s="11" t="str">
        <f>+'[3]Población Bogotá'!AE1072</f>
        <v>Pasto</v>
      </c>
      <c r="C24" s="53">
        <f>+'[3]Población Bogotá'!AF1072</f>
        <v>7.8153333333333324</v>
      </c>
      <c r="D24" s="53">
        <f>+'[3]Población Bogotá'!AG1072</f>
        <v>7.8860000000000001</v>
      </c>
      <c r="E24" s="53">
        <f>+'[3]Población Bogotá'!AH1072</f>
        <v>9.0023333333333326</v>
      </c>
      <c r="F24" s="53">
        <f>+'[3]Población Bogotá'!AI1072</f>
        <v>8.5886666666666667</v>
      </c>
      <c r="G24" s="54">
        <f>+'[3]Población Bogotá'!AJ1072</f>
        <v>7.3506666666666662</v>
      </c>
      <c r="H24" s="28">
        <f t="shared" si="7"/>
        <v>-14.414344484980212</v>
      </c>
      <c r="I24" s="27">
        <f t="shared" si="8"/>
        <v>-4.5951049727848243</v>
      </c>
      <c r="J24" s="28">
        <f t="shared" si="9"/>
        <v>1.2983327504612932</v>
      </c>
      <c r="K24" s="27">
        <f t="shared" si="10"/>
        <v>1.4335581462890286</v>
      </c>
      <c r="L24" s="18"/>
    </row>
    <row r="25" spans="1:14">
      <c r="A25" s="16"/>
      <c r="B25" s="11" t="str">
        <f>+'[3]Población Bogotá'!AE1073</f>
        <v>Villavicencio</v>
      </c>
      <c r="C25" s="53">
        <f>+'[3]Población Bogotá'!AF1073</f>
        <v>5.3413333333333339</v>
      </c>
      <c r="D25" s="53">
        <f>+'[3]Población Bogotá'!AG1073</f>
        <v>6.8396666666666661</v>
      </c>
      <c r="E25" s="53">
        <f>+'[3]Población Bogotá'!AH1073</f>
        <v>7.4346666666666676</v>
      </c>
      <c r="F25" s="53">
        <f>+'[3]Población Bogotá'!AI1073</f>
        <v>7.7836666666666661</v>
      </c>
      <c r="G25" s="54">
        <f>+'[3]Población Bogotá'!AJ1073</f>
        <v>6.3373333333333335</v>
      </c>
      <c r="H25" s="28">
        <f t="shared" si="7"/>
        <v>-18.581645325681972</v>
      </c>
      <c r="I25" s="27">
        <f t="shared" si="8"/>
        <v>4.6942252510760119</v>
      </c>
      <c r="J25" s="28">
        <f t="shared" si="9"/>
        <v>1.1193498209581945</v>
      </c>
      <c r="K25" s="27">
        <f t="shared" si="10"/>
        <v>1.2991933662188582</v>
      </c>
      <c r="L25" s="18"/>
    </row>
    <row r="26" spans="1:14">
      <c r="A26" s="16"/>
      <c r="B26" s="11" t="str">
        <f>+'[3]Población Bogotá'!AE1074</f>
        <v>Montería</v>
      </c>
      <c r="C26" s="53">
        <f>+'[3]Población Bogotá'!AF1074</f>
        <v>5.3419999999999996</v>
      </c>
      <c r="D26" s="53">
        <f>+'[3]Población Bogotá'!AG1074</f>
        <v>6.7046666666666672</v>
      </c>
      <c r="E26" s="53">
        <f>+'[3]Población Bogotá'!AH1074</f>
        <v>5.7310000000000008</v>
      </c>
      <c r="F26" s="53">
        <f>+'[3]Población Bogotá'!AI1074</f>
        <v>5.5813333333333333</v>
      </c>
      <c r="G26" s="54">
        <f>+'[3]Población Bogotá'!AJ1074</f>
        <v>6.0246666666666657</v>
      </c>
      <c r="H26" s="28">
        <f t="shared" si="7"/>
        <v>7.9431438127090193</v>
      </c>
      <c r="I26" s="27">
        <f t="shared" si="8"/>
        <v>-2.6115279474204778</v>
      </c>
      <c r="J26" s="28">
        <f t="shared" si="9"/>
        <v>1.0641241670523041</v>
      </c>
      <c r="K26" s="27">
        <f t="shared" si="10"/>
        <v>0.93159580848651302</v>
      </c>
      <c r="L26" s="18"/>
    </row>
    <row r="27" spans="1:14">
      <c r="A27" s="16"/>
      <c r="B27" s="11" t="str">
        <f>+'[3]Población Bogotá'!AE1075</f>
        <v>Manizales</v>
      </c>
      <c r="C27" s="53">
        <f>+'[3]Población Bogotá'!AF1075</f>
        <v>4.7753333333333332</v>
      </c>
      <c r="D27" s="53">
        <f>+'[3]Población Bogotá'!AG1075</f>
        <v>6.4129999999999994</v>
      </c>
      <c r="E27" s="53">
        <f>+'[3]Población Bogotá'!AH1075</f>
        <v>8.8719999999999999</v>
      </c>
      <c r="F27" s="53">
        <f>+'[3]Población Bogotá'!AI1075</f>
        <v>8.3170000000000002</v>
      </c>
      <c r="G27" s="54">
        <f>+'[3]Población Bogotá'!AJ1075</f>
        <v>5.4343333333333339</v>
      </c>
      <c r="H27" s="28">
        <f t="shared" si="7"/>
        <v>-34.659933469600411</v>
      </c>
      <c r="I27" s="27">
        <f t="shared" si="8"/>
        <v>-6.2556357078448972</v>
      </c>
      <c r="J27" s="28">
        <f t="shared" si="9"/>
        <v>0.95985483542401873</v>
      </c>
      <c r="K27" s="27">
        <f t="shared" si="10"/>
        <v>1.3882135103647268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8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154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Bogotá'!AE1094</f>
        <v>Colombia</v>
      </c>
      <c r="C13" s="26">
        <f>+'[3]Población Bogotá'!AF1094</f>
        <v>117.247</v>
      </c>
      <c r="D13" s="26">
        <f>+'[3]Población Bogotá'!AG1094</f>
        <v>126.60233333333333</v>
      </c>
      <c r="E13" s="26">
        <f>+'[3]Población Bogotá'!AH1094</f>
        <v>152.24533333333332</v>
      </c>
      <c r="F13" s="26">
        <f>+'[3]Población Bogotá'!AI1094</f>
        <v>144.60566666666668</v>
      </c>
      <c r="G13" s="26">
        <f>+'[3]Población Bogotá'!AJ1094</f>
        <v>144.78299999999999</v>
      </c>
      <c r="H13" s="28">
        <f t="shared" ref="H13" si="0">IF(OR(OR(G13=0,F13=0),G13=""),"",(G13/F13-1)*100)</f>
        <v>0.12263235419540663</v>
      </c>
      <c r="I13" s="27">
        <f>IF(OR(OR(G13=0,F13=0),F13=""),"",(F13/E13-1)*100)</f>
        <v>-5.0179972675681199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52.290333333333336</v>
      </c>
      <c r="D14" s="25">
        <f>D13-SUM(D15:D27)</f>
        <v>53.581333333333333</v>
      </c>
      <c r="E14" s="25">
        <f>E13-SUM(E15:E27)</f>
        <v>47.545666666666662</v>
      </c>
      <c r="F14" s="25">
        <f>F13-SUM(F15:F27)</f>
        <v>52.289333333333346</v>
      </c>
      <c r="G14" s="26">
        <f>G13-SUM(G15:G27)</f>
        <v>56.918999999999969</v>
      </c>
      <c r="H14" s="28">
        <f t="shared" ref="H14:H16" si="3">IF(OR(OR(G14=0,F14=0),G14=""),"",(G14/F14-1)*100)</f>
        <v>8.8539408929799954</v>
      </c>
      <c r="I14" s="27">
        <f t="shared" ref="I14:I16" si="4">IF(OR(OR(G14=0,F14=0),F14=""),"",(F14/E14-1)*100)</f>
        <v>9.9770746720696977</v>
      </c>
      <c r="J14" s="28">
        <f t="shared" ref="J14:J16" si="5">IF(G14=0,"",G14/$G$13*100)</f>
        <v>39.313317171214834</v>
      </c>
      <c r="K14" s="27">
        <f t="shared" ref="K14:K16" si="6">IF(F14=0,"",F14/$F$13*100)</f>
        <v>36.159947627686336</v>
      </c>
      <c r="L14" s="18"/>
    </row>
    <row r="15" spans="1:15">
      <c r="A15" s="16"/>
      <c r="B15" s="12" t="str">
        <f>+'[3]Población Bogotá'!AE1095</f>
        <v>Bogotá</v>
      </c>
      <c r="C15" s="99">
        <f>+'[3]Población Bogotá'!AF1095</f>
        <v>25.417333333333335</v>
      </c>
      <c r="D15" s="99">
        <f>+'[3]Población Bogotá'!AG1095</f>
        <v>25.945333333333334</v>
      </c>
      <c r="E15" s="99">
        <f>+'[3]Población Bogotá'!AH1095</f>
        <v>48.883000000000003</v>
      </c>
      <c r="F15" s="99">
        <f>+'[3]Población Bogotá'!AI1095</f>
        <v>30.181333333333338</v>
      </c>
      <c r="G15" s="99">
        <f>+'[3]Población Bogotá'!AJ1095</f>
        <v>33.514333333333333</v>
      </c>
      <c r="H15" s="48">
        <f t="shared" si="3"/>
        <v>11.043249690758072</v>
      </c>
      <c r="I15" s="34">
        <f t="shared" si="4"/>
        <v>-38.258017443010175</v>
      </c>
      <c r="J15" s="48">
        <f t="shared" si="5"/>
        <v>23.147975475942157</v>
      </c>
      <c r="K15" s="34">
        <f t="shared" si="6"/>
        <v>20.871473455397094</v>
      </c>
      <c r="L15" s="18"/>
      <c r="N15" s="23" t="s">
        <v>2</v>
      </c>
      <c r="O15" s="32">
        <f>J15</f>
        <v>23.147975475942157</v>
      </c>
    </row>
    <row r="16" spans="1:15">
      <c r="A16" s="16"/>
      <c r="B16" s="11" t="str">
        <f>+'[3]Población Bogotá'!AE1096</f>
        <v>Medellín</v>
      </c>
      <c r="C16" s="53">
        <f>+'[3]Población Bogotá'!AF1096</f>
        <v>12.441000000000001</v>
      </c>
      <c r="D16" s="53">
        <f>+'[3]Población Bogotá'!AG1096</f>
        <v>12.444000000000001</v>
      </c>
      <c r="E16" s="53">
        <f>+'[3]Población Bogotá'!AH1096</f>
        <v>16.125333333333334</v>
      </c>
      <c r="F16" s="53">
        <f>+'[3]Población Bogotá'!AI1096</f>
        <v>14.933333333333332</v>
      </c>
      <c r="G16" s="54">
        <f>+'[3]Población Bogotá'!AJ1096</f>
        <v>14.820666666666666</v>
      </c>
      <c r="H16" s="28">
        <f t="shared" si="3"/>
        <v>-0.7544642857142847</v>
      </c>
      <c r="I16" s="27">
        <f t="shared" si="4"/>
        <v>-7.3920952538448992</v>
      </c>
      <c r="J16" s="28">
        <f t="shared" si="5"/>
        <v>10.236468830364522</v>
      </c>
      <c r="K16" s="27">
        <f t="shared" si="6"/>
        <v>10.326935090141694</v>
      </c>
      <c r="L16" s="18"/>
      <c r="N16" s="23" t="s">
        <v>12</v>
      </c>
      <c r="O16" s="32">
        <f>100-O15</f>
        <v>76.852024524057839</v>
      </c>
    </row>
    <row r="17" spans="1:14">
      <c r="A17" s="16"/>
      <c r="B17" s="11" t="str">
        <f>+'[3]Población Bogotá'!AE1097</f>
        <v>Cali</v>
      </c>
      <c r="C17" s="53">
        <f>+'[3]Población Bogotá'!AF1097</f>
        <v>6.257666666666668</v>
      </c>
      <c r="D17" s="53">
        <f>+'[3]Población Bogotá'!AG1097</f>
        <v>8.8996666666666666</v>
      </c>
      <c r="E17" s="53">
        <f>+'[3]Población Bogotá'!AH1097</f>
        <v>8.8489999999999984</v>
      </c>
      <c r="F17" s="53">
        <f>+'[3]Población Bogotá'!AI1097</f>
        <v>12.466333333333333</v>
      </c>
      <c r="G17" s="54">
        <f>+'[3]Población Bogotá'!AJ1097</f>
        <v>9.6219999999999999</v>
      </c>
      <c r="H17" s="28">
        <f t="shared" ref="H17:H27" si="7">IF(OR(OR(G17=0,F17=0),G17=""),"",(G17/F17-1)*100)</f>
        <v>-22.816118078023472</v>
      </c>
      <c r="I17" s="27">
        <f t="shared" ref="I17:I27" si="8">IF(OR(OR(G17=0,F17=0),F17=""),"",(F17/E17-1)*100)</f>
        <v>40.878442008513225</v>
      </c>
      <c r="J17" s="28">
        <f t="shared" ref="J17:J27" si="9">IF(G17=0,"",G17/$G$13*100)</f>
        <v>6.6458078641829497</v>
      </c>
      <c r="K17" s="27">
        <f t="shared" ref="K17:K27" si="10">IF(F17=0,"",F17/$F$13*100)</f>
        <v>8.620916192772528</v>
      </c>
      <c r="L17" s="18"/>
    </row>
    <row r="18" spans="1:14">
      <c r="A18" s="16"/>
      <c r="B18" s="11" t="str">
        <f>+'[3]Población Bogotá'!AE1098</f>
        <v>Barranquilla</v>
      </c>
      <c r="C18" s="53">
        <f>+'[3]Población Bogotá'!AF1098</f>
        <v>3.6486666666666667</v>
      </c>
      <c r="D18" s="53">
        <f>+'[3]Población Bogotá'!AG1098</f>
        <v>5.9916666666666671</v>
      </c>
      <c r="E18" s="53">
        <f>+'[3]Población Bogotá'!AH1098</f>
        <v>4.855666666666667</v>
      </c>
      <c r="F18" s="53">
        <f>+'[3]Población Bogotá'!AI1098</f>
        <v>6.1173333333333337</v>
      </c>
      <c r="G18" s="54">
        <f>+'[3]Población Bogotá'!AJ1098</f>
        <v>5.0753333333333339</v>
      </c>
      <c r="H18" s="28">
        <f t="shared" si="7"/>
        <v>-17.033565823888395</v>
      </c>
      <c r="I18" s="27">
        <f t="shared" si="8"/>
        <v>25.983387107846511</v>
      </c>
      <c r="J18" s="28">
        <f t="shared" si="9"/>
        <v>3.5054760112259964</v>
      </c>
      <c r="K18" s="27">
        <f t="shared" si="10"/>
        <v>4.2303551958544734</v>
      </c>
      <c r="L18" s="18"/>
    </row>
    <row r="19" spans="1:14">
      <c r="A19" s="16"/>
      <c r="B19" s="11" t="str">
        <f>+'[3]Población Bogotá'!AE1099</f>
        <v>Cúcuta</v>
      </c>
      <c r="C19" s="53">
        <f>+'[3]Población Bogotá'!AF1099</f>
        <v>1.2233333333333334</v>
      </c>
      <c r="D19" s="53">
        <f>+'[3]Población Bogotá'!AG1099</f>
        <v>1.2</v>
      </c>
      <c r="E19" s="53">
        <f>+'[3]Población Bogotá'!AH1099</f>
        <v>3.7570000000000001</v>
      </c>
      <c r="F19" s="53">
        <f>+'[3]Población Bogotá'!AI1099</f>
        <v>3.7740000000000005</v>
      </c>
      <c r="G19" s="54">
        <f>+'[3]Población Bogotá'!AJ1099</f>
        <v>4.3573333333333331</v>
      </c>
      <c r="H19" s="28">
        <f t="shared" si="7"/>
        <v>15.456633103691896</v>
      </c>
      <c r="I19" s="27">
        <f t="shared" si="8"/>
        <v>0.45248868778280382</v>
      </c>
      <c r="J19" s="28">
        <f t="shared" si="9"/>
        <v>3.0095614356197435</v>
      </c>
      <c r="K19" s="27">
        <f t="shared" si="10"/>
        <v>2.6098562297005419</v>
      </c>
      <c r="L19" s="18"/>
    </row>
    <row r="20" spans="1:14">
      <c r="A20" s="16"/>
      <c r="B20" s="11" t="str">
        <f>+'[3]Población Bogotá'!AE1100</f>
        <v>Bucaramanga</v>
      </c>
      <c r="C20" s="53">
        <f>+'[3]Población Bogotá'!AF1100</f>
        <v>2.8523333333333336</v>
      </c>
      <c r="D20" s="53">
        <f>+'[3]Población Bogotá'!AG1100</f>
        <v>2.6363333333333334</v>
      </c>
      <c r="E20" s="53">
        <f>+'[3]Población Bogotá'!AH1100</f>
        <v>3.8530000000000002</v>
      </c>
      <c r="F20" s="53">
        <f>+'[3]Población Bogotá'!AI1100</f>
        <v>3.9433333333333334</v>
      </c>
      <c r="G20" s="54">
        <f>+'[3]Población Bogotá'!AJ1100</f>
        <v>4.245333333333333</v>
      </c>
      <c r="H20" s="28">
        <f t="shared" si="7"/>
        <v>7.6584953508030296</v>
      </c>
      <c r="I20" s="27">
        <f t="shared" si="8"/>
        <v>2.3444934682931073</v>
      </c>
      <c r="J20" s="28">
        <f t="shared" si="9"/>
        <v>2.9322042873357601</v>
      </c>
      <c r="K20" s="27">
        <f t="shared" si="10"/>
        <v>2.7269562972405414</v>
      </c>
      <c r="L20" s="18"/>
    </row>
    <row r="21" spans="1:14">
      <c r="A21" s="16"/>
      <c r="B21" s="11" t="str">
        <f>+'[3]Población Bogotá'!AE1101</f>
        <v>Cartagena</v>
      </c>
      <c r="C21" s="53">
        <f>+'[3]Población Bogotá'!AF1101</f>
        <v>2.1596666666666668</v>
      </c>
      <c r="D21" s="53">
        <f>+'[3]Población Bogotá'!AG1101</f>
        <v>3.1263333333333336</v>
      </c>
      <c r="E21" s="53">
        <f>+'[3]Población Bogotá'!AH1101</f>
        <v>2.9449999999999998</v>
      </c>
      <c r="F21" s="53">
        <f>+'[3]Población Bogotá'!AI1101</f>
        <v>3.7393333333333332</v>
      </c>
      <c r="G21" s="54">
        <f>+'[3]Población Bogotá'!AJ1101</f>
        <v>3.4273333333333333</v>
      </c>
      <c r="H21" s="28">
        <f t="shared" si="7"/>
        <v>-8.3437332857906892</v>
      </c>
      <c r="I21" s="27">
        <f t="shared" si="8"/>
        <v>26.972269383135263</v>
      </c>
      <c r="J21" s="28">
        <f t="shared" si="9"/>
        <v>2.3672208293330939</v>
      </c>
      <c r="K21" s="27">
        <f t="shared" si="10"/>
        <v>2.5858829875269986</v>
      </c>
      <c r="L21" s="18"/>
    </row>
    <row r="22" spans="1:14">
      <c r="A22" s="16"/>
      <c r="B22" s="11" t="str">
        <f>+'[3]Población Bogotá'!AE1102</f>
        <v>Pereira</v>
      </c>
      <c r="C22" s="53">
        <f>+'[3]Población Bogotá'!AF1102</f>
        <v>1.7796666666666667</v>
      </c>
      <c r="D22" s="53">
        <f>+'[3]Población Bogotá'!AG1102</f>
        <v>2.0299999999999998</v>
      </c>
      <c r="E22" s="53">
        <f>+'[3]Población Bogotá'!AH1102</f>
        <v>2.6219999999999999</v>
      </c>
      <c r="F22" s="53">
        <f>+'[3]Población Bogotá'!AI1102</f>
        <v>4.0396666666666663</v>
      </c>
      <c r="G22" s="54">
        <f>+'[3]Población Bogotá'!AJ1102</f>
        <v>3.363</v>
      </c>
      <c r="H22" s="28">
        <f t="shared" si="7"/>
        <v>-16.750556976648234</v>
      </c>
      <c r="I22" s="27">
        <f t="shared" si="8"/>
        <v>54.068141367912538</v>
      </c>
      <c r="J22" s="28">
        <f t="shared" si="9"/>
        <v>2.3227865149914013</v>
      </c>
      <c r="K22" s="27">
        <f t="shared" si="10"/>
        <v>2.7935742490497137</v>
      </c>
      <c r="L22" s="18"/>
    </row>
    <row r="23" spans="1:14">
      <c r="A23" s="16"/>
      <c r="B23" s="11" t="str">
        <f>+'[3]Población Bogotá'!AE1103</f>
        <v>Ibagué</v>
      </c>
      <c r="C23" s="53">
        <f>+'[3]Población Bogotá'!AF1103</f>
        <v>2.8083333333333336</v>
      </c>
      <c r="D23" s="53">
        <f>+'[3]Población Bogotá'!AG1103</f>
        <v>3.0686666666666667</v>
      </c>
      <c r="E23" s="53">
        <f>+'[3]Población Bogotá'!AH1103</f>
        <v>3.161</v>
      </c>
      <c r="F23" s="53">
        <f>+'[3]Población Bogotá'!AI1103</f>
        <v>3.6346666666666665</v>
      </c>
      <c r="G23" s="54">
        <f>+'[3]Población Bogotá'!AJ1103</f>
        <v>3.15</v>
      </c>
      <c r="H23" s="28">
        <f t="shared" si="7"/>
        <v>-13.33455612619222</v>
      </c>
      <c r="I23" s="27">
        <f t="shared" si="8"/>
        <v>14.984709480122316</v>
      </c>
      <c r="J23" s="28">
        <f t="shared" si="9"/>
        <v>2.1756697954870394</v>
      </c>
      <c r="K23" s="27">
        <f t="shared" si="10"/>
        <v>2.5135022371184159</v>
      </c>
      <c r="L23" s="18"/>
    </row>
    <row r="24" spans="1:14">
      <c r="A24" s="16"/>
      <c r="B24" s="11" t="str">
        <f>+'[3]Población Bogotá'!AE1104</f>
        <v>Manizales</v>
      </c>
      <c r="C24" s="53">
        <f>+'[3]Población Bogotá'!AF1104</f>
        <v>1.3543333333333332</v>
      </c>
      <c r="D24" s="53">
        <f>+'[3]Población Bogotá'!AG1104</f>
        <v>2.6016666666666666</v>
      </c>
      <c r="E24" s="53">
        <f>+'[3]Población Bogotá'!AH1104</f>
        <v>2.1933333333333334</v>
      </c>
      <c r="F24" s="53">
        <f>+'[3]Población Bogotá'!AI1104</f>
        <v>2.6423333333333336</v>
      </c>
      <c r="G24" s="54">
        <f>+'[3]Población Bogotá'!AJ1104</f>
        <v>2.4500000000000002</v>
      </c>
      <c r="H24" s="28">
        <f t="shared" si="7"/>
        <v>-7.2789201463353104</v>
      </c>
      <c r="I24" s="27">
        <f t="shared" si="8"/>
        <v>20.471124620060799</v>
      </c>
      <c r="J24" s="28">
        <f t="shared" si="9"/>
        <v>1.6921876187121418</v>
      </c>
      <c r="K24" s="27">
        <f t="shared" si="10"/>
        <v>1.8272681799007415</v>
      </c>
      <c r="L24" s="18"/>
    </row>
    <row r="25" spans="1:14">
      <c r="A25" s="16"/>
      <c r="B25" s="11" t="str">
        <f>+'[3]Población Bogotá'!AE1105</f>
        <v>Villavicencio</v>
      </c>
      <c r="C25" s="53">
        <f>+'[3]Población Bogotá'!AF1105</f>
        <v>1.6436666666666666</v>
      </c>
      <c r="D25" s="53">
        <f>+'[3]Población Bogotá'!AG1105</f>
        <v>1.5503333333333333</v>
      </c>
      <c r="E25" s="53">
        <f>+'[3]Población Bogotá'!AH1105</f>
        <v>1.716</v>
      </c>
      <c r="F25" s="53">
        <f>+'[3]Población Bogotá'!AI1105</f>
        <v>2.7183333333333333</v>
      </c>
      <c r="G25" s="54">
        <f>+'[3]Población Bogotá'!AJ1105</f>
        <v>1.3706666666666667</v>
      </c>
      <c r="H25" s="28">
        <f t="shared" si="7"/>
        <v>-49.576946658491714</v>
      </c>
      <c r="I25" s="27">
        <f t="shared" si="8"/>
        <v>58.411033411033422</v>
      </c>
      <c r="J25" s="28">
        <f t="shared" si="9"/>
        <v>0.94670414804684733</v>
      </c>
      <c r="K25" s="27">
        <f t="shared" si="10"/>
        <v>1.8798249031273553</v>
      </c>
      <c r="L25" s="18"/>
    </row>
    <row r="26" spans="1:14">
      <c r="A26" s="16"/>
      <c r="B26" s="11" t="str">
        <f>+'[3]Población Bogotá'!AE1106</f>
        <v>Pasto</v>
      </c>
      <c r="C26" s="53">
        <f>+'[3]Población Bogotá'!AF1106</f>
        <v>1.9816666666666667</v>
      </c>
      <c r="D26" s="53">
        <f>+'[3]Población Bogotá'!AG1106</f>
        <v>2.3346666666666667</v>
      </c>
      <c r="E26" s="53">
        <f>+'[3]Población Bogotá'!AH1106</f>
        <v>4.2963333333333331</v>
      </c>
      <c r="F26" s="53">
        <f>+'[3]Población Bogotá'!AI1106</f>
        <v>2.391</v>
      </c>
      <c r="G26" s="54">
        <f>+'[3]Población Bogotá'!AJ1106</f>
        <v>1.3056666666666668</v>
      </c>
      <c r="H26" s="28">
        <f t="shared" si="7"/>
        <v>-45.392443886797707</v>
      </c>
      <c r="I26" s="27">
        <f t="shared" si="8"/>
        <v>-44.347893552641779</v>
      </c>
      <c r="J26" s="28">
        <f t="shared" si="9"/>
        <v>0.90180937448917819</v>
      </c>
      <c r="K26" s="27">
        <f t="shared" si="10"/>
        <v>1.653462174142553</v>
      </c>
      <c r="L26" s="18"/>
    </row>
    <row r="27" spans="1:14">
      <c r="A27" s="16"/>
      <c r="B27" s="11" t="str">
        <f>+'[3]Población Bogotá'!AE1107</f>
        <v>Montería</v>
      </c>
      <c r="C27" s="53">
        <f>+'[3]Población Bogotá'!AF1107</f>
        <v>1.389</v>
      </c>
      <c r="D27" s="53">
        <f>+'[3]Población Bogotá'!AG1107</f>
        <v>1.1923333333333332</v>
      </c>
      <c r="E27" s="53">
        <f>+'[3]Población Bogotá'!AH1107</f>
        <v>1.4429999999999998</v>
      </c>
      <c r="F27" s="53">
        <f>+'[3]Población Bogotá'!AI1107</f>
        <v>1.7353333333333334</v>
      </c>
      <c r="G27" s="54">
        <f>+'[3]Población Bogotá'!AJ1107</f>
        <v>1.1623333333333334</v>
      </c>
      <c r="H27" s="28">
        <f t="shared" si="7"/>
        <v>-33.019592777564341</v>
      </c>
      <c r="I27" s="27">
        <f t="shared" si="8"/>
        <v>20.258720258720288</v>
      </c>
      <c r="J27" s="28">
        <f t="shared" si="9"/>
        <v>0.80281064305431826</v>
      </c>
      <c r="K27" s="27">
        <f t="shared" si="10"/>
        <v>1.2000451803410193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155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Bogotá'!AE1126</f>
        <v>Colombia</v>
      </c>
      <c r="C13" s="26">
        <f>+'[3]Población Bogotá'!AF1126</f>
        <v>23.345333333333333</v>
      </c>
      <c r="D13" s="26">
        <f>+'[3]Población Bogotá'!AG1126</f>
        <v>20.761666666666667</v>
      </c>
      <c r="E13" s="26">
        <f>+'[3]Población Bogotá'!AH1126</f>
        <v>26.047000000000001</v>
      </c>
      <c r="F13" s="26">
        <f>+'[3]Población Bogotá'!AI1126</f>
        <v>25.684999999999999</v>
      </c>
      <c r="G13" s="26">
        <f>+'[3]Población Bogotá'!AJ1126</f>
        <v>22.144333333333336</v>
      </c>
      <c r="H13" s="28">
        <f t="shared" ref="H13" si="0">IF(OR(OR(G13=0,F13=0),G13=""),"",(G13/F13-1)*100)</f>
        <v>-13.784958795665425</v>
      </c>
      <c r="I13" s="27">
        <f>IF(OR(OR(G13=0,F13=0),F13=""),"",(F13/E13-1)*100)</f>
        <v>-1.3897953699082533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2.7029999999999959</v>
      </c>
      <c r="D14" s="25">
        <f>D13-SUM(D15:D27)</f>
        <v>6.0039999999999996</v>
      </c>
      <c r="E14" s="25">
        <f>E13-SUM(E15:E27)</f>
        <v>6.907</v>
      </c>
      <c r="F14" s="25">
        <f>F13-SUM(F15:F27)</f>
        <v>7.1143333333333345</v>
      </c>
      <c r="G14" s="26">
        <f>G13-SUM(G15:G27)</f>
        <v>6.7030000000000047</v>
      </c>
      <c r="H14" s="28">
        <f t="shared" ref="H14:H16" si="3">IF(OR(OR(G14=0,F14=0),G14=""),"",(G14/F14-1)*100)</f>
        <v>-5.7817551422011393</v>
      </c>
      <c r="I14" s="27">
        <f t="shared" ref="I14:I16" si="4">IF(OR(OR(G14=0,F14=0),F14=""),"",(F14/E14-1)*100)</f>
        <v>3.001785628106779</v>
      </c>
      <c r="J14" s="28">
        <f t="shared" ref="J14:J16" si="5">IF(G14=0,"",G14/$G$13*100)</f>
        <v>30.269594930230475</v>
      </c>
      <c r="K14" s="27">
        <f t="shared" ref="K14:K16" si="6">IF(F14=0,"",F14/$F$13*100)</f>
        <v>27.698397248718454</v>
      </c>
      <c r="L14" s="18"/>
    </row>
    <row r="15" spans="1:15">
      <c r="A15" s="16"/>
      <c r="B15" s="12" t="str">
        <f>+'[3]Población Bogotá'!AE1127</f>
        <v>Bogotá</v>
      </c>
      <c r="C15" s="99">
        <f>+'[3]Población Bogotá'!AF1127</f>
        <v>12.403666666666666</v>
      </c>
      <c r="D15" s="99">
        <f>+'[3]Población Bogotá'!AG1127</f>
        <v>7.9213333333333331</v>
      </c>
      <c r="E15" s="99">
        <f>+'[3]Población Bogotá'!AH1127</f>
        <v>10.214666666666666</v>
      </c>
      <c r="F15" s="99">
        <f>+'[3]Población Bogotá'!AI1127</f>
        <v>9.1966666666666654</v>
      </c>
      <c r="G15" s="99">
        <f>+'[3]Población Bogotá'!AJ1127</f>
        <v>4.5646666666666667</v>
      </c>
      <c r="H15" s="48">
        <f t="shared" si="3"/>
        <v>-50.366074664733596</v>
      </c>
      <c r="I15" s="34">
        <f t="shared" si="4"/>
        <v>-9.9660618718183098</v>
      </c>
      <c r="J15" s="48">
        <f t="shared" si="5"/>
        <v>20.61324943928469</v>
      </c>
      <c r="K15" s="34">
        <f t="shared" si="6"/>
        <v>35.805593407306468</v>
      </c>
      <c r="L15" s="18"/>
      <c r="N15" s="23" t="s">
        <v>2</v>
      </c>
      <c r="O15" s="32">
        <f>J15</f>
        <v>20.61324943928469</v>
      </c>
    </row>
    <row r="16" spans="1:15">
      <c r="A16" s="16"/>
      <c r="B16" s="11" t="str">
        <f>+'[3]Población Bogotá'!AE1128</f>
        <v>Cali</v>
      </c>
      <c r="C16" s="53">
        <f>+'[3]Población Bogotá'!AF1128</f>
        <v>1.4103333333333332</v>
      </c>
      <c r="D16" s="53">
        <f>+'[3]Población Bogotá'!AG1128</f>
        <v>1.1473333333333333</v>
      </c>
      <c r="E16" s="53">
        <f>+'[3]Población Bogotá'!AH1128</f>
        <v>1.8123333333333331</v>
      </c>
      <c r="F16" s="53">
        <f>+'[3]Población Bogotá'!AI1128</f>
        <v>2.6046666666666667</v>
      </c>
      <c r="G16" s="54">
        <f>+'[3]Población Bogotá'!AJ1128</f>
        <v>4.3210000000000006</v>
      </c>
      <c r="H16" s="28">
        <f t="shared" si="3"/>
        <v>65.894548246736633</v>
      </c>
      <c r="I16" s="27">
        <f t="shared" si="4"/>
        <v>43.718962663233405</v>
      </c>
      <c r="J16" s="28">
        <f t="shared" si="5"/>
        <v>19.512892688874505</v>
      </c>
      <c r="K16" s="27">
        <f t="shared" si="6"/>
        <v>10.14080851339952</v>
      </c>
      <c r="L16" s="18"/>
      <c r="N16" s="23" t="s">
        <v>12</v>
      </c>
      <c r="O16" s="32">
        <f>100-O15</f>
        <v>79.386750560715313</v>
      </c>
    </row>
    <row r="17" spans="1:14">
      <c r="A17" s="16"/>
      <c r="B17" s="11" t="str">
        <f>+'[3]Población Bogotá'!AE1129</f>
        <v>Barranquilla</v>
      </c>
      <c r="C17" s="53">
        <f>+'[3]Población Bogotá'!AF1129</f>
        <v>1.3436666666666666</v>
      </c>
      <c r="D17" s="53">
        <f>+'[3]Población Bogotá'!AG1129</f>
        <v>0.54199999999999993</v>
      </c>
      <c r="E17" s="53">
        <f>+'[3]Población Bogotá'!AH1129</f>
        <v>0.24366666666666667</v>
      </c>
      <c r="F17" s="53">
        <f>+'[3]Población Bogotá'!AI1129</f>
        <v>1.1736666666666666</v>
      </c>
      <c r="G17" s="54">
        <f>+'[3]Población Bogotá'!AJ1129</f>
        <v>1.466</v>
      </c>
      <c r="H17" s="28">
        <f t="shared" ref="H17:H27" si="7">IF(OR(OR(G17=0,F17=0),G17=""),"",(G17/F17-1)*100)</f>
        <v>24.90769667708037</v>
      </c>
      <c r="I17" s="27">
        <f t="shared" ref="I17:I27" si="8">IF(OR(OR(G17=0,F17=0),F17=""),"",(F17/E17-1)*100)</f>
        <v>381.66894664842681</v>
      </c>
      <c r="J17" s="28">
        <f t="shared" ref="J17:J27" si="9">IF(G17=0,"",G17/$G$13*100)</f>
        <v>6.6202038143693631</v>
      </c>
      <c r="K17" s="27">
        <f t="shared" ref="K17:K27" si="10">IF(F17=0,"",F17/$F$13*100)</f>
        <v>4.5694633703199008</v>
      </c>
      <c r="L17" s="18"/>
    </row>
    <row r="18" spans="1:14">
      <c r="A18" s="16"/>
      <c r="B18" s="11" t="str">
        <f>+'[3]Población Bogotá'!AE1130</f>
        <v>Medellín</v>
      </c>
      <c r="C18" s="53">
        <f>+'[3]Población Bogotá'!AF1130</f>
        <v>3.0286666666666666</v>
      </c>
      <c r="D18" s="53">
        <f>+'[3]Población Bogotá'!AG1130</f>
        <v>3.0760000000000001</v>
      </c>
      <c r="E18" s="53">
        <f>+'[3]Población Bogotá'!AH1130</f>
        <v>3.4236666666666671</v>
      </c>
      <c r="F18" s="53">
        <f>+'[3]Población Bogotá'!AI1130</f>
        <v>1.4969999999999999</v>
      </c>
      <c r="G18" s="54">
        <f>+'[3]Población Bogotá'!AJ1130</f>
        <v>1.4376666666666666</v>
      </c>
      <c r="H18" s="28">
        <f t="shared" si="7"/>
        <v>-3.9634825205967394</v>
      </c>
      <c r="I18" s="27">
        <f t="shared" si="8"/>
        <v>-56.274948885210797</v>
      </c>
      <c r="J18" s="28">
        <f t="shared" si="9"/>
        <v>6.4922553550193429</v>
      </c>
      <c r="K18" s="27">
        <f t="shared" si="10"/>
        <v>5.8283044578547791</v>
      </c>
      <c r="L18" s="18"/>
    </row>
    <row r="19" spans="1:14">
      <c r="A19" s="16"/>
      <c r="B19" s="11" t="str">
        <f>+'[3]Población Bogotá'!AE1131</f>
        <v>Bucaramanga</v>
      </c>
      <c r="C19" s="53">
        <f>+'[3]Población Bogotá'!AF1131</f>
        <v>0.58600000000000008</v>
      </c>
      <c r="D19" s="53">
        <f>+'[3]Población Bogotá'!AG1131</f>
        <v>0</v>
      </c>
      <c r="E19" s="53">
        <f>+'[3]Población Bogotá'!AH1131</f>
        <v>1.0373333333333334</v>
      </c>
      <c r="F19" s="53">
        <f>+'[3]Población Bogotá'!AI1131</f>
        <v>0.75800000000000001</v>
      </c>
      <c r="G19" s="54">
        <f>+'[3]Población Bogotá'!AJ1131</f>
        <v>0.65833333333333333</v>
      </c>
      <c r="H19" s="28">
        <f t="shared" si="7"/>
        <v>-13.14863676341249</v>
      </c>
      <c r="I19" s="27">
        <f t="shared" si="8"/>
        <v>-26.9280205655527</v>
      </c>
      <c r="J19" s="28">
        <f t="shared" si="9"/>
        <v>2.9729200848975657</v>
      </c>
      <c r="K19" s="27">
        <f t="shared" si="10"/>
        <v>2.9511387969632081</v>
      </c>
      <c r="L19" s="18"/>
    </row>
    <row r="20" spans="1:14">
      <c r="A20" s="16"/>
      <c r="B20" s="11" t="str">
        <f>+'[3]Población Bogotá'!AE1132</f>
        <v>Cúcuta</v>
      </c>
      <c r="C20" s="53">
        <f>+'[3]Población Bogotá'!AF1132</f>
        <v>0.22233333333333336</v>
      </c>
      <c r="D20" s="53">
        <f>+'[3]Población Bogotá'!AG1132</f>
        <v>0</v>
      </c>
      <c r="E20" s="53">
        <f>+'[3]Población Bogotá'!AH1132</f>
        <v>0.30433333333333334</v>
      </c>
      <c r="F20" s="53">
        <f>+'[3]Población Bogotá'!AI1132</f>
        <v>0.109</v>
      </c>
      <c r="G20" s="54">
        <f>+'[3]Población Bogotá'!AJ1132</f>
        <v>0.54800000000000004</v>
      </c>
      <c r="H20" s="28">
        <f t="shared" si="7"/>
        <v>402.75229357798167</v>
      </c>
      <c r="I20" s="27">
        <f t="shared" si="8"/>
        <v>-64.184008762322023</v>
      </c>
      <c r="J20" s="28">
        <f t="shared" si="9"/>
        <v>2.4746737314286573</v>
      </c>
      <c r="K20" s="27">
        <f t="shared" si="10"/>
        <v>0.42437220167412892</v>
      </c>
      <c r="L20" s="18"/>
    </row>
    <row r="21" spans="1:14">
      <c r="A21" s="16"/>
      <c r="B21" s="11" t="str">
        <f>+'[3]Población Bogotá'!AE1133</f>
        <v>Montería</v>
      </c>
      <c r="C21" s="53">
        <f>+'[3]Población Bogotá'!AF1133</f>
        <v>0.15766666666666665</v>
      </c>
      <c r="D21" s="53">
        <f>+'[3]Población Bogotá'!AG1133</f>
        <v>0.35166666666666663</v>
      </c>
      <c r="E21" s="53">
        <f>+'[3]Población Bogotá'!AH1133</f>
        <v>0.23366666666666669</v>
      </c>
      <c r="F21" s="53">
        <f>+'[3]Población Bogotá'!AI1133</f>
        <v>0.3046666666666667</v>
      </c>
      <c r="G21" s="54">
        <f>+'[3]Población Bogotá'!AJ1133</f>
        <v>0.46633333333333332</v>
      </c>
      <c r="H21" s="28">
        <f t="shared" si="7"/>
        <v>53.06345733041573</v>
      </c>
      <c r="I21" s="27">
        <f t="shared" si="8"/>
        <v>30.385164051355208</v>
      </c>
      <c r="J21" s="28">
        <f t="shared" si="9"/>
        <v>2.1058811133021238</v>
      </c>
      <c r="K21" s="27">
        <f t="shared" si="10"/>
        <v>1.1861657257802871</v>
      </c>
      <c r="L21" s="18"/>
    </row>
    <row r="22" spans="1:14">
      <c r="A22" s="16"/>
      <c r="B22" s="11" t="str">
        <f>+'[3]Población Bogotá'!AE1134</f>
        <v>Cartagena</v>
      </c>
      <c r="C22" s="53">
        <f>+'[3]Población Bogotá'!AF1134</f>
        <v>0.17533333333333334</v>
      </c>
      <c r="D22" s="53">
        <f>+'[3]Población Bogotá'!AG1134</f>
        <v>0.33800000000000002</v>
      </c>
      <c r="E22" s="53">
        <f>+'[3]Población Bogotá'!AH1134</f>
        <v>0.26433333333333336</v>
      </c>
      <c r="F22" s="53">
        <f>+'[3]Población Bogotá'!AI1134</f>
        <v>0.65966666666666673</v>
      </c>
      <c r="G22" s="54">
        <f>+'[3]Población Bogotá'!AJ1134</f>
        <v>0.45633333333333331</v>
      </c>
      <c r="H22" s="28">
        <f t="shared" si="7"/>
        <v>-30.823648307225881</v>
      </c>
      <c r="I22" s="27">
        <f t="shared" si="8"/>
        <v>149.55863808322823</v>
      </c>
      <c r="J22" s="28">
        <f t="shared" si="9"/>
        <v>2.0607228335315275</v>
      </c>
      <c r="K22" s="27">
        <f t="shared" si="10"/>
        <v>2.5682953734345602</v>
      </c>
      <c r="L22" s="18"/>
    </row>
    <row r="23" spans="1:14">
      <c r="A23" s="16"/>
      <c r="B23" s="11" t="str">
        <f>+'[3]Población Bogotá'!AE1135</f>
        <v>Villavicencio</v>
      </c>
      <c r="C23" s="53">
        <f>+'[3]Población Bogotá'!AF1135</f>
        <v>0.27666666666666667</v>
      </c>
      <c r="D23" s="53">
        <f>+'[3]Población Bogotá'!AG1135</f>
        <v>5.0666666666666665E-2</v>
      </c>
      <c r="E23" s="53">
        <f>+'[3]Población Bogotá'!AH1135</f>
        <v>0.36400000000000005</v>
      </c>
      <c r="F23" s="53">
        <f>+'[3]Población Bogotá'!AI1135</f>
        <v>0.39433333333333337</v>
      </c>
      <c r="G23" s="54">
        <f>+'[3]Población Bogotá'!AJ1135</f>
        <v>0.43533333333333335</v>
      </c>
      <c r="H23" s="28">
        <f t="shared" si="7"/>
        <v>10.397295012679631</v>
      </c>
      <c r="I23" s="27">
        <f t="shared" si="8"/>
        <v>8.333333333333325</v>
      </c>
      <c r="J23" s="28">
        <f t="shared" si="9"/>
        <v>1.9658904460132762</v>
      </c>
      <c r="K23" s="27">
        <f t="shared" si="10"/>
        <v>1.5352670170657325</v>
      </c>
      <c r="L23" s="18"/>
    </row>
    <row r="24" spans="1:14">
      <c r="A24" s="16"/>
      <c r="B24" s="11" t="str">
        <f>+'[3]Población Bogotá'!AE1136</f>
        <v>Ibagué</v>
      </c>
      <c r="C24" s="53">
        <f>+'[3]Población Bogotá'!AF1136</f>
        <v>0.35533333333333333</v>
      </c>
      <c r="D24" s="53">
        <f>+'[3]Población Bogotá'!AG1136</f>
        <v>0.58033333333333326</v>
      </c>
      <c r="E24" s="53">
        <f>+'[3]Población Bogotá'!AH1136</f>
        <v>0.13400000000000001</v>
      </c>
      <c r="F24" s="53">
        <f>+'[3]Población Bogotá'!AI1136</f>
        <v>0.52400000000000002</v>
      </c>
      <c r="G24" s="54">
        <f>+'[3]Población Bogotá'!AJ1136</f>
        <v>0.35700000000000004</v>
      </c>
      <c r="H24" s="28">
        <f t="shared" si="7"/>
        <v>-31.87022900763359</v>
      </c>
      <c r="I24" s="27">
        <f t="shared" si="8"/>
        <v>291.04477611940297</v>
      </c>
      <c r="J24" s="28">
        <f t="shared" si="9"/>
        <v>1.6121505878102751</v>
      </c>
      <c r="K24" s="27">
        <f t="shared" si="10"/>
        <v>2.0401012263967297</v>
      </c>
      <c r="L24" s="18"/>
    </row>
    <row r="25" spans="1:14">
      <c r="A25" s="16"/>
      <c r="B25" s="11" t="str">
        <f>+'[3]Población Bogotá'!AE1137</f>
        <v>Pasto</v>
      </c>
      <c r="C25" s="53">
        <f>+'[3]Población Bogotá'!AF1137</f>
        <v>0.17600000000000002</v>
      </c>
      <c r="D25" s="53">
        <f>+'[3]Población Bogotá'!AG1137</f>
        <v>0.39266666666666666</v>
      </c>
      <c r="E25" s="53">
        <f>+'[3]Población Bogotá'!AH1137</f>
        <v>0.26266666666666666</v>
      </c>
      <c r="F25" s="53">
        <f>+'[3]Población Bogotá'!AI1137</f>
        <v>0.32700000000000001</v>
      </c>
      <c r="G25" s="54">
        <f>+'[3]Población Bogotá'!AJ1137</f>
        <v>0.27900000000000003</v>
      </c>
      <c r="H25" s="28">
        <f t="shared" si="7"/>
        <v>-14.678899082568808</v>
      </c>
      <c r="I25" s="27">
        <f t="shared" si="8"/>
        <v>24.492385786802039</v>
      </c>
      <c r="J25" s="28">
        <f t="shared" si="9"/>
        <v>1.2599160055996266</v>
      </c>
      <c r="K25" s="27">
        <f t="shared" si="10"/>
        <v>1.2731166050223868</v>
      </c>
      <c r="L25" s="18"/>
    </row>
    <row r="26" spans="1:14">
      <c r="A26" s="16"/>
      <c r="B26" s="11" t="str">
        <f>+'[3]Población Bogotá'!AE1138</f>
        <v>Manizales</v>
      </c>
      <c r="C26" s="53">
        <f>+'[3]Población Bogotá'!AF1138</f>
        <v>0.20899999999999999</v>
      </c>
      <c r="D26" s="53">
        <f>+'[3]Población Bogotá'!AG1138</f>
        <v>6.3666666666666663E-2</v>
      </c>
      <c r="E26" s="53">
        <f>+'[3]Población Bogotá'!AH1138</f>
        <v>0.38</v>
      </c>
      <c r="F26" s="53">
        <f>+'[3]Población Bogotá'!AI1138</f>
        <v>0.55100000000000005</v>
      </c>
      <c r="G26" s="54">
        <f>+'[3]Población Bogotá'!AJ1138</f>
        <v>0.23266666666666669</v>
      </c>
      <c r="H26" s="28">
        <f t="shared" si="7"/>
        <v>-57.773744706594066</v>
      </c>
      <c r="I26" s="27">
        <f t="shared" si="8"/>
        <v>45.000000000000014</v>
      </c>
      <c r="J26" s="28">
        <f t="shared" si="9"/>
        <v>1.0506826426625322</v>
      </c>
      <c r="K26" s="27">
        <f t="shared" si="10"/>
        <v>2.1452209460774774</v>
      </c>
      <c r="L26" s="18"/>
    </row>
    <row r="27" spans="1:14">
      <c r="A27" s="16"/>
      <c r="B27" s="11" t="str">
        <f>+'[3]Población Bogotá'!AE1139</f>
        <v>Pereira</v>
      </c>
      <c r="C27" s="53">
        <f>+'[3]Población Bogotá'!AF1139</f>
        <v>0.29766666666666669</v>
      </c>
      <c r="D27" s="53">
        <f>+'[3]Población Bogotá'!AG1139</f>
        <v>0.29399999999999998</v>
      </c>
      <c r="E27" s="53">
        <f>+'[3]Población Bogotá'!AH1139</f>
        <v>0.46533333333333338</v>
      </c>
      <c r="F27" s="53">
        <f>+'[3]Población Bogotá'!AI1139</f>
        <v>0.47100000000000003</v>
      </c>
      <c r="G27" s="54">
        <f>+'[3]Población Bogotá'!AJ1139</f>
        <v>0.219</v>
      </c>
      <c r="H27" s="28">
        <f t="shared" si="7"/>
        <v>-53.503184713375809</v>
      </c>
      <c r="I27" s="27">
        <f t="shared" si="8"/>
        <v>1.2177650429799458</v>
      </c>
      <c r="J27" s="28">
        <f t="shared" si="9"/>
        <v>0.98896632697605091</v>
      </c>
      <c r="K27" s="27">
        <f t="shared" si="10"/>
        <v>1.8337551099863736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8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8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8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8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8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8">
      <c r="A7" s="16"/>
      <c r="B7" s="162"/>
      <c r="C7" s="171" t="s">
        <v>156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8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8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8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8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8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8">
      <c r="A13" s="16"/>
      <c r="B13" s="12" t="str">
        <f>+'[3]Población Bogotá'!AE1158</f>
        <v>Colombia</v>
      </c>
      <c r="C13" s="26">
        <f>+'[3]Población Bogotá'!AF1158</f>
        <v>108.11</v>
      </c>
      <c r="D13" s="26">
        <f>+'[3]Población Bogotá'!AG1158</f>
        <v>121.767</v>
      </c>
      <c r="E13" s="26">
        <f>+'[3]Población Bogotá'!AH1158</f>
        <v>147.64333333333335</v>
      </c>
      <c r="F13" s="26">
        <f>+'[3]Población Bogotá'!AI1158</f>
        <v>127.97700000000002</v>
      </c>
      <c r="G13" s="26">
        <f>+'[3]Población Bogotá'!AJ1158</f>
        <v>129.71433333333334</v>
      </c>
      <c r="H13" s="28">
        <f t="shared" ref="H13:H16" si="0">IF(OR(OR(G13=0,F13=0),G13=""),"",(G13/F13-1)*100)</f>
        <v>1.3575355988445725</v>
      </c>
      <c r="I13" s="27">
        <f>IF(OR(OR(G13=0,F13=0),F13=""),"",(F13/E13-1)*100)</f>
        <v>-13.32016345697965</v>
      </c>
      <c r="J13" s="28">
        <f t="shared" ref="J13:J16" si="1">IF(G13=0,"",G13/$G$13*100)</f>
        <v>100</v>
      </c>
      <c r="K13" s="27">
        <f t="shared" ref="K13:K16" si="2">IF(F13=0,"",F13/$F$13*100)</f>
        <v>100</v>
      </c>
      <c r="L13" s="18"/>
    </row>
    <row r="14" spans="1:18">
      <c r="A14" s="16"/>
      <c r="B14" s="11" t="s">
        <v>3</v>
      </c>
      <c r="C14" s="25">
        <f>C13-SUM(C15:C27)</f>
        <v>30.361999999999995</v>
      </c>
      <c r="D14" s="25">
        <f>D13-SUM(D15:D27)</f>
        <v>37.380666666666642</v>
      </c>
      <c r="E14" s="25">
        <f>E13-SUM(E15:E27)</f>
        <v>48.897666666666709</v>
      </c>
      <c r="F14" s="25">
        <f>F13-SUM(F15:F27)</f>
        <v>48.355333333333348</v>
      </c>
      <c r="G14" s="26">
        <f>G13-SUM(G15:G27)</f>
        <v>38.204000000000022</v>
      </c>
      <c r="H14" s="28">
        <f t="shared" si="0"/>
        <v>-20.993203093764201</v>
      </c>
      <c r="I14" s="27">
        <f>IF(OR(OR(G14=0,F14=0),F14=""),"",(F14/E14-1)*100)</f>
        <v>-1.109119044535245</v>
      </c>
      <c r="J14" s="28">
        <f t="shared" si="1"/>
        <v>29.452412095296605</v>
      </c>
      <c r="K14" s="27">
        <f t="shared" si="2"/>
        <v>37.784393549882665</v>
      </c>
      <c r="L14" s="18"/>
    </row>
    <row r="15" spans="1:18">
      <c r="A15" s="16"/>
      <c r="B15" s="12" t="str">
        <f>+'[3]Población Bogotá'!AE1159</f>
        <v>Bogotá</v>
      </c>
      <c r="C15" s="99">
        <f>+'[3]Población Bogotá'!AF1159</f>
        <v>42.195</v>
      </c>
      <c r="D15" s="99">
        <f>+'[3]Población Bogotá'!AG1159</f>
        <v>35.283999999999999</v>
      </c>
      <c r="E15" s="99">
        <f>+'[3]Población Bogotá'!AH1159</f>
        <v>46.057333333333332</v>
      </c>
      <c r="F15" s="99">
        <f>+'[3]Población Bogotá'!AI1159</f>
        <v>29.744</v>
      </c>
      <c r="G15" s="99">
        <f>+'[3]Población Bogotá'!AJ1159</f>
        <v>49.848999999999997</v>
      </c>
      <c r="H15" s="48">
        <f t="shared" si="0"/>
        <v>67.593464228079597</v>
      </c>
      <c r="I15" s="34">
        <f t="shared" ref="I15:I16" si="3">IF(OR(OR(G15=0,F15=0),F15=""),"",(F15/E15-1)*100)</f>
        <v>-35.419621920504873</v>
      </c>
      <c r="J15" s="48">
        <f t="shared" si="1"/>
        <v>38.429831707110232</v>
      </c>
      <c r="K15" s="34">
        <f t="shared" si="2"/>
        <v>23.241676238699139</v>
      </c>
      <c r="L15" s="18"/>
      <c r="N15" s="23" t="s">
        <v>2</v>
      </c>
      <c r="O15" s="32">
        <f>J15</f>
        <v>38.429831707110232</v>
      </c>
      <c r="R15" s="112"/>
    </row>
    <row r="16" spans="1:18">
      <c r="A16" s="16"/>
      <c r="B16" s="11" t="str">
        <f>+'[3]Población Bogotá'!AE1160</f>
        <v>Medellín</v>
      </c>
      <c r="C16" s="53">
        <f>+'[3]Población Bogotá'!AF1160</f>
        <v>12.288333333333334</v>
      </c>
      <c r="D16" s="53">
        <f>+'[3]Población Bogotá'!AG1160</f>
        <v>16.042666666666666</v>
      </c>
      <c r="E16" s="53">
        <f>+'[3]Población Bogotá'!AH1160</f>
        <v>17.882666666666665</v>
      </c>
      <c r="F16" s="53">
        <f>+'[3]Población Bogotá'!AI1160</f>
        <v>15.154333333333332</v>
      </c>
      <c r="G16" s="54">
        <f>+'[3]Población Bogotá'!AJ1160</f>
        <v>11.673000000000002</v>
      </c>
      <c r="H16" s="28">
        <f t="shared" si="0"/>
        <v>-22.972527109957529</v>
      </c>
      <c r="I16" s="27">
        <f t="shared" si="3"/>
        <v>-15.256859528780197</v>
      </c>
      <c r="J16" s="28">
        <f t="shared" si="1"/>
        <v>8.999005506973015</v>
      </c>
      <c r="K16" s="27">
        <f t="shared" si="2"/>
        <v>11.841450677335247</v>
      </c>
      <c r="L16" s="18"/>
      <c r="N16" s="23" t="s">
        <v>12</v>
      </c>
      <c r="O16" s="32">
        <f>100-O15</f>
        <v>61.570168292889768</v>
      </c>
    </row>
    <row r="17" spans="1:14">
      <c r="A17" s="16"/>
      <c r="B17" s="11" t="str">
        <f>+'[3]Población Bogotá'!AE1161</f>
        <v>Cali</v>
      </c>
      <c r="C17" s="53">
        <f>+'[3]Población Bogotá'!AF1161</f>
        <v>7.4923333333333337</v>
      </c>
      <c r="D17" s="53">
        <f>+'[3]Población Bogotá'!AG1161</f>
        <v>14.409000000000001</v>
      </c>
      <c r="E17" s="53">
        <f>+'[3]Población Bogotá'!AH1161</f>
        <v>13.133333333333333</v>
      </c>
      <c r="F17" s="53">
        <f>+'[3]Población Bogotá'!AI1161</f>
        <v>9.7680000000000007</v>
      </c>
      <c r="G17" s="54">
        <f>+'[3]Población Bogotá'!AJ1161</f>
        <v>11.328000000000001</v>
      </c>
      <c r="H17" s="28">
        <f t="shared" ref="H17:H27" si="4">IF(OR(OR(G17=0,F17=0),G17=""),"",(G17/F17-1)*100)</f>
        <v>15.970515970515976</v>
      </c>
      <c r="I17" s="27">
        <f t="shared" ref="I17:I27" si="5">IF(OR(OR(G17=0,F17=0),F17=""),"",(F17/E17-1)*100)</f>
        <v>-25.62436548223349</v>
      </c>
      <c r="J17" s="28">
        <f t="shared" ref="J17:J27" si="6">IF(G17=0,"",G17/$G$13*100)</f>
        <v>8.7330364416165782</v>
      </c>
      <c r="K17" s="27">
        <f t="shared" ref="K17:K27" si="7">IF(F17=0,"",F17/$F$13*100)</f>
        <v>7.6326214866733855</v>
      </c>
      <c r="L17" s="18"/>
    </row>
    <row r="18" spans="1:14">
      <c r="A18" s="16"/>
      <c r="B18" s="11" t="str">
        <f>+'[3]Población Bogotá'!AE1162</f>
        <v>Barranquilla</v>
      </c>
      <c r="C18" s="53">
        <f>+'[3]Población Bogotá'!AF1162</f>
        <v>3.2846666666666664</v>
      </c>
      <c r="D18" s="53">
        <f>+'[3]Población Bogotá'!AG1162</f>
        <v>2.9503333333333335</v>
      </c>
      <c r="E18" s="53">
        <f>+'[3]Población Bogotá'!AH1162</f>
        <v>3.7643333333333331</v>
      </c>
      <c r="F18" s="53">
        <f>+'[3]Población Bogotá'!AI1162</f>
        <v>2.6916666666666664</v>
      </c>
      <c r="G18" s="54">
        <f>+'[3]Población Bogotá'!AJ1162</f>
        <v>3.2106666666666666</v>
      </c>
      <c r="H18" s="28">
        <f t="shared" si="4"/>
        <v>19.281733746130048</v>
      </c>
      <c r="I18" s="27">
        <f t="shared" si="5"/>
        <v>-28.495528203311792</v>
      </c>
      <c r="J18" s="28">
        <f t="shared" si="6"/>
        <v>2.4751826449402916</v>
      </c>
      <c r="K18" s="27">
        <f t="shared" si="7"/>
        <v>2.1032425097217984</v>
      </c>
      <c r="L18" s="18"/>
    </row>
    <row r="19" spans="1:14">
      <c r="A19" s="16"/>
      <c r="B19" s="11" t="str">
        <f>+'[3]Población Bogotá'!AE1163</f>
        <v>Bucaramanga</v>
      </c>
      <c r="C19" s="53">
        <f>+'[3]Población Bogotá'!AF1163</f>
        <v>2.9623333333333335</v>
      </c>
      <c r="D19" s="53">
        <f>+'[3]Población Bogotá'!AG1163</f>
        <v>2.8089999999999997</v>
      </c>
      <c r="E19" s="53">
        <f>+'[3]Población Bogotá'!AH1163</f>
        <v>3.6546666666666661</v>
      </c>
      <c r="F19" s="53">
        <f>+'[3]Población Bogotá'!AI1163</f>
        <v>4.602666666666666</v>
      </c>
      <c r="G19" s="54">
        <f>+'[3]Población Bogotá'!AJ1163</f>
        <v>2.7743333333333333</v>
      </c>
      <c r="H19" s="28">
        <f t="shared" si="4"/>
        <v>-39.723348783314016</v>
      </c>
      <c r="I19" s="27">
        <f t="shared" si="5"/>
        <v>25.939438161255012</v>
      </c>
      <c r="J19" s="28">
        <f t="shared" si="6"/>
        <v>2.1388024453735515</v>
      </c>
      <c r="K19" s="27">
        <f t="shared" si="7"/>
        <v>3.5964795757571015</v>
      </c>
      <c r="L19" s="18"/>
    </row>
    <row r="20" spans="1:14">
      <c r="A20" s="16"/>
      <c r="B20" s="11" t="str">
        <f>+'[3]Población Bogotá'!AE1164</f>
        <v>Ibagué</v>
      </c>
      <c r="C20" s="53">
        <f>+'[3]Población Bogotá'!AF1164</f>
        <v>1.3870000000000002</v>
      </c>
      <c r="D20" s="53">
        <f>+'[3]Población Bogotá'!AG1164</f>
        <v>2.5379999999999998</v>
      </c>
      <c r="E20" s="53">
        <f>+'[3]Población Bogotá'!AH1164</f>
        <v>2.7366666666666668</v>
      </c>
      <c r="F20" s="53">
        <f>+'[3]Población Bogotá'!AI1164</f>
        <v>4.5463333333333331</v>
      </c>
      <c r="G20" s="54">
        <f>+'[3]Población Bogotá'!AJ1164</f>
        <v>2.6296666666666666</v>
      </c>
      <c r="H20" s="28">
        <f t="shared" si="4"/>
        <v>-42.158516020236078</v>
      </c>
      <c r="I20" s="27">
        <f t="shared" si="5"/>
        <v>66.126674786845285</v>
      </c>
      <c r="J20" s="28">
        <f t="shared" si="6"/>
        <v>2.0272753203835094</v>
      </c>
      <c r="K20" s="27">
        <f t="shared" si="7"/>
        <v>3.5524612495474441</v>
      </c>
      <c r="L20" s="18"/>
    </row>
    <row r="21" spans="1:14">
      <c r="A21" s="16"/>
      <c r="B21" s="11" t="str">
        <f>+'[3]Población Bogotá'!AE1165</f>
        <v>Cartagena</v>
      </c>
      <c r="C21" s="53">
        <f>+'[3]Población Bogotá'!AF1165</f>
        <v>2.2706666666666666</v>
      </c>
      <c r="D21" s="53">
        <f>+'[3]Población Bogotá'!AG1165</f>
        <v>2.2463333333333337</v>
      </c>
      <c r="E21" s="53">
        <f>+'[3]Población Bogotá'!AH1165</f>
        <v>1.6373333333333333</v>
      </c>
      <c r="F21" s="53">
        <f>+'[3]Población Bogotá'!AI1165</f>
        <v>1.4823333333333333</v>
      </c>
      <c r="G21" s="54">
        <f>+'[3]Población Bogotá'!AJ1165</f>
        <v>2.0866666666666664</v>
      </c>
      <c r="H21" s="28">
        <f t="shared" si="4"/>
        <v>40.769057791769711</v>
      </c>
      <c r="I21" s="27">
        <f t="shared" si="5"/>
        <v>-9.4666123778501703</v>
      </c>
      <c r="J21" s="28">
        <f t="shared" si="6"/>
        <v>1.608663139257291</v>
      </c>
      <c r="K21" s="27">
        <f t="shared" si="7"/>
        <v>1.1582810452919925</v>
      </c>
      <c r="L21" s="18"/>
    </row>
    <row r="22" spans="1:14">
      <c r="A22" s="16"/>
      <c r="B22" s="11" t="str">
        <f>+'[3]Población Bogotá'!AE1166</f>
        <v>Pereira</v>
      </c>
      <c r="C22" s="53">
        <f>+'[3]Población Bogotá'!AF1166</f>
        <v>1.8596666666666666</v>
      </c>
      <c r="D22" s="53">
        <f>+'[3]Población Bogotá'!AG1166</f>
        <v>2.156333333333333</v>
      </c>
      <c r="E22" s="53">
        <f>+'[3]Población Bogotá'!AH1166</f>
        <v>2.7946666666666666</v>
      </c>
      <c r="F22" s="53">
        <f>+'[3]Población Bogotá'!AI1166</f>
        <v>3.3383333333333334</v>
      </c>
      <c r="G22" s="54">
        <f>+'[3]Población Bogotá'!AJ1166</f>
        <v>1.8423333333333334</v>
      </c>
      <c r="H22" s="28">
        <f t="shared" si="4"/>
        <v>-44.812780828756857</v>
      </c>
      <c r="I22" s="27">
        <f t="shared" si="5"/>
        <v>19.453721374045795</v>
      </c>
      <c r="J22" s="28">
        <f t="shared" si="6"/>
        <v>1.4203005064976115</v>
      </c>
      <c r="K22" s="27">
        <f t="shared" si="7"/>
        <v>2.6085416389924228</v>
      </c>
      <c r="L22" s="18"/>
    </row>
    <row r="23" spans="1:14">
      <c r="A23" s="16"/>
      <c r="B23" s="11" t="str">
        <f>+'[3]Población Bogotá'!AE1167</f>
        <v>Cúcuta</v>
      </c>
      <c r="C23" s="53">
        <f>+'[3]Población Bogotá'!AF1167</f>
        <v>0.49700000000000005</v>
      </c>
      <c r="D23" s="53">
        <f>+'[3]Población Bogotá'!AG1167</f>
        <v>1.1620000000000001</v>
      </c>
      <c r="E23" s="53">
        <f>+'[3]Población Bogotá'!AH1167</f>
        <v>1.7573333333333334</v>
      </c>
      <c r="F23" s="53">
        <f>+'[3]Población Bogotá'!AI1167</f>
        <v>2.6186666666666665</v>
      </c>
      <c r="G23" s="54">
        <f>+'[3]Población Bogotá'!AJ1167</f>
        <v>1.7753333333333334</v>
      </c>
      <c r="H23" s="28">
        <f t="shared" si="4"/>
        <v>-32.204684317718936</v>
      </c>
      <c r="I23" s="27">
        <f t="shared" si="5"/>
        <v>49.013657056145668</v>
      </c>
      <c r="J23" s="28">
        <f t="shared" si="6"/>
        <v>1.3686485430805642</v>
      </c>
      <c r="K23" s="27">
        <f t="shared" si="7"/>
        <v>2.0462010100773314</v>
      </c>
      <c r="L23" s="18"/>
    </row>
    <row r="24" spans="1:14">
      <c r="A24" s="16"/>
      <c r="B24" s="11" t="str">
        <f>+'[3]Población Bogotá'!AE1168</f>
        <v>Villavicencio</v>
      </c>
      <c r="C24" s="53">
        <f>+'[3]Población Bogotá'!AF1168</f>
        <v>1.2913333333333334</v>
      </c>
      <c r="D24" s="53">
        <f>+'[3]Población Bogotá'!AG1168</f>
        <v>1.4213333333333333</v>
      </c>
      <c r="E24" s="53">
        <f>+'[3]Población Bogotá'!AH1168</f>
        <v>1.3380000000000001</v>
      </c>
      <c r="F24" s="53">
        <f>+'[3]Población Bogotá'!AI1168</f>
        <v>1.4776666666666667</v>
      </c>
      <c r="G24" s="54">
        <f>+'[3]Población Bogotá'!AJ1168</f>
        <v>1.5679999999999998</v>
      </c>
      <c r="H24" s="28">
        <f t="shared" si="4"/>
        <v>6.1132415971125509</v>
      </c>
      <c r="I24" s="27">
        <f t="shared" si="5"/>
        <v>10.438465371200788</v>
      </c>
      <c r="J24" s="28">
        <f t="shared" si="6"/>
        <v>1.2088101289243285</v>
      </c>
      <c r="K24" s="27">
        <f t="shared" si="7"/>
        <v>1.1546345567302456</v>
      </c>
      <c r="L24" s="18"/>
    </row>
    <row r="25" spans="1:14">
      <c r="A25" s="16"/>
      <c r="B25" s="11" t="str">
        <f>+'[3]Población Bogotá'!AE1169</f>
        <v>Manizales</v>
      </c>
      <c r="C25" s="53">
        <f>+'[3]Población Bogotá'!AF1169</f>
        <v>0.85866666666666669</v>
      </c>
      <c r="D25" s="53">
        <f>+'[3]Población Bogotá'!AG1169</f>
        <v>0.95833333333333337</v>
      </c>
      <c r="E25" s="53">
        <f>+'[3]Población Bogotá'!AH1169</f>
        <v>1.9746666666666666</v>
      </c>
      <c r="F25" s="53">
        <f>+'[3]Población Bogotá'!AI1169</f>
        <v>1.3876666666666668</v>
      </c>
      <c r="G25" s="54">
        <f>+'[3]Población Bogotá'!AJ1169</f>
        <v>1.0653333333333332</v>
      </c>
      <c r="H25" s="28">
        <f t="shared" si="4"/>
        <v>-23.228441028104751</v>
      </c>
      <c r="I25" s="27">
        <f t="shared" si="5"/>
        <v>-29.726536124240365</v>
      </c>
      <c r="J25" s="28">
        <f t="shared" si="6"/>
        <v>0.82129191582528771</v>
      </c>
      <c r="K25" s="27">
        <f t="shared" si="7"/>
        <v>1.0843094201822723</v>
      </c>
      <c r="L25" s="18"/>
    </row>
    <row r="26" spans="1:14">
      <c r="A26" s="16"/>
      <c r="B26" s="11" t="str">
        <f>+'[3]Población Bogotá'!AE1170</f>
        <v>Pasto</v>
      </c>
      <c r="C26" s="53">
        <f>+'[3]Población Bogotá'!AF1170</f>
        <v>0.64166666666666672</v>
      </c>
      <c r="D26" s="53">
        <f>+'[3]Población Bogotá'!AG1170</f>
        <v>1.5793333333333335</v>
      </c>
      <c r="E26" s="53">
        <f>+'[3]Población Bogotá'!AH1170</f>
        <v>0.77166666666666661</v>
      </c>
      <c r="F26" s="53">
        <f>+'[3]Población Bogotá'!AI1170</f>
        <v>2.0426666666666669</v>
      </c>
      <c r="G26" s="54">
        <f>+'[3]Población Bogotá'!AJ1170</f>
        <v>1.0563333333333331</v>
      </c>
      <c r="H26" s="28">
        <f t="shared" si="4"/>
        <v>-48.286553524804191</v>
      </c>
      <c r="I26" s="27">
        <f t="shared" si="5"/>
        <v>164.70842332613395</v>
      </c>
      <c r="J26" s="28">
        <f t="shared" si="6"/>
        <v>0.81435359238120675</v>
      </c>
      <c r="K26" s="27">
        <f t="shared" si="7"/>
        <v>1.5961201361703012</v>
      </c>
      <c r="L26" s="18"/>
    </row>
    <row r="27" spans="1:14">
      <c r="A27" s="16"/>
      <c r="B27" s="11" t="str">
        <f>+'[3]Población Bogotá'!AE1171</f>
        <v>Montería</v>
      </c>
      <c r="C27" s="53">
        <f>+'[3]Población Bogotá'!AF1171</f>
        <v>0.71933333333333327</v>
      </c>
      <c r="D27" s="53">
        <f>+'[3]Población Bogotá'!AG1171</f>
        <v>0.82966666666666666</v>
      </c>
      <c r="E27" s="53">
        <f>+'[3]Población Bogotá'!AH1171</f>
        <v>1.2430000000000001</v>
      </c>
      <c r="F27" s="53">
        <f>+'[3]Población Bogotá'!AI1171</f>
        <v>0.76733333333333331</v>
      </c>
      <c r="G27" s="54">
        <f>+'[3]Población Bogotá'!AJ1171</f>
        <v>0.65166666666666673</v>
      </c>
      <c r="H27" s="28">
        <f t="shared" si="4"/>
        <v>-15.07384882710685</v>
      </c>
      <c r="I27" s="27">
        <f t="shared" si="5"/>
        <v>-38.267632072941815</v>
      </c>
      <c r="J27" s="28">
        <f t="shared" si="6"/>
        <v>0.50238601233993674</v>
      </c>
      <c r="K27" s="27">
        <f t="shared" si="7"/>
        <v>0.59958690493864775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G19" sqref="G19"/>
      <selection pane="bottomLeft" activeCell="G19" sqref="G19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62"/>
      <c r="C2" s="162"/>
      <c r="D2" s="162"/>
      <c r="E2" s="162"/>
      <c r="F2" s="162"/>
      <c r="G2" s="162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62"/>
      <c r="C3" s="162"/>
      <c r="D3" s="162"/>
      <c r="E3" s="162"/>
      <c r="F3" s="162"/>
      <c r="G3" s="162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62"/>
      <c r="C4" s="162"/>
      <c r="D4" s="162"/>
      <c r="E4" s="162"/>
      <c r="F4" s="162"/>
      <c r="G4" s="162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62"/>
      <c r="C5" s="162"/>
      <c r="D5" s="162"/>
      <c r="E5" s="162"/>
      <c r="F5" s="162"/>
      <c r="G5" s="162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62"/>
      <c r="C6" s="162"/>
      <c r="D6" s="162"/>
      <c r="E6" s="162"/>
      <c r="F6" s="162"/>
      <c r="G6" s="162"/>
      <c r="H6" s="10"/>
      <c r="I6" s="30"/>
      <c r="J6" s="10"/>
      <c r="K6" s="10"/>
      <c r="L6" s="18"/>
    </row>
    <row r="7" spans="1:15">
      <c r="A7" s="16"/>
      <c r="B7" s="162"/>
      <c r="C7" s="167" t="s">
        <v>157</v>
      </c>
      <c r="D7" s="167"/>
      <c r="E7" s="167"/>
      <c r="F7" s="167"/>
      <c r="G7" s="167"/>
      <c r="H7" s="167"/>
      <c r="I7" s="167"/>
      <c r="J7" s="167"/>
      <c r="K7" s="167"/>
      <c r="L7" s="18"/>
    </row>
    <row r="8" spans="1:15">
      <c r="A8" s="16"/>
      <c r="B8" s="162"/>
      <c r="C8" s="164" t="s">
        <v>161</v>
      </c>
      <c r="D8" s="164"/>
      <c r="E8" s="164"/>
      <c r="F8" s="164"/>
      <c r="G8" s="164"/>
      <c r="H8" s="164"/>
      <c r="I8" s="164"/>
      <c r="J8" s="164"/>
      <c r="K8" s="164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65" t="s">
        <v>1</v>
      </c>
      <c r="D10" s="165"/>
      <c r="E10" s="165"/>
      <c r="F10" s="165"/>
      <c r="G10" s="165"/>
      <c r="H10" s="166" t="s">
        <v>110</v>
      </c>
      <c r="I10" s="166" t="s">
        <v>168</v>
      </c>
      <c r="J10" s="166" t="s">
        <v>109</v>
      </c>
      <c r="K10" s="166" t="s">
        <v>169</v>
      </c>
      <c r="L10" s="18"/>
    </row>
    <row r="11" spans="1:15">
      <c r="A11" s="16"/>
      <c r="B11" s="11"/>
      <c r="C11" s="157">
        <f>+'Población total'!C11</f>
        <v>2007</v>
      </c>
      <c r="D11" s="157">
        <f>+'Población total'!D11</f>
        <v>2008</v>
      </c>
      <c r="E11" s="157">
        <f>+'Población total'!E11</f>
        <v>2009</v>
      </c>
      <c r="F11" s="157">
        <f>+'Población total'!F11</f>
        <v>2010</v>
      </c>
      <c r="G11" s="157">
        <f>+'Población total'!G11</f>
        <v>2011</v>
      </c>
      <c r="H11" s="166"/>
      <c r="I11" s="166"/>
      <c r="J11" s="166"/>
      <c r="K11" s="166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tr">
        <f>+'[3]Población Bogotá'!AE1190</f>
        <v>Colombia</v>
      </c>
      <c r="C13" s="26">
        <f>+'[3]Población Bogotá'!AF1190</f>
        <v>449.44233333333335</v>
      </c>
      <c r="D13" s="26">
        <f>+'[3]Población Bogotá'!AG1190</f>
        <v>470.77966666666663</v>
      </c>
      <c r="E13" s="26">
        <f>+'[3]Población Bogotá'!AH1190</f>
        <v>580.62266666666665</v>
      </c>
      <c r="F13" s="26">
        <f>+'[3]Población Bogotá'!AI1190</f>
        <v>593.18266666666671</v>
      </c>
      <c r="G13" s="26">
        <f>+'[3]Población Bogotá'!AJ1190</f>
        <v>570.55133333333333</v>
      </c>
      <c r="H13" s="28">
        <f t="shared" ref="H13" si="0">IF(OR(OR(G13=0,F13=0),G13=""),"",(G13/F13-1)*100)</f>
        <v>-3.8152384762872416</v>
      </c>
      <c r="I13" s="27">
        <f>IF(OR(OR(G13=0,F13=0),F13=""),"",(F13/E13-1)*100)</f>
        <v>2.1631949148844809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</v>
      </c>
      <c r="C14" s="25">
        <f>C13-SUM(C15:C27)</f>
        <v>253.93733333333333</v>
      </c>
      <c r="D14" s="25">
        <f>D13-SUM(D15:D27)</f>
        <v>256.84499999999991</v>
      </c>
      <c r="E14" s="25">
        <f>E13-SUM(E15:E27)</f>
        <v>297.53433333333334</v>
      </c>
      <c r="F14" s="25">
        <f>F13-SUM(F15:F27)</f>
        <v>344.11800000000005</v>
      </c>
      <c r="G14" s="26">
        <f>G13-SUM(G15:G27)</f>
        <v>310.98866666666663</v>
      </c>
      <c r="H14" s="28">
        <f t="shared" ref="H14:H16" si="3">IF(OR(OR(G14=0,F14=0),G14=""),"",(G14/F14-1)*100)</f>
        <v>-9.6273177611555951</v>
      </c>
      <c r="I14" s="27">
        <f t="shared" ref="I14:I16" si="4">IF(OR(OR(G14=0,F14=0),F14=""),"",(F14/E14-1)*100)</f>
        <v>15.656568485653777</v>
      </c>
      <c r="J14" s="28">
        <f t="shared" ref="J14:J16" si="5">IF(G14=0,"",G14/$G$13*100)</f>
        <v>54.506693525677498</v>
      </c>
      <c r="K14" s="27">
        <f t="shared" ref="K14:K16" si="6">IF(F14=0,"",F14/$F$13*100)</f>
        <v>58.012146904719629</v>
      </c>
      <c r="L14" s="18"/>
    </row>
    <row r="15" spans="1:15">
      <c r="A15" s="16"/>
      <c r="B15" s="12" t="str">
        <f>+'[3]Población Bogotá'!AE1191</f>
        <v>Bogotá</v>
      </c>
      <c r="C15" s="99">
        <f>+'[3]Población Bogotá'!AF1191</f>
        <v>58.994333333333337</v>
      </c>
      <c r="D15" s="99">
        <f>+'[3]Población Bogotá'!AG1191</f>
        <v>68.643000000000001</v>
      </c>
      <c r="E15" s="99">
        <f>+'[3]Población Bogotá'!AH1191</f>
        <v>105.11333333333334</v>
      </c>
      <c r="F15" s="99">
        <f>+'[3]Población Bogotá'!AI1191</f>
        <v>73.067333333333337</v>
      </c>
      <c r="G15" s="99">
        <f>+'[3]Población Bogotá'!AJ1191</f>
        <v>88.703666666666663</v>
      </c>
      <c r="H15" s="48">
        <f t="shared" si="3"/>
        <v>21.399895986350479</v>
      </c>
      <c r="I15" s="34">
        <f t="shared" si="4"/>
        <v>-30.487093296124822</v>
      </c>
      <c r="J15" s="48">
        <f t="shared" si="5"/>
        <v>15.54700891652168</v>
      </c>
      <c r="K15" s="34">
        <f t="shared" si="6"/>
        <v>12.317847003845921</v>
      </c>
      <c r="L15" s="18"/>
      <c r="N15" s="23" t="s">
        <v>2</v>
      </c>
      <c r="O15" s="32">
        <f>J15</f>
        <v>15.54700891652168</v>
      </c>
    </row>
    <row r="16" spans="1:15">
      <c r="A16" s="16"/>
      <c r="B16" s="11" t="str">
        <f>+'[3]Población Bogotá'!AE1192</f>
        <v>Medellín</v>
      </c>
      <c r="C16" s="53">
        <f>+'[3]Población Bogotá'!AF1192</f>
        <v>33.981999999999999</v>
      </c>
      <c r="D16" s="53">
        <f>+'[3]Población Bogotá'!AG1192</f>
        <v>37.961666666666666</v>
      </c>
      <c r="E16" s="53">
        <f>+'[3]Población Bogotá'!AH1192</f>
        <v>49.067</v>
      </c>
      <c r="F16" s="53">
        <f>+'[3]Población Bogotá'!AI1192</f>
        <v>39.799999999999997</v>
      </c>
      <c r="G16" s="54">
        <f>+'[3]Población Bogotá'!AJ1192</f>
        <v>42.658999999999999</v>
      </c>
      <c r="H16" s="28">
        <f t="shared" si="3"/>
        <v>7.1834170854271351</v>
      </c>
      <c r="I16" s="27">
        <f t="shared" si="4"/>
        <v>-18.886420608555653</v>
      </c>
      <c r="J16" s="28">
        <f t="shared" si="5"/>
        <v>7.4768031389521479</v>
      </c>
      <c r="K16" s="27">
        <f t="shared" si="6"/>
        <v>6.7095689467213022</v>
      </c>
      <c r="L16" s="18"/>
      <c r="N16" s="23" t="s">
        <v>12</v>
      </c>
      <c r="O16" s="32">
        <f>100-O15</f>
        <v>84.452991083478324</v>
      </c>
    </row>
    <row r="17" spans="1:14">
      <c r="A17" s="16"/>
      <c r="B17" s="11" t="str">
        <f>+'[3]Población Bogotá'!AE1193</f>
        <v>Cali</v>
      </c>
      <c r="C17" s="53">
        <f>+'[3]Población Bogotá'!AF1193</f>
        <v>21.8</v>
      </c>
      <c r="D17" s="53">
        <f>+'[3]Población Bogotá'!AG1193</f>
        <v>29.835666666666668</v>
      </c>
      <c r="E17" s="53">
        <f>+'[3]Población Bogotá'!AH1193</f>
        <v>29.773</v>
      </c>
      <c r="F17" s="53">
        <f>+'[3]Población Bogotá'!AI1193</f>
        <v>31.000666666666671</v>
      </c>
      <c r="G17" s="54">
        <f>+'[3]Población Bogotá'!AJ1193</f>
        <v>37.007333333333328</v>
      </c>
      <c r="H17" s="28">
        <f t="shared" ref="H17:H27" si="7">IF(OR(OR(G17=0,F17=0),G17=""),"",(G17/F17-1)*100)</f>
        <v>19.375927399410742</v>
      </c>
      <c r="I17" s="27">
        <f t="shared" ref="I17:I27" si="8">IF(OR(OR(G17=0,F17=0),F17=""),"",(F17/E17-1)*100)</f>
        <v>4.1234227879846541</v>
      </c>
      <c r="J17" s="28">
        <f t="shared" ref="J17:J27" si="9">IF(G17=0,"",G17/$G$13*100)</f>
        <v>6.4862407939922431</v>
      </c>
      <c r="K17" s="27">
        <f t="shared" ref="K17:K27" si="10">IF(F17=0,"",F17/$F$13*100)</f>
        <v>5.2261585526212277</v>
      </c>
      <c r="L17" s="18"/>
    </row>
    <row r="18" spans="1:14">
      <c r="A18" s="16"/>
      <c r="B18" s="11" t="str">
        <f>+'[3]Población Bogotá'!AE1194</f>
        <v>Barranquilla</v>
      </c>
      <c r="C18" s="53">
        <f>+'[3]Población Bogotá'!AF1194</f>
        <v>15.11</v>
      </c>
      <c r="D18" s="53">
        <f>+'[3]Población Bogotá'!AG1194</f>
        <v>13.248666666666665</v>
      </c>
      <c r="E18" s="53">
        <f>+'[3]Población Bogotá'!AH1194</f>
        <v>16.361000000000001</v>
      </c>
      <c r="F18" s="53">
        <f>+'[3]Población Bogotá'!AI1194</f>
        <v>18.482666666666667</v>
      </c>
      <c r="G18" s="54">
        <f>+'[3]Población Bogotá'!AJ1194</f>
        <v>13.612333333333334</v>
      </c>
      <c r="H18" s="28">
        <f t="shared" si="7"/>
        <v>-26.350815178184959</v>
      </c>
      <c r="I18" s="27">
        <f t="shared" si="8"/>
        <v>12.967830002241087</v>
      </c>
      <c r="J18" s="28">
        <f t="shared" si="9"/>
        <v>2.3858209661532062</v>
      </c>
      <c r="K18" s="27">
        <f t="shared" si="10"/>
        <v>3.1158473949564716</v>
      </c>
      <c r="L18" s="18"/>
    </row>
    <row r="19" spans="1:14">
      <c r="A19" s="16"/>
      <c r="B19" s="11" t="str">
        <f>+'[3]Población Bogotá'!AE1195</f>
        <v>Cúcuta</v>
      </c>
      <c r="C19" s="53">
        <f>+'[3]Población Bogotá'!AF1195</f>
        <v>6.4163333333333341</v>
      </c>
      <c r="D19" s="53">
        <f>+'[3]Población Bogotá'!AG1195</f>
        <v>7.886333333333333</v>
      </c>
      <c r="E19" s="53">
        <f>+'[3]Población Bogotá'!AH1195</f>
        <v>9.3103333333333342</v>
      </c>
      <c r="F19" s="53">
        <f>+'[3]Población Bogotá'!AI1195</f>
        <v>11.769</v>
      </c>
      <c r="G19" s="54">
        <f>+'[3]Población Bogotá'!AJ1195</f>
        <v>12.069666666666668</v>
      </c>
      <c r="H19" s="28">
        <f t="shared" si="7"/>
        <v>2.5547341886878128</v>
      </c>
      <c r="I19" s="27">
        <f t="shared" si="8"/>
        <v>26.407933836955344</v>
      </c>
      <c r="J19" s="28">
        <f t="shared" si="9"/>
        <v>2.1154392184401756</v>
      </c>
      <c r="K19" s="27">
        <f t="shared" si="10"/>
        <v>1.9840431390442965</v>
      </c>
      <c r="L19" s="18"/>
    </row>
    <row r="20" spans="1:14">
      <c r="A20" s="16"/>
      <c r="B20" s="11" t="str">
        <f>+'[3]Población Bogotá'!AE1196</f>
        <v>Cartagena</v>
      </c>
      <c r="C20" s="53">
        <f>+'[3]Población Bogotá'!AF1196</f>
        <v>10.558</v>
      </c>
      <c r="D20" s="53">
        <f>+'[3]Población Bogotá'!AG1196</f>
        <v>9.6053333333333324</v>
      </c>
      <c r="E20" s="53">
        <f>+'[3]Población Bogotá'!AH1196</f>
        <v>12.732999999999999</v>
      </c>
      <c r="F20" s="53">
        <f>+'[3]Población Bogotá'!AI1196</f>
        <v>10.485999999999999</v>
      </c>
      <c r="G20" s="54">
        <f>+'[3]Población Bogotá'!AJ1196</f>
        <v>11.682666666666668</v>
      </c>
      <c r="H20" s="28">
        <f t="shared" si="7"/>
        <v>11.41204145209489</v>
      </c>
      <c r="I20" s="27">
        <f t="shared" si="8"/>
        <v>-17.647058823529417</v>
      </c>
      <c r="J20" s="28">
        <f t="shared" si="9"/>
        <v>2.0476100894222782</v>
      </c>
      <c r="K20" s="27">
        <f t="shared" si="10"/>
        <v>1.7677522606864213</v>
      </c>
      <c r="L20" s="18"/>
    </row>
    <row r="21" spans="1:14">
      <c r="A21" s="16"/>
      <c r="B21" s="11" t="str">
        <f>+'[3]Población Bogotá'!AE1197</f>
        <v>Bucaramanga</v>
      </c>
      <c r="C21" s="53">
        <f>+'[3]Población Bogotá'!AF1197</f>
        <v>9.0896666666666661</v>
      </c>
      <c r="D21" s="53">
        <f>+'[3]Población Bogotá'!AG1197</f>
        <v>7.0476666666666672</v>
      </c>
      <c r="E21" s="53">
        <f>+'[3]Población Bogotá'!AH1197</f>
        <v>12.534666666666666</v>
      </c>
      <c r="F21" s="53">
        <f>+'[3]Población Bogotá'!AI1197</f>
        <v>14.079666666666666</v>
      </c>
      <c r="G21" s="54">
        <f>+'[3]Población Bogotá'!AJ1197</f>
        <v>10.792999999999999</v>
      </c>
      <c r="H21" s="28">
        <f t="shared" si="7"/>
        <v>-23.343355666564079</v>
      </c>
      <c r="I21" s="27">
        <f t="shared" si="8"/>
        <v>12.32581640251038</v>
      </c>
      <c r="J21" s="28">
        <f t="shared" si="9"/>
        <v>1.8916790426102472</v>
      </c>
      <c r="K21" s="27">
        <f t="shared" si="10"/>
        <v>2.3735802574586353</v>
      </c>
      <c r="L21" s="18"/>
    </row>
    <row r="22" spans="1:14">
      <c r="A22" s="16"/>
      <c r="B22" s="11" t="str">
        <f>+'[3]Población Bogotá'!AE1198</f>
        <v>Pereira</v>
      </c>
      <c r="C22" s="53">
        <f>+'[3]Población Bogotá'!AF1198</f>
        <v>6.0829999999999993</v>
      </c>
      <c r="D22" s="53">
        <f>+'[3]Población Bogotá'!AG1198</f>
        <v>8.5886666666666667</v>
      </c>
      <c r="E22" s="53">
        <f>+'[3]Población Bogotá'!AH1198</f>
        <v>10.537999999999998</v>
      </c>
      <c r="F22" s="53">
        <f>+'[3]Población Bogotá'!AI1198</f>
        <v>12.822333333333333</v>
      </c>
      <c r="G22" s="54">
        <f>+'[3]Población Bogotá'!AJ1198</f>
        <v>10.036333333333333</v>
      </c>
      <c r="H22" s="28">
        <f t="shared" si="7"/>
        <v>-21.727714664517638</v>
      </c>
      <c r="I22" s="27">
        <f t="shared" si="8"/>
        <v>21.677105080027847</v>
      </c>
      <c r="J22" s="28">
        <f t="shared" si="9"/>
        <v>1.7590587817397676</v>
      </c>
      <c r="K22" s="27">
        <f t="shared" si="10"/>
        <v>2.1616163205488133</v>
      </c>
      <c r="L22" s="18"/>
    </row>
    <row r="23" spans="1:14">
      <c r="A23" s="16"/>
      <c r="B23" s="11" t="str">
        <f>+'[3]Población Bogotá'!AE1199</f>
        <v>Ibagué</v>
      </c>
      <c r="C23" s="53">
        <f>+'[3]Población Bogotá'!AF1199</f>
        <v>12.372666666666666</v>
      </c>
      <c r="D23" s="53">
        <f>+'[3]Población Bogotá'!AG1199</f>
        <v>11.255333333333333</v>
      </c>
      <c r="E23" s="53">
        <f>+'[3]Población Bogotá'!AH1199</f>
        <v>10.106</v>
      </c>
      <c r="F23" s="53">
        <f>+'[3]Población Bogotá'!AI1199</f>
        <v>10.119</v>
      </c>
      <c r="G23" s="54">
        <f>+'[3]Población Bogotá'!AJ1199</f>
        <v>9.4573333333333327</v>
      </c>
      <c r="H23" s="28">
        <f t="shared" si="7"/>
        <v>-6.5388543004908257</v>
      </c>
      <c r="I23" s="27">
        <f t="shared" si="8"/>
        <v>0.12863645359193487</v>
      </c>
      <c r="J23" s="28">
        <f t="shared" si="9"/>
        <v>1.6575779918137659</v>
      </c>
      <c r="K23" s="27">
        <f t="shared" si="10"/>
        <v>1.7058826173837398</v>
      </c>
      <c r="L23" s="18"/>
    </row>
    <row r="24" spans="1:14">
      <c r="A24" s="16"/>
      <c r="B24" s="11" t="str">
        <f>+'[3]Población Bogotá'!AE1200</f>
        <v>Pasto</v>
      </c>
      <c r="C24" s="53">
        <f>+'[3]Población Bogotá'!AF1200</f>
        <v>4.9676666666666671</v>
      </c>
      <c r="D24" s="53">
        <f>+'[3]Población Bogotá'!AG1200</f>
        <v>5.0486666666666666</v>
      </c>
      <c r="E24" s="53">
        <f>+'[3]Población Bogotá'!AH1200</f>
        <v>7.3569999999999993</v>
      </c>
      <c r="F24" s="53">
        <f>+'[3]Población Bogotá'!AI1200</f>
        <v>7.3173333333333339</v>
      </c>
      <c r="G24" s="54">
        <f>+'[3]Población Bogotá'!AJ1200</f>
        <v>6.3329999999999993</v>
      </c>
      <c r="H24" s="28">
        <f t="shared" si="7"/>
        <v>-13.452077259475237</v>
      </c>
      <c r="I24" s="27">
        <f t="shared" si="8"/>
        <v>-0.53916904535361576</v>
      </c>
      <c r="J24" s="28">
        <f t="shared" si="9"/>
        <v>1.1099790027657459</v>
      </c>
      <c r="K24" s="27">
        <f t="shared" si="10"/>
        <v>1.2335716710085933</v>
      </c>
      <c r="L24" s="18"/>
    </row>
    <row r="25" spans="1:14">
      <c r="A25" s="16"/>
      <c r="B25" s="11" t="str">
        <f>+'[3]Población Bogotá'!AE1201</f>
        <v>Montería</v>
      </c>
      <c r="C25" s="53">
        <f>+'[3]Población Bogotá'!AF1201</f>
        <v>5.0220000000000002</v>
      </c>
      <c r="D25" s="53">
        <f>+'[3]Población Bogotá'!AG1201</f>
        <v>5.2946666666666671</v>
      </c>
      <c r="E25" s="53">
        <f>+'[3]Población Bogotá'!AH1201</f>
        <v>7.6689999999999996</v>
      </c>
      <c r="F25" s="53">
        <f>+'[3]Población Bogotá'!AI1201</f>
        <v>8.2636666666666674</v>
      </c>
      <c r="G25" s="54">
        <f>+'[3]Población Bogotá'!AJ1201</f>
        <v>6.2433333333333323</v>
      </c>
      <c r="H25" s="28">
        <f t="shared" si="7"/>
        <v>-24.448388528094888</v>
      </c>
      <c r="I25" s="27">
        <f t="shared" si="8"/>
        <v>7.7541617768505322</v>
      </c>
      <c r="J25" s="28">
        <f t="shared" si="9"/>
        <v>1.0942632097374818</v>
      </c>
      <c r="K25" s="27">
        <f t="shared" si="10"/>
        <v>1.3931065641387588</v>
      </c>
      <c r="L25" s="18"/>
    </row>
    <row r="26" spans="1:14">
      <c r="A26" s="16"/>
      <c r="B26" s="11" t="str">
        <f>+'[3]Población Bogotá'!AE1202</f>
        <v>Villavicencio</v>
      </c>
      <c r="C26" s="53">
        <f>+'[3]Población Bogotá'!AF1202</f>
        <v>5.6476666666666668</v>
      </c>
      <c r="D26" s="53">
        <f>+'[3]Población Bogotá'!AG1202</f>
        <v>4.0426666666666664</v>
      </c>
      <c r="E26" s="53">
        <f>+'[3]Población Bogotá'!AH1202</f>
        <v>5.304666666666666</v>
      </c>
      <c r="F26" s="53">
        <f>+'[3]Población Bogotá'!AI1202</f>
        <v>5.5406666666666666</v>
      </c>
      <c r="G26" s="54">
        <f>+'[3]Población Bogotá'!AJ1202</f>
        <v>5.5563333333333338</v>
      </c>
      <c r="H26" s="28">
        <f t="shared" si="7"/>
        <v>0.28275779087956199</v>
      </c>
      <c r="I26" s="27">
        <f t="shared" si="8"/>
        <v>4.4489129068744582</v>
      </c>
      <c r="J26" s="28">
        <f t="shared" si="9"/>
        <v>0.97385336055067218</v>
      </c>
      <c r="K26" s="27">
        <f t="shared" si="10"/>
        <v>0.93405741233167061</v>
      </c>
      <c r="L26" s="18"/>
    </row>
    <row r="27" spans="1:14">
      <c r="A27" s="16"/>
      <c r="B27" s="11" t="str">
        <f>+'[3]Población Bogotá'!AE1203</f>
        <v>Manizales</v>
      </c>
      <c r="C27" s="53">
        <f>+'[3]Población Bogotá'!AF1203</f>
        <v>5.461666666666666</v>
      </c>
      <c r="D27" s="53">
        <f>+'[3]Población Bogotá'!AG1203</f>
        <v>5.4763333333333328</v>
      </c>
      <c r="E27" s="53">
        <f>+'[3]Población Bogotá'!AH1203</f>
        <v>7.2213333333333338</v>
      </c>
      <c r="F27" s="53">
        <f>+'[3]Población Bogotá'!AI1203</f>
        <v>6.3163333333333336</v>
      </c>
      <c r="G27" s="54">
        <f>+'[3]Población Bogotá'!AJ1203</f>
        <v>5.4086666666666661</v>
      </c>
      <c r="H27" s="28">
        <f t="shared" si="7"/>
        <v>-14.370151459179914</v>
      </c>
      <c r="I27" s="27">
        <f t="shared" si="8"/>
        <v>-12.532311669128514</v>
      </c>
      <c r="J27" s="28">
        <f t="shared" si="9"/>
        <v>0.94797196162308484</v>
      </c>
      <c r="K27" s="27">
        <f t="shared" si="10"/>
        <v>1.0648209545345222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tr">
        <f>+Índice!$B$49</f>
        <v>Fuente: Departamento Administrativo Nacional de Estadística, Gran Encuesta Integrada de Hogares (GEIH) febrero 2012.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2012-02-29T18:21:22Z</cp:lastPrinted>
  <dcterms:created xsi:type="dcterms:W3CDTF">2009-04-02T15:53:30Z</dcterms:created>
  <dcterms:modified xsi:type="dcterms:W3CDTF">2012-02-29T18:28:10Z</dcterms:modified>
</cp:coreProperties>
</file>